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.Carlucci\Documents\GitHub\fantalive\documentazione\"/>
    </mc:Choice>
  </mc:AlternateContent>
  <xr:revisionPtr revIDLastSave="0" documentId="13_ncr:1_{83749578-3925-46BA-B4A9-64C9A6BCC99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egheFantacalcio" sheetId="1" r:id="rId1"/>
    <sheet name="FantaService" sheetId="7" r:id="rId2"/>
    <sheet name="Sq" sheetId="8" r:id="rId3"/>
  </sheets>
  <definedNames>
    <definedName name="_xlnm._FilterDatabase" localSheetId="1" hidden="1">FantaService!$A$1:$M$566</definedName>
    <definedName name="_xlnm._FilterDatabase" localSheetId="0" hidden="1">LegheFantacalcio!$A$1:$M$538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5" i="7" l="1"/>
  <c r="M504" i="7"/>
  <c r="M441" i="7"/>
  <c r="M440" i="7"/>
  <c r="M377" i="7"/>
  <c r="M376" i="7"/>
  <c r="M296" i="7"/>
  <c r="M202" i="7"/>
  <c r="M201" i="7"/>
  <c r="M121" i="7"/>
  <c r="M40" i="7"/>
  <c r="K566" i="7"/>
  <c r="J566" i="7" s="1"/>
  <c r="M566" i="7" s="1"/>
  <c r="K565" i="7"/>
  <c r="J565" i="7" s="1"/>
  <c r="L565" i="7" s="1"/>
  <c r="K564" i="7"/>
  <c r="J564" i="7" s="1"/>
  <c r="M564" i="7" s="1"/>
  <c r="K563" i="7"/>
  <c r="J563" i="7" s="1"/>
  <c r="L563" i="7" s="1"/>
  <c r="K562" i="7"/>
  <c r="J562" i="7" s="1"/>
  <c r="L562" i="7" s="1"/>
  <c r="K561" i="7"/>
  <c r="J561" i="7" s="1"/>
  <c r="L561" i="7" s="1"/>
  <c r="K560" i="7"/>
  <c r="J560" i="7" s="1"/>
  <c r="L560" i="7" s="1"/>
  <c r="K559" i="7"/>
  <c r="J559" i="7" s="1"/>
  <c r="M559" i="7" s="1"/>
  <c r="K558" i="7"/>
  <c r="J558" i="7" s="1"/>
  <c r="L558" i="7" s="1"/>
  <c r="K557" i="7"/>
  <c r="J557" i="7" s="1"/>
  <c r="L557" i="7" s="1"/>
  <c r="K556" i="7"/>
  <c r="J556" i="7" s="1"/>
  <c r="L556" i="7" s="1"/>
  <c r="K555" i="7"/>
  <c r="J555" i="7" s="1"/>
  <c r="L555" i="7" s="1"/>
  <c r="K554" i="7"/>
  <c r="J554" i="7" s="1"/>
  <c r="L554" i="7" s="1"/>
  <c r="K553" i="7"/>
  <c r="J553" i="7" s="1"/>
  <c r="M553" i="7" s="1"/>
  <c r="K552" i="7"/>
  <c r="J552" i="7" s="1"/>
  <c r="L552" i="7" s="1"/>
  <c r="K551" i="7"/>
  <c r="J551" i="7" s="1"/>
  <c r="M551" i="7" s="1"/>
  <c r="K550" i="7"/>
  <c r="J550" i="7" s="1"/>
  <c r="L550" i="7" s="1"/>
  <c r="K549" i="7"/>
  <c r="J549" i="7" s="1"/>
  <c r="L549" i="7" s="1"/>
  <c r="K548" i="7"/>
  <c r="J548" i="7" s="1"/>
  <c r="L548" i="7" s="1"/>
  <c r="K547" i="7"/>
  <c r="J547" i="7" s="1"/>
  <c r="M547" i="7" s="1"/>
  <c r="K546" i="7"/>
  <c r="J546" i="7" s="1"/>
  <c r="L546" i="7" s="1"/>
  <c r="K545" i="7"/>
  <c r="J545" i="7" s="1"/>
  <c r="L545" i="7" s="1"/>
  <c r="K544" i="7"/>
  <c r="J544" i="7" s="1"/>
  <c r="L544" i="7" s="1"/>
  <c r="K543" i="7"/>
  <c r="J543" i="7" s="1"/>
  <c r="L543" i="7" s="1"/>
  <c r="K542" i="7"/>
  <c r="J542" i="7" s="1"/>
  <c r="L542" i="7" s="1"/>
  <c r="K541" i="7"/>
  <c r="J541" i="7" s="1"/>
  <c r="M541" i="7" s="1"/>
  <c r="K540" i="7"/>
  <c r="J540" i="7" s="1"/>
  <c r="L540" i="7" s="1"/>
  <c r="K539" i="7"/>
  <c r="J539" i="7" s="1"/>
  <c r="L539" i="7" s="1"/>
  <c r="K538" i="7"/>
  <c r="J538" i="7" s="1"/>
  <c r="L538" i="7" s="1"/>
  <c r="K537" i="7"/>
  <c r="J537" i="7" s="1"/>
  <c r="L537" i="7" s="1"/>
  <c r="K536" i="7"/>
  <c r="J536" i="7" s="1"/>
  <c r="L536" i="7" s="1"/>
  <c r="K535" i="7"/>
  <c r="J535" i="7" s="1"/>
  <c r="M535" i="7" s="1"/>
  <c r="K534" i="7"/>
  <c r="J534" i="7" s="1"/>
  <c r="L534" i="7" s="1"/>
  <c r="K533" i="7"/>
  <c r="J533" i="7" s="1"/>
  <c r="L533" i="7" s="1"/>
  <c r="K532" i="7"/>
  <c r="J532" i="7" s="1"/>
  <c r="M532" i="7" s="1"/>
  <c r="K531" i="7"/>
  <c r="J531" i="7" s="1"/>
  <c r="M531" i="7" s="1"/>
  <c r="K530" i="7"/>
  <c r="J530" i="7" s="1"/>
  <c r="M530" i="7" s="1"/>
  <c r="K529" i="7"/>
  <c r="J529" i="7" s="1"/>
  <c r="M529" i="7" s="1"/>
  <c r="K528" i="7"/>
  <c r="J528" i="7" s="1"/>
  <c r="M528" i="7" s="1"/>
  <c r="K527" i="7"/>
  <c r="J527" i="7" s="1"/>
  <c r="M527" i="7" s="1"/>
  <c r="K526" i="7"/>
  <c r="J526" i="7" s="1"/>
  <c r="L526" i="7" s="1"/>
  <c r="K525" i="7"/>
  <c r="J525" i="7" s="1"/>
  <c r="L525" i="7" s="1"/>
  <c r="K524" i="7"/>
  <c r="J524" i="7" s="1"/>
  <c r="L524" i="7" s="1"/>
  <c r="K523" i="7"/>
  <c r="J523" i="7" s="1"/>
  <c r="M523" i="7" s="1"/>
  <c r="K522" i="7"/>
  <c r="J522" i="7" s="1"/>
  <c r="L522" i="7" s="1"/>
  <c r="K521" i="7"/>
  <c r="J521" i="7" s="1"/>
  <c r="L521" i="7" s="1"/>
  <c r="K520" i="7"/>
  <c r="J520" i="7" s="1"/>
  <c r="L520" i="7" s="1"/>
  <c r="K519" i="7"/>
  <c r="J519" i="7" s="1"/>
  <c r="M519" i="7" s="1"/>
  <c r="K518" i="7"/>
  <c r="J518" i="7" s="1"/>
  <c r="L518" i="7" s="1"/>
  <c r="K517" i="7"/>
  <c r="J517" i="7" s="1"/>
  <c r="L517" i="7" s="1"/>
  <c r="K516" i="7"/>
  <c r="J516" i="7" s="1"/>
  <c r="L516" i="7" s="1"/>
  <c r="K515" i="7"/>
  <c r="J515" i="7" s="1"/>
  <c r="L515" i="7" s="1"/>
  <c r="K514" i="7"/>
  <c r="J514" i="7" s="1"/>
  <c r="L514" i="7" s="1"/>
  <c r="K513" i="7"/>
  <c r="J513" i="7" s="1"/>
  <c r="L513" i="7" s="1"/>
  <c r="K512" i="7"/>
  <c r="J512" i="7" s="1"/>
  <c r="L512" i="7" s="1"/>
  <c r="K511" i="7"/>
  <c r="J511" i="7" s="1"/>
  <c r="M511" i="7" s="1"/>
  <c r="K510" i="7"/>
  <c r="J510" i="7" s="1"/>
  <c r="M510" i="7" s="1"/>
  <c r="K509" i="7"/>
  <c r="J509" i="7" s="1"/>
  <c r="M509" i="7" s="1"/>
  <c r="K508" i="7"/>
  <c r="J508" i="7" s="1"/>
  <c r="L508" i="7" s="1"/>
  <c r="K507" i="7"/>
  <c r="J507" i="7" s="1"/>
  <c r="M507" i="7" s="1"/>
  <c r="K506" i="7"/>
  <c r="J506" i="7" s="1"/>
  <c r="L506" i="7" s="1"/>
  <c r="K505" i="7"/>
  <c r="J505" i="7" s="1"/>
  <c r="L505" i="7" s="1"/>
  <c r="K504" i="7"/>
  <c r="J504" i="7" s="1"/>
  <c r="L504" i="7" s="1"/>
  <c r="K503" i="7"/>
  <c r="J503" i="7" s="1"/>
  <c r="M503" i="7" s="1"/>
  <c r="K502" i="7"/>
  <c r="J502" i="7" s="1"/>
  <c r="L502" i="7" s="1"/>
  <c r="K501" i="7"/>
  <c r="J501" i="7" s="1"/>
  <c r="M501" i="7" s="1"/>
  <c r="K500" i="7"/>
  <c r="J500" i="7" s="1"/>
  <c r="M500" i="7" s="1"/>
  <c r="K499" i="7"/>
  <c r="J499" i="7" s="1"/>
  <c r="L499" i="7" s="1"/>
  <c r="K498" i="7"/>
  <c r="J498" i="7" s="1"/>
  <c r="L498" i="7" s="1"/>
  <c r="K497" i="7"/>
  <c r="J497" i="7" s="1"/>
  <c r="M497" i="7" s="1"/>
  <c r="K496" i="7"/>
  <c r="J496" i="7" s="1"/>
  <c r="L496" i="7" s="1"/>
  <c r="K495" i="7"/>
  <c r="J495" i="7" s="1"/>
  <c r="L495" i="7" s="1"/>
  <c r="K494" i="7"/>
  <c r="J494" i="7" s="1"/>
  <c r="L494" i="7" s="1"/>
  <c r="K493" i="7"/>
  <c r="J493" i="7" s="1"/>
  <c r="L493" i="7" s="1"/>
  <c r="K492" i="7"/>
  <c r="J492" i="7" s="1"/>
  <c r="L492" i="7" s="1"/>
  <c r="K491" i="7"/>
  <c r="J491" i="7" s="1"/>
  <c r="L491" i="7" s="1"/>
  <c r="K490" i="7"/>
  <c r="J490" i="7" s="1"/>
  <c r="L490" i="7" s="1"/>
  <c r="K489" i="7"/>
  <c r="J489" i="7" s="1"/>
  <c r="L489" i="7" s="1"/>
  <c r="K488" i="7"/>
  <c r="J488" i="7" s="1"/>
  <c r="L488" i="7" s="1"/>
  <c r="K487" i="7"/>
  <c r="J487" i="7" s="1"/>
  <c r="M487" i="7" s="1"/>
  <c r="K486" i="7"/>
  <c r="J486" i="7" s="1"/>
  <c r="L486" i="7" s="1"/>
  <c r="K485" i="7"/>
  <c r="J485" i="7" s="1"/>
  <c r="L485" i="7" s="1"/>
  <c r="K484" i="7"/>
  <c r="J484" i="7" s="1"/>
  <c r="M484" i="7" s="1"/>
  <c r="K483" i="7"/>
  <c r="J483" i="7" s="1"/>
  <c r="L483" i="7" s="1"/>
  <c r="K482" i="7"/>
  <c r="J482" i="7" s="1"/>
  <c r="M482" i="7" s="1"/>
  <c r="K481" i="7"/>
  <c r="J481" i="7" s="1"/>
  <c r="M481" i="7" s="1"/>
  <c r="K480" i="7"/>
  <c r="J480" i="7" s="1"/>
  <c r="L480" i="7" s="1"/>
  <c r="K479" i="7"/>
  <c r="J479" i="7" s="1"/>
  <c r="M479" i="7" s="1"/>
  <c r="K478" i="7"/>
  <c r="J478" i="7" s="1"/>
  <c r="L478" i="7" s="1"/>
  <c r="K477" i="7"/>
  <c r="J477" i="7" s="1"/>
  <c r="M477" i="7" s="1"/>
  <c r="K476" i="7"/>
  <c r="J476" i="7" s="1"/>
  <c r="L476" i="7" s="1"/>
  <c r="K475" i="7"/>
  <c r="J475" i="7" s="1"/>
  <c r="L475" i="7" s="1"/>
  <c r="K474" i="7"/>
  <c r="J474" i="7" s="1"/>
  <c r="L474" i="7" s="1"/>
  <c r="K473" i="7"/>
  <c r="J473" i="7" s="1"/>
  <c r="L473" i="7" s="1"/>
  <c r="K472" i="7"/>
  <c r="J472" i="7" s="1"/>
  <c r="M472" i="7" s="1"/>
  <c r="K471" i="7"/>
  <c r="J471" i="7" s="1"/>
  <c r="L471" i="7" s="1"/>
  <c r="K470" i="7"/>
  <c r="J470" i="7" s="1"/>
  <c r="L470" i="7" s="1"/>
  <c r="K469" i="7"/>
  <c r="J469" i="7" s="1"/>
  <c r="L469" i="7" s="1"/>
  <c r="K468" i="7"/>
  <c r="J468" i="7" s="1"/>
  <c r="L468" i="7" s="1"/>
  <c r="K467" i="7"/>
  <c r="J467" i="7" s="1"/>
  <c r="L467" i="7" s="1"/>
  <c r="K466" i="7"/>
  <c r="J466" i="7" s="1"/>
  <c r="M466" i="7" s="1"/>
  <c r="K465" i="7"/>
  <c r="J465" i="7" s="1"/>
  <c r="L465" i="7" s="1"/>
  <c r="K464" i="7"/>
  <c r="J464" i="7" s="1"/>
  <c r="L464" i="7" s="1"/>
  <c r="K463" i="7"/>
  <c r="J463" i="7" s="1"/>
  <c r="L463" i="7" s="1"/>
  <c r="K462" i="7"/>
  <c r="J462" i="7" s="1"/>
  <c r="M462" i="7" s="1"/>
  <c r="K461" i="7"/>
  <c r="J461" i="7" s="1"/>
  <c r="L461" i="7" s="1"/>
  <c r="K460" i="7"/>
  <c r="J460" i="7" s="1"/>
  <c r="L460" i="7" s="1"/>
  <c r="K459" i="7"/>
  <c r="J459" i="7" s="1"/>
  <c r="L459" i="7" s="1"/>
  <c r="K458" i="7"/>
  <c r="J458" i="7" s="1"/>
  <c r="L458" i="7" s="1"/>
  <c r="K457" i="7"/>
  <c r="J457" i="7" s="1"/>
  <c r="M457" i="7" s="1"/>
  <c r="K456" i="7"/>
  <c r="J456" i="7" s="1"/>
  <c r="M456" i="7" s="1"/>
  <c r="K455" i="7"/>
  <c r="J455" i="7" s="1"/>
  <c r="L455" i="7" s="1"/>
  <c r="K454" i="7"/>
  <c r="J454" i="7" s="1"/>
  <c r="M454" i="7" s="1"/>
  <c r="K453" i="7"/>
  <c r="J453" i="7" s="1"/>
  <c r="L453" i="7" s="1"/>
  <c r="K452" i="7"/>
  <c r="J452" i="7" s="1"/>
  <c r="L452" i="7" s="1"/>
  <c r="K451" i="7"/>
  <c r="J451" i="7" s="1"/>
  <c r="M451" i="7" s="1"/>
  <c r="K450" i="7"/>
  <c r="J450" i="7" s="1"/>
  <c r="M450" i="7" s="1"/>
  <c r="K449" i="7"/>
  <c r="J449" i="7" s="1"/>
  <c r="L449" i="7" s="1"/>
  <c r="K448" i="7"/>
  <c r="J448" i="7" s="1"/>
  <c r="L448" i="7" s="1"/>
  <c r="K447" i="7"/>
  <c r="J447" i="7" s="1"/>
  <c r="M447" i="7" s="1"/>
  <c r="K446" i="7"/>
  <c r="J446" i="7" s="1"/>
  <c r="L446" i="7" s="1"/>
  <c r="K445" i="7"/>
  <c r="J445" i="7" s="1"/>
  <c r="L445" i="7" s="1"/>
  <c r="K444" i="7"/>
  <c r="J444" i="7" s="1"/>
  <c r="L444" i="7" s="1"/>
  <c r="K443" i="7"/>
  <c r="J443" i="7" s="1"/>
  <c r="L443" i="7" s="1"/>
  <c r="K442" i="7"/>
  <c r="J442" i="7" s="1"/>
  <c r="L442" i="7" s="1"/>
  <c r="K441" i="7"/>
  <c r="J441" i="7" s="1"/>
  <c r="K440" i="7"/>
  <c r="J440" i="7" s="1"/>
  <c r="K439" i="7"/>
  <c r="J439" i="7" s="1"/>
  <c r="M439" i="7" s="1"/>
  <c r="K438" i="7"/>
  <c r="J438" i="7" s="1"/>
  <c r="M438" i="7" s="1"/>
  <c r="K437" i="7"/>
  <c r="J437" i="7" s="1"/>
  <c r="L437" i="7" s="1"/>
  <c r="K436" i="7"/>
  <c r="J436" i="7" s="1"/>
  <c r="L436" i="7" s="1"/>
  <c r="K435" i="7"/>
  <c r="J435" i="7" s="1"/>
  <c r="L435" i="7" s="1"/>
  <c r="K434" i="7"/>
  <c r="J434" i="7" s="1"/>
  <c r="L434" i="7" s="1"/>
  <c r="K433" i="7"/>
  <c r="J433" i="7" s="1"/>
  <c r="M433" i="7" s="1"/>
  <c r="K432" i="7"/>
  <c r="J432" i="7" s="1"/>
  <c r="L432" i="7" s="1"/>
  <c r="K431" i="7"/>
  <c r="J431" i="7" s="1"/>
  <c r="M431" i="7" s="1"/>
  <c r="K430" i="7"/>
  <c r="J430" i="7" s="1"/>
  <c r="M430" i="7" s="1"/>
  <c r="K429" i="7"/>
  <c r="J429" i="7" s="1"/>
  <c r="M429" i="7" s="1"/>
  <c r="K428" i="7"/>
  <c r="J428" i="7" s="1"/>
  <c r="L428" i="7" s="1"/>
  <c r="K427" i="7"/>
  <c r="J427" i="7" s="1"/>
  <c r="L427" i="7" s="1"/>
  <c r="K426" i="7"/>
  <c r="J426" i="7" s="1"/>
  <c r="L426" i="7" s="1"/>
  <c r="K425" i="7"/>
  <c r="J425" i="7" s="1"/>
  <c r="M425" i="7" s="1"/>
  <c r="K424" i="7"/>
  <c r="J424" i="7" s="1"/>
  <c r="L424" i="7" s="1"/>
  <c r="K423" i="7"/>
  <c r="J423" i="7" s="1"/>
  <c r="M423" i="7" s="1"/>
  <c r="K422" i="7"/>
  <c r="J422" i="7" s="1"/>
  <c r="L422" i="7" s="1"/>
  <c r="K421" i="7"/>
  <c r="J421" i="7" s="1"/>
  <c r="L421" i="7" s="1"/>
  <c r="K420" i="7"/>
  <c r="J420" i="7" s="1"/>
  <c r="M420" i="7" s="1"/>
  <c r="K419" i="7"/>
  <c r="J419" i="7" s="1"/>
  <c r="L419" i="7" s="1"/>
  <c r="K418" i="7"/>
  <c r="J418" i="7" s="1"/>
  <c r="M418" i="7" s="1"/>
  <c r="K417" i="7"/>
  <c r="J417" i="7" s="1"/>
  <c r="M417" i="7" s="1"/>
  <c r="K416" i="7"/>
  <c r="J416" i="7" s="1"/>
  <c r="L416" i="7" s="1"/>
  <c r="K415" i="7"/>
  <c r="J415" i="7" s="1"/>
  <c r="L415" i="7" s="1"/>
  <c r="K414" i="7"/>
  <c r="J414" i="7" s="1"/>
  <c r="M414" i="7" s="1"/>
  <c r="K413" i="7"/>
  <c r="J413" i="7" s="1"/>
  <c r="L413" i="7" s="1"/>
  <c r="K412" i="7"/>
  <c r="J412" i="7" s="1"/>
  <c r="M412" i="7" s="1"/>
  <c r="K411" i="7"/>
  <c r="J411" i="7" s="1"/>
  <c r="L411" i="7" s="1"/>
  <c r="K410" i="7"/>
  <c r="J410" i="7" s="1"/>
  <c r="L410" i="7" s="1"/>
  <c r="K409" i="7"/>
  <c r="J409" i="7" s="1"/>
  <c r="L409" i="7" s="1"/>
  <c r="K408" i="7"/>
  <c r="J408" i="7" s="1"/>
  <c r="L408" i="7" s="1"/>
  <c r="K407" i="7"/>
  <c r="J407" i="7" s="1"/>
  <c r="M407" i="7" s="1"/>
  <c r="K406" i="7"/>
  <c r="J406" i="7" s="1"/>
  <c r="L406" i="7" s="1"/>
  <c r="K405" i="7"/>
  <c r="J405" i="7" s="1"/>
  <c r="L405" i="7" s="1"/>
  <c r="K404" i="7"/>
  <c r="J404" i="7" s="1"/>
  <c r="L404" i="7" s="1"/>
  <c r="K403" i="7"/>
  <c r="J403" i="7" s="1"/>
  <c r="M403" i="7" s="1"/>
  <c r="K402" i="7"/>
  <c r="J402" i="7" s="1"/>
  <c r="M402" i="7" s="1"/>
  <c r="K401" i="7"/>
  <c r="J401" i="7" s="1"/>
  <c r="L401" i="7" s="1"/>
  <c r="K400" i="7"/>
  <c r="J400" i="7" s="1"/>
  <c r="M400" i="7" s="1"/>
  <c r="K399" i="7"/>
  <c r="J399" i="7" s="1"/>
  <c r="M399" i="7" s="1"/>
  <c r="K398" i="7"/>
  <c r="J398" i="7" s="1"/>
  <c r="M398" i="7" s="1"/>
  <c r="K397" i="7"/>
  <c r="J397" i="7" s="1"/>
  <c r="M397" i="7" s="1"/>
  <c r="K396" i="7"/>
  <c r="J396" i="7" s="1"/>
  <c r="M396" i="7" s="1"/>
  <c r="K395" i="7"/>
  <c r="J395" i="7" s="1"/>
  <c r="M395" i="7" s="1"/>
  <c r="K394" i="7"/>
  <c r="J394" i="7" s="1"/>
  <c r="L394" i="7" s="1"/>
  <c r="K393" i="7"/>
  <c r="J393" i="7" s="1"/>
  <c r="L393" i="7" s="1"/>
  <c r="K392" i="7"/>
  <c r="J392" i="7" s="1"/>
  <c r="L392" i="7" s="1"/>
  <c r="K391" i="7"/>
  <c r="J391" i="7" s="1"/>
  <c r="M391" i="7" s="1"/>
  <c r="K390" i="7"/>
  <c r="J390" i="7" s="1"/>
  <c r="L390" i="7" s="1"/>
  <c r="K389" i="7"/>
  <c r="J389" i="7" s="1"/>
  <c r="M389" i="7" s="1"/>
  <c r="K388" i="7"/>
  <c r="J388" i="7" s="1"/>
  <c r="M388" i="7" s="1"/>
  <c r="K387" i="7"/>
  <c r="J387" i="7" s="1"/>
  <c r="M387" i="7" s="1"/>
  <c r="K386" i="7"/>
  <c r="J386" i="7" s="1"/>
  <c r="M386" i="7" s="1"/>
  <c r="K385" i="7"/>
  <c r="J385" i="7" s="1"/>
  <c r="M385" i="7" s="1"/>
  <c r="K384" i="7"/>
  <c r="J384" i="7" s="1"/>
  <c r="L384" i="7" s="1"/>
  <c r="K383" i="7"/>
  <c r="J383" i="7" s="1"/>
  <c r="M383" i="7" s="1"/>
  <c r="K382" i="7"/>
  <c r="J382" i="7" s="1"/>
  <c r="M382" i="7" s="1"/>
  <c r="K381" i="7"/>
  <c r="J381" i="7" s="1"/>
  <c r="M381" i="7" s="1"/>
  <c r="K380" i="7"/>
  <c r="J380" i="7" s="1"/>
  <c r="M380" i="7" s="1"/>
  <c r="K379" i="7"/>
  <c r="J379" i="7" s="1"/>
  <c r="L379" i="7" s="1"/>
  <c r="K378" i="7"/>
  <c r="J378" i="7" s="1"/>
  <c r="L378" i="7" s="1"/>
  <c r="K377" i="7"/>
  <c r="J377" i="7" s="1"/>
  <c r="L377" i="7" s="1"/>
  <c r="K376" i="7"/>
  <c r="J376" i="7" s="1"/>
  <c r="L376" i="7" s="1"/>
  <c r="K375" i="7"/>
  <c r="J375" i="7" s="1"/>
  <c r="L375" i="7" s="1"/>
  <c r="K374" i="7"/>
  <c r="J374" i="7" s="1"/>
  <c r="M374" i="7" s="1"/>
  <c r="K373" i="7"/>
  <c r="J373" i="7" s="1"/>
  <c r="L373" i="7" s="1"/>
  <c r="K372" i="7"/>
  <c r="J372" i="7" s="1"/>
  <c r="M372" i="7" s="1"/>
  <c r="K371" i="7"/>
  <c r="J371" i="7" s="1"/>
  <c r="M371" i="7" s="1"/>
  <c r="K370" i="7"/>
  <c r="J370" i="7" s="1"/>
  <c r="M370" i="7" s="1"/>
  <c r="K369" i="7"/>
  <c r="J369" i="7" s="1"/>
  <c r="M369" i="7" s="1"/>
  <c r="K368" i="7"/>
  <c r="J368" i="7" s="1"/>
  <c r="L368" i="7" s="1"/>
  <c r="K367" i="7"/>
  <c r="J367" i="7" s="1"/>
  <c r="L367" i="7" s="1"/>
  <c r="K366" i="7"/>
  <c r="J366" i="7" s="1"/>
  <c r="M366" i="7" s="1"/>
  <c r="K365" i="7"/>
  <c r="J365" i="7" s="1"/>
  <c r="M365" i="7" s="1"/>
  <c r="K364" i="7"/>
  <c r="J364" i="7" s="1"/>
  <c r="M364" i="7" s="1"/>
  <c r="K363" i="7"/>
  <c r="J363" i="7" s="1"/>
  <c r="L363" i="7" s="1"/>
  <c r="K362" i="7"/>
  <c r="J362" i="7" s="1"/>
  <c r="M362" i="7" s="1"/>
  <c r="K361" i="7"/>
  <c r="J361" i="7" s="1"/>
  <c r="L361" i="7" s="1"/>
  <c r="K360" i="7"/>
  <c r="J360" i="7" s="1"/>
  <c r="L360" i="7" s="1"/>
  <c r="K359" i="7"/>
  <c r="J359" i="7" s="1"/>
  <c r="L359" i="7" s="1"/>
  <c r="K358" i="7"/>
  <c r="J358" i="7" s="1"/>
  <c r="L358" i="7" s="1"/>
  <c r="K357" i="7"/>
  <c r="J357" i="7" s="1"/>
  <c r="L357" i="7" s="1"/>
  <c r="K356" i="7"/>
  <c r="J356" i="7" s="1"/>
  <c r="L356" i="7" s="1"/>
  <c r="K355" i="7"/>
  <c r="J355" i="7" s="1"/>
  <c r="L355" i="7" s="1"/>
  <c r="K354" i="7"/>
  <c r="J354" i="7" s="1"/>
  <c r="L354" i="7" s="1"/>
  <c r="K353" i="7"/>
  <c r="J353" i="7" s="1"/>
  <c r="M353" i="7" s="1"/>
  <c r="K352" i="7"/>
  <c r="J352" i="7" s="1"/>
  <c r="L352" i="7" s="1"/>
  <c r="K351" i="7"/>
  <c r="J351" i="7" s="1"/>
  <c r="M351" i="7" s="1"/>
  <c r="K350" i="7"/>
  <c r="J350" i="7" s="1"/>
  <c r="L350" i="7" s="1"/>
  <c r="K349" i="7"/>
  <c r="J349" i="7" s="1"/>
  <c r="L349" i="7" s="1"/>
  <c r="K348" i="7"/>
  <c r="J348" i="7" s="1"/>
  <c r="M348" i="7" s="1"/>
  <c r="K347" i="7"/>
  <c r="J347" i="7" s="1"/>
  <c r="M347" i="7" s="1"/>
  <c r="K346" i="7"/>
  <c r="J346" i="7" s="1"/>
  <c r="L346" i="7" s="1"/>
  <c r="K345" i="7"/>
  <c r="J345" i="7" s="1"/>
  <c r="L345" i="7" s="1"/>
  <c r="K344" i="7"/>
  <c r="J344" i="7" s="1"/>
  <c r="M344" i="7" s="1"/>
  <c r="K343" i="7"/>
  <c r="J343" i="7" s="1"/>
  <c r="L343" i="7" s="1"/>
  <c r="K342" i="7"/>
  <c r="J342" i="7" s="1"/>
  <c r="M342" i="7" s="1"/>
  <c r="K341" i="7"/>
  <c r="J341" i="7" s="1"/>
  <c r="M341" i="7" s="1"/>
  <c r="K340" i="7"/>
  <c r="J340" i="7" s="1"/>
  <c r="L340" i="7" s="1"/>
  <c r="K339" i="7"/>
  <c r="J339" i="7" s="1"/>
  <c r="M339" i="7" s="1"/>
  <c r="K338" i="7"/>
  <c r="J338" i="7" s="1"/>
  <c r="M338" i="7" s="1"/>
  <c r="K337" i="7"/>
  <c r="J337" i="7" s="1"/>
  <c r="M337" i="7" s="1"/>
  <c r="K336" i="7"/>
  <c r="J336" i="7" s="1"/>
  <c r="L336" i="7" s="1"/>
  <c r="K335" i="7"/>
  <c r="J335" i="7" s="1"/>
  <c r="M335" i="7" s="1"/>
  <c r="K334" i="7"/>
  <c r="J334" i="7" s="1"/>
  <c r="M334" i="7" s="1"/>
  <c r="K333" i="7"/>
  <c r="J333" i="7" s="1"/>
  <c r="M333" i="7" s="1"/>
  <c r="K332" i="7"/>
  <c r="J332" i="7" s="1"/>
  <c r="L332" i="7" s="1"/>
  <c r="K331" i="7"/>
  <c r="J331" i="7" s="1"/>
  <c r="L331" i="7" s="1"/>
  <c r="K330" i="7"/>
  <c r="J330" i="7" s="1"/>
  <c r="L330" i="7" s="1"/>
  <c r="K329" i="7"/>
  <c r="J329" i="7" s="1"/>
  <c r="M329" i="7" s="1"/>
  <c r="K328" i="7"/>
  <c r="J328" i="7" s="1"/>
  <c r="L328" i="7" s="1"/>
  <c r="K327" i="7"/>
  <c r="J327" i="7" s="1"/>
  <c r="M327" i="7" s="1"/>
  <c r="K326" i="7"/>
  <c r="J326" i="7" s="1"/>
  <c r="M326" i="7" s="1"/>
  <c r="K325" i="7"/>
  <c r="J325" i="7" s="1"/>
  <c r="M325" i="7" s="1"/>
  <c r="K324" i="7"/>
  <c r="J324" i="7" s="1"/>
  <c r="M324" i="7" s="1"/>
  <c r="K323" i="7"/>
  <c r="J323" i="7" s="1"/>
  <c r="M323" i="7" s="1"/>
  <c r="K322" i="7"/>
  <c r="J322" i="7" s="1"/>
  <c r="M322" i="7" s="1"/>
  <c r="K321" i="7"/>
  <c r="J321" i="7" s="1"/>
  <c r="M321" i="7" s="1"/>
  <c r="K320" i="7"/>
  <c r="K319" i="7"/>
  <c r="J319" i="7" s="1"/>
  <c r="M319" i="7" s="1"/>
  <c r="K318" i="7"/>
  <c r="J318" i="7" s="1"/>
  <c r="L318" i="7" s="1"/>
  <c r="K317" i="7"/>
  <c r="J317" i="7" s="1"/>
  <c r="M317" i="7" s="1"/>
  <c r="K316" i="7"/>
  <c r="J316" i="7" s="1"/>
  <c r="L316" i="7" s="1"/>
  <c r="K315" i="7"/>
  <c r="J315" i="7" s="1"/>
  <c r="M315" i="7" s="1"/>
  <c r="K314" i="7"/>
  <c r="J314" i="7" s="1"/>
  <c r="M314" i="7" s="1"/>
  <c r="K313" i="7"/>
  <c r="J313" i="7" s="1"/>
  <c r="M313" i="7" s="1"/>
  <c r="K312" i="7"/>
  <c r="J312" i="7" s="1"/>
  <c r="M312" i="7" s="1"/>
  <c r="K311" i="7"/>
  <c r="J311" i="7" s="1"/>
  <c r="M311" i="7" s="1"/>
  <c r="K310" i="7"/>
  <c r="J310" i="7" s="1"/>
  <c r="M310" i="7" s="1"/>
  <c r="K309" i="7"/>
  <c r="J309" i="7" s="1"/>
  <c r="M309" i="7" s="1"/>
  <c r="K308" i="7"/>
  <c r="J308" i="7" s="1"/>
  <c r="M308" i="7" s="1"/>
  <c r="K307" i="7"/>
  <c r="J307" i="7" s="1"/>
  <c r="M307" i="7" s="1"/>
  <c r="K306" i="7"/>
  <c r="J306" i="7" s="1"/>
  <c r="M306" i="7" s="1"/>
  <c r="K305" i="7"/>
  <c r="J305" i="7" s="1"/>
  <c r="M305" i="7" s="1"/>
  <c r="K304" i="7"/>
  <c r="K303" i="7"/>
  <c r="J303" i="7" s="1"/>
  <c r="M303" i="7" s="1"/>
  <c r="K302" i="7"/>
  <c r="J302" i="7" s="1"/>
  <c r="L302" i="7" s="1"/>
  <c r="K301" i="7"/>
  <c r="J301" i="7" s="1"/>
  <c r="M301" i="7" s="1"/>
  <c r="K300" i="7"/>
  <c r="J300" i="7" s="1"/>
  <c r="M300" i="7" s="1"/>
  <c r="K299" i="7"/>
  <c r="J299" i="7" s="1"/>
  <c r="L299" i="7" s="1"/>
  <c r="K298" i="7"/>
  <c r="J298" i="7" s="1"/>
  <c r="L298" i="7" s="1"/>
  <c r="K297" i="7"/>
  <c r="J297" i="7" s="1"/>
  <c r="M297" i="7" s="1"/>
  <c r="K296" i="7"/>
  <c r="J296" i="7" s="1"/>
  <c r="L296" i="7" s="1"/>
  <c r="K295" i="7"/>
  <c r="J295" i="7" s="1"/>
  <c r="M295" i="7" s="1"/>
  <c r="K294" i="7"/>
  <c r="J294" i="7" s="1"/>
  <c r="M294" i="7" s="1"/>
  <c r="K293" i="7"/>
  <c r="J293" i="7" s="1"/>
  <c r="L293" i="7" s="1"/>
  <c r="K292" i="7"/>
  <c r="J292" i="7" s="1"/>
  <c r="L292" i="7" s="1"/>
  <c r="K291" i="7"/>
  <c r="J291" i="7" s="1"/>
  <c r="M291" i="7" s="1"/>
  <c r="K290" i="7"/>
  <c r="J290" i="7" s="1"/>
  <c r="M290" i="7" s="1"/>
  <c r="K289" i="7"/>
  <c r="J289" i="7" s="1"/>
  <c r="L289" i="7" s="1"/>
  <c r="K288" i="7"/>
  <c r="J288" i="7" s="1"/>
  <c r="L288" i="7" s="1"/>
  <c r="K287" i="7"/>
  <c r="J287" i="7" s="1"/>
  <c r="M287" i="7" s="1"/>
  <c r="K286" i="7"/>
  <c r="J286" i="7" s="1"/>
  <c r="M286" i="7" s="1"/>
  <c r="K285" i="7"/>
  <c r="J285" i="7" s="1"/>
  <c r="M285" i="7" s="1"/>
  <c r="K284" i="7"/>
  <c r="J284" i="7" s="1"/>
  <c r="M284" i="7" s="1"/>
  <c r="K283" i="7"/>
  <c r="J283" i="7" s="1"/>
  <c r="M283" i="7" s="1"/>
  <c r="K282" i="7"/>
  <c r="J282" i="7" s="1"/>
  <c r="M282" i="7" s="1"/>
  <c r="K281" i="7"/>
  <c r="J281" i="7" s="1"/>
  <c r="L281" i="7" s="1"/>
  <c r="K280" i="7"/>
  <c r="J280" i="7" s="1"/>
  <c r="L280" i="7" s="1"/>
  <c r="K279" i="7"/>
  <c r="J279" i="7" s="1"/>
  <c r="M279" i="7" s="1"/>
  <c r="K278" i="7"/>
  <c r="J278" i="7" s="1"/>
  <c r="M278" i="7" s="1"/>
  <c r="K277" i="7"/>
  <c r="J277" i="7" s="1"/>
  <c r="L277" i="7" s="1"/>
  <c r="K276" i="7"/>
  <c r="J276" i="7" s="1"/>
  <c r="M276" i="7" s="1"/>
  <c r="K275" i="7"/>
  <c r="J275" i="7" s="1"/>
  <c r="M275" i="7" s="1"/>
  <c r="K274" i="7"/>
  <c r="J274" i="7" s="1"/>
  <c r="L274" i="7" s="1"/>
  <c r="K273" i="7"/>
  <c r="J273" i="7" s="1"/>
  <c r="M273" i="7" s="1"/>
  <c r="K272" i="7"/>
  <c r="J272" i="7" s="1"/>
  <c r="L272" i="7" s="1"/>
  <c r="K271" i="7"/>
  <c r="J271" i="7" s="1"/>
  <c r="M271" i="7" s="1"/>
  <c r="K270" i="7"/>
  <c r="J270" i="7" s="1"/>
  <c r="M270" i="7" s="1"/>
  <c r="K269" i="7"/>
  <c r="J269" i="7" s="1"/>
  <c r="M269" i="7" s="1"/>
  <c r="K268" i="7"/>
  <c r="J268" i="7" s="1"/>
  <c r="L268" i="7" s="1"/>
  <c r="K267" i="7"/>
  <c r="J267" i="7" s="1"/>
  <c r="M267" i="7" s="1"/>
  <c r="K266" i="7"/>
  <c r="J266" i="7" s="1"/>
  <c r="M266" i="7" s="1"/>
  <c r="K265" i="7"/>
  <c r="J265" i="7" s="1"/>
  <c r="L265" i="7" s="1"/>
  <c r="K264" i="7"/>
  <c r="J264" i="7" s="1"/>
  <c r="L264" i="7" s="1"/>
  <c r="K263" i="7"/>
  <c r="J263" i="7" s="1"/>
  <c r="M263" i="7" s="1"/>
  <c r="K262" i="7"/>
  <c r="J262" i="7" s="1"/>
  <c r="M262" i="7" s="1"/>
  <c r="K261" i="7"/>
  <c r="J261" i="7" s="1"/>
  <c r="M261" i="7" s="1"/>
  <c r="K260" i="7"/>
  <c r="J260" i="7" s="1"/>
  <c r="L260" i="7" s="1"/>
  <c r="K259" i="7"/>
  <c r="J259" i="7" s="1"/>
  <c r="M259" i="7" s="1"/>
  <c r="K258" i="7"/>
  <c r="J258" i="7" s="1"/>
  <c r="M258" i="7" s="1"/>
  <c r="K257" i="7"/>
  <c r="J257" i="7" s="1"/>
  <c r="M257" i="7" s="1"/>
  <c r="K256" i="7"/>
  <c r="J256" i="7" s="1"/>
  <c r="M256" i="7" s="1"/>
  <c r="K255" i="7"/>
  <c r="J255" i="7" s="1"/>
  <c r="L255" i="7" s="1"/>
  <c r="K254" i="7"/>
  <c r="J254" i="7" s="1"/>
  <c r="M254" i="7" s="1"/>
  <c r="K253" i="7"/>
  <c r="J253" i="7" s="1"/>
  <c r="M253" i="7" s="1"/>
  <c r="K252" i="7"/>
  <c r="J252" i="7" s="1"/>
  <c r="M252" i="7" s="1"/>
  <c r="K251" i="7"/>
  <c r="J251" i="7" s="1"/>
  <c r="M251" i="7" s="1"/>
  <c r="K250" i="7"/>
  <c r="J250" i="7" s="1"/>
  <c r="M250" i="7" s="1"/>
  <c r="K249" i="7"/>
  <c r="J249" i="7" s="1"/>
  <c r="L249" i="7" s="1"/>
  <c r="K248" i="7"/>
  <c r="J248" i="7" s="1"/>
  <c r="L248" i="7" s="1"/>
  <c r="K247" i="7"/>
  <c r="J247" i="7" s="1"/>
  <c r="M247" i="7" s="1"/>
  <c r="K246" i="7"/>
  <c r="J246" i="7" s="1"/>
  <c r="L246" i="7" s="1"/>
  <c r="K245" i="7"/>
  <c r="J245" i="7" s="1"/>
  <c r="M245" i="7" s="1"/>
  <c r="K244" i="7"/>
  <c r="J244" i="7" s="1"/>
  <c r="M244" i="7" s="1"/>
  <c r="K243" i="7"/>
  <c r="J243" i="7" s="1"/>
  <c r="L243" i="7" s="1"/>
  <c r="K242" i="7"/>
  <c r="J242" i="7" s="1"/>
  <c r="M242" i="7" s="1"/>
  <c r="K241" i="7"/>
  <c r="J241" i="7" s="1"/>
  <c r="L241" i="7" s="1"/>
  <c r="K240" i="7"/>
  <c r="J240" i="7" s="1"/>
  <c r="L240" i="7" s="1"/>
  <c r="K239" i="7"/>
  <c r="J239" i="7" s="1"/>
  <c r="M239" i="7" s="1"/>
  <c r="K238" i="7"/>
  <c r="J238" i="7" s="1"/>
  <c r="M238" i="7" s="1"/>
  <c r="K237" i="7"/>
  <c r="J237" i="7" s="1"/>
  <c r="M237" i="7" s="1"/>
  <c r="K236" i="7"/>
  <c r="J236" i="7" s="1"/>
  <c r="M236" i="7" s="1"/>
  <c r="K235" i="7"/>
  <c r="J235" i="7" s="1"/>
  <c r="M235" i="7" s="1"/>
  <c r="K234" i="7"/>
  <c r="J234" i="7" s="1"/>
  <c r="M234" i="7" s="1"/>
  <c r="K233" i="7"/>
  <c r="J233" i="7" s="1"/>
  <c r="L233" i="7" s="1"/>
  <c r="K232" i="7"/>
  <c r="J232" i="7" s="1"/>
  <c r="L232" i="7" s="1"/>
  <c r="K231" i="7"/>
  <c r="J231" i="7" s="1"/>
  <c r="M231" i="7" s="1"/>
  <c r="K230" i="7"/>
  <c r="J230" i="7" s="1"/>
  <c r="M230" i="7" s="1"/>
  <c r="K229" i="7"/>
  <c r="J229" i="7" s="1"/>
  <c r="M229" i="7" s="1"/>
  <c r="K228" i="7"/>
  <c r="J228" i="7" s="1"/>
  <c r="M228" i="7" s="1"/>
  <c r="K227" i="7"/>
  <c r="J227" i="7" s="1"/>
  <c r="M227" i="7" s="1"/>
  <c r="K226" i="7"/>
  <c r="J226" i="7" s="1"/>
  <c r="L226" i="7" s="1"/>
  <c r="K225" i="7"/>
  <c r="J225" i="7" s="1"/>
  <c r="M225" i="7" s="1"/>
  <c r="K224" i="7"/>
  <c r="K223" i="7"/>
  <c r="J223" i="7" s="1"/>
  <c r="M223" i="7" s="1"/>
  <c r="K222" i="7"/>
  <c r="J222" i="7" s="1"/>
  <c r="L222" i="7" s="1"/>
  <c r="K221" i="7"/>
  <c r="J221" i="7" s="1"/>
  <c r="L221" i="7" s="1"/>
  <c r="K220" i="7"/>
  <c r="J220" i="7" s="1"/>
  <c r="M220" i="7" s="1"/>
  <c r="K219" i="7"/>
  <c r="J219" i="7" s="1"/>
  <c r="M219" i="7" s="1"/>
  <c r="K218" i="7"/>
  <c r="J218" i="7" s="1"/>
  <c r="M218" i="7" s="1"/>
  <c r="K217" i="7"/>
  <c r="J217" i="7" s="1"/>
  <c r="L217" i="7" s="1"/>
  <c r="K216" i="7"/>
  <c r="J216" i="7" s="1"/>
  <c r="M216" i="7" s="1"/>
  <c r="K215" i="7"/>
  <c r="J215" i="7" s="1"/>
  <c r="M215" i="7" s="1"/>
  <c r="K214" i="7"/>
  <c r="J214" i="7" s="1"/>
  <c r="M214" i="7" s="1"/>
  <c r="K213" i="7"/>
  <c r="J213" i="7" s="1"/>
  <c r="M213" i="7" s="1"/>
  <c r="K212" i="7"/>
  <c r="J212" i="7" s="1"/>
  <c r="M212" i="7" s="1"/>
  <c r="K211" i="7"/>
  <c r="J211" i="7" s="1"/>
  <c r="L211" i="7" s="1"/>
  <c r="K210" i="7"/>
  <c r="J210" i="7" s="1"/>
  <c r="M210" i="7" s="1"/>
  <c r="K209" i="7"/>
  <c r="J209" i="7" s="1"/>
  <c r="M209" i="7" s="1"/>
  <c r="K208" i="7"/>
  <c r="J208" i="7" s="1"/>
  <c r="L208" i="7" s="1"/>
  <c r="K207" i="7"/>
  <c r="J207" i="7" s="1"/>
  <c r="M207" i="7" s="1"/>
  <c r="K206" i="7"/>
  <c r="J206" i="7" s="1"/>
  <c r="M206" i="7" s="1"/>
  <c r="K205" i="7"/>
  <c r="J205" i="7" s="1"/>
  <c r="M205" i="7" s="1"/>
  <c r="K204" i="7"/>
  <c r="J204" i="7" s="1"/>
  <c r="M204" i="7" s="1"/>
  <c r="K203" i="7"/>
  <c r="J203" i="7" s="1"/>
  <c r="M203" i="7" s="1"/>
  <c r="K202" i="7"/>
  <c r="J202" i="7" s="1"/>
  <c r="L202" i="7" s="1"/>
  <c r="K201" i="7"/>
  <c r="J201" i="7" s="1"/>
  <c r="L201" i="7" s="1"/>
  <c r="K200" i="7"/>
  <c r="J200" i="7" s="1"/>
  <c r="M200" i="7" s="1"/>
  <c r="K199" i="7"/>
  <c r="J199" i="7" s="1"/>
  <c r="L199" i="7" s="1"/>
  <c r="K198" i="7"/>
  <c r="J198" i="7" s="1"/>
  <c r="M198" i="7" s="1"/>
  <c r="K197" i="7"/>
  <c r="J197" i="7" s="1"/>
  <c r="M197" i="7" s="1"/>
  <c r="K196" i="7"/>
  <c r="J196" i="7" s="1"/>
  <c r="M196" i="7" s="1"/>
  <c r="K195" i="7"/>
  <c r="J195" i="7" s="1"/>
  <c r="L195" i="7" s="1"/>
  <c r="K194" i="7"/>
  <c r="J194" i="7" s="1"/>
  <c r="M194" i="7" s="1"/>
  <c r="K193" i="7"/>
  <c r="J193" i="7" s="1"/>
  <c r="M193" i="7" s="1"/>
  <c r="K192" i="7"/>
  <c r="K191" i="7"/>
  <c r="J191" i="7" s="1"/>
  <c r="M191" i="7" s="1"/>
  <c r="K190" i="7"/>
  <c r="J190" i="7" s="1"/>
  <c r="M190" i="7" s="1"/>
  <c r="K189" i="7"/>
  <c r="J189" i="7" s="1"/>
  <c r="M189" i="7" s="1"/>
  <c r="K188" i="7"/>
  <c r="J188" i="7" s="1"/>
  <c r="M188" i="7" s="1"/>
  <c r="K187" i="7"/>
  <c r="J187" i="7" s="1"/>
  <c r="L187" i="7" s="1"/>
  <c r="K186" i="7"/>
  <c r="J186" i="7" s="1"/>
  <c r="M186" i="7" s="1"/>
  <c r="K185" i="7"/>
  <c r="J185" i="7" s="1"/>
  <c r="M185" i="7" s="1"/>
  <c r="K184" i="7"/>
  <c r="J184" i="7" s="1"/>
  <c r="M184" i="7" s="1"/>
  <c r="K183" i="7"/>
  <c r="J183" i="7" s="1"/>
  <c r="M183" i="7" s="1"/>
  <c r="K182" i="7"/>
  <c r="J182" i="7" s="1"/>
  <c r="M182" i="7" s="1"/>
  <c r="K181" i="7"/>
  <c r="J181" i="7" s="1"/>
  <c r="M181" i="7" s="1"/>
  <c r="K180" i="7"/>
  <c r="J180" i="7" s="1"/>
  <c r="M180" i="7" s="1"/>
  <c r="K179" i="7"/>
  <c r="J179" i="7" s="1"/>
  <c r="M179" i="7" s="1"/>
  <c r="K178" i="7"/>
  <c r="J178" i="7" s="1"/>
  <c r="M178" i="7" s="1"/>
  <c r="K177" i="7"/>
  <c r="J177" i="7" s="1"/>
  <c r="L177" i="7" s="1"/>
  <c r="K176" i="7"/>
  <c r="K175" i="7"/>
  <c r="J175" i="7" s="1"/>
  <c r="M175" i="7" s="1"/>
  <c r="K174" i="7"/>
  <c r="J174" i="7" s="1"/>
  <c r="M174" i="7" s="1"/>
  <c r="K173" i="7"/>
  <c r="J173" i="7" s="1"/>
  <c r="L173" i="7" s="1"/>
  <c r="K172" i="7"/>
  <c r="J172" i="7" s="1"/>
  <c r="L172" i="7" s="1"/>
  <c r="K171" i="7"/>
  <c r="J171" i="7" s="1"/>
  <c r="L171" i="7" s="1"/>
  <c r="K170" i="7"/>
  <c r="J170" i="7" s="1"/>
  <c r="M170" i="7" s="1"/>
  <c r="K169" i="7"/>
  <c r="J169" i="7" s="1"/>
  <c r="M169" i="7" s="1"/>
  <c r="K168" i="7"/>
  <c r="J168" i="7" s="1"/>
  <c r="L168" i="7" s="1"/>
  <c r="K167" i="7"/>
  <c r="J167" i="7" s="1"/>
  <c r="L167" i="7" s="1"/>
  <c r="K166" i="7"/>
  <c r="J166" i="7" s="1"/>
  <c r="M166" i="7" s="1"/>
  <c r="K165" i="7"/>
  <c r="J165" i="7" s="1"/>
  <c r="L165" i="7" s="1"/>
  <c r="K164" i="7"/>
  <c r="J164" i="7" s="1"/>
  <c r="M164" i="7" s="1"/>
  <c r="K163" i="7"/>
  <c r="J163" i="7" s="1"/>
  <c r="M163" i="7" s="1"/>
  <c r="K162" i="7"/>
  <c r="J162" i="7" s="1"/>
  <c r="L162" i="7" s="1"/>
  <c r="K161" i="7"/>
  <c r="J161" i="7" s="1"/>
  <c r="L161" i="7" s="1"/>
  <c r="K160" i="7"/>
  <c r="K159" i="7"/>
  <c r="J159" i="7" s="1"/>
  <c r="M159" i="7" s="1"/>
  <c r="K158" i="7"/>
  <c r="J158" i="7" s="1"/>
  <c r="L158" i="7" s="1"/>
  <c r="K157" i="7"/>
  <c r="J157" i="7" s="1"/>
  <c r="M157" i="7" s="1"/>
  <c r="K156" i="7"/>
  <c r="J156" i="7" s="1"/>
  <c r="M156" i="7" s="1"/>
  <c r="K155" i="7"/>
  <c r="J155" i="7" s="1"/>
  <c r="M155" i="7" s="1"/>
  <c r="K154" i="7"/>
  <c r="J154" i="7" s="1"/>
  <c r="L154" i="7" s="1"/>
  <c r="K153" i="7"/>
  <c r="J153" i="7" s="1"/>
  <c r="L153" i="7" s="1"/>
  <c r="K152" i="7"/>
  <c r="J152" i="7" s="1"/>
  <c r="L152" i="7" s="1"/>
  <c r="K151" i="7"/>
  <c r="J151" i="7" s="1"/>
  <c r="M151" i="7" s="1"/>
  <c r="K150" i="7"/>
  <c r="J150" i="7" s="1"/>
  <c r="L150" i="7" s="1"/>
  <c r="K149" i="7"/>
  <c r="J149" i="7" s="1"/>
  <c r="M149" i="7" s="1"/>
  <c r="K148" i="7"/>
  <c r="J148" i="7" s="1"/>
  <c r="M148" i="7" s="1"/>
  <c r="K147" i="7"/>
  <c r="J147" i="7" s="1"/>
  <c r="M147" i="7" s="1"/>
  <c r="K146" i="7"/>
  <c r="J146" i="7" s="1"/>
  <c r="L146" i="7" s="1"/>
  <c r="K145" i="7"/>
  <c r="J145" i="7" s="1"/>
  <c r="M145" i="7" s="1"/>
  <c r="K144" i="7"/>
  <c r="J144" i="7" s="1"/>
  <c r="M144" i="7" s="1"/>
  <c r="K143" i="7"/>
  <c r="J143" i="7" s="1"/>
  <c r="L143" i="7" s="1"/>
  <c r="K142" i="7"/>
  <c r="J142" i="7" s="1"/>
  <c r="M142" i="7" s="1"/>
  <c r="K141" i="7"/>
  <c r="J141" i="7" s="1"/>
  <c r="M141" i="7" s="1"/>
  <c r="K140" i="7"/>
  <c r="J140" i="7" s="1"/>
  <c r="M140" i="7" s="1"/>
  <c r="K139" i="7"/>
  <c r="J139" i="7" s="1"/>
  <c r="L139" i="7" s="1"/>
  <c r="K138" i="7"/>
  <c r="J138" i="7" s="1"/>
  <c r="M138" i="7" s="1"/>
  <c r="K137" i="7"/>
  <c r="J137" i="7" s="1"/>
  <c r="L137" i="7" s="1"/>
  <c r="K136" i="7"/>
  <c r="J136" i="7" s="1"/>
  <c r="L136" i="7" s="1"/>
  <c r="K135" i="7"/>
  <c r="J135" i="7" s="1"/>
  <c r="M135" i="7" s="1"/>
  <c r="K134" i="7"/>
  <c r="J134" i="7" s="1"/>
  <c r="M134" i="7" s="1"/>
  <c r="K133" i="7"/>
  <c r="J133" i="7" s="1"/>
  <c r="M133" i="7" s="1"/>
  <c r="K132" i="7"/>
  <c r="J132" i="7" s="1"/>
  <c r="M132" i="7" s="1"/>
  <c r="K131" i="7"/>
  <c r="J131" i="7" s="1"/>
  <c r="L131" i="7" s="1"/>
  <c r="K130" i="7"/>
  <c r="J130" i="7" s="1"/>
  <c r="M130" i="7" s="1"/>
  <c r="K129" i="7"/>
  <c r="J129" i="7" s="1"/>
  <c r="M129" i="7" s="1"/>
  <c r="K128" i="7"/>
  <c r="J128" i="7" s="1"/>
  <c r="L128" i="7" s="1"/>
  <c r="K127" i="7"/>
  <c r="J127" i="7" s="1"/>
  <c r="M127" i="7" s="1"/>
  <c r="K126" i="7"/>
  <c r="J126" i="7" s="1"/>
  <c r="M126" i="7" s="1"/>
  <c r="K125" i="7"/>
  <c r="J125" i="7" s="1"/>
  <c r="M125" i="7" s="1"/>
  <c r="K124" i="7"/>
  <c r="J124" i="7" s="1"/>
  <c r="M124" i="7" s="1"/>
  <c r="K123" i="7"/>
  <c r="J123" i="7" s="1"/>
  <c r="M123" i="7" s="1"/>
  <c r="K122" i="7"/>
  <c r="J122" i="7" s="1"/>
  <c r="M122" i="7" s="1"/>
  <c r="K121" i="7"/>
  <c r="J121" i="7" s="1"/>
  <c r="L121" i="7" s="1"/>
  <c r="K120" i="7"/>
  <c r="J120" i="7" s="1"/>
  <c r="L120" i="7" s="1"/>
  <c r="K119" i="7"/>
  <c r="J119" i="7" s="1"/>
  <c r="M119" i="7" s="1"/>
  <c r="K118" i="7"/>
  <c r="J118" i="7" s="1"/>
  <c r="M118" i="7" s="1"/>
  <c r="K117" i="7"/>
  <c r="J117" i="7" s="1"/>
  <c r="L117" i="7" s="1"/>
  <c r="K116" i="7"/>
  <c r="J116" i="7" s="1"/>
  <c r="L116" i="7" s="1"/>
  <c r="K115" i="7"/>
  <c r="J115" i="7" s="1"/>
  <c r="M115" i="7" s="1"/>
  <c r="K114" i="7"/>
  <c r="J114" i="7" s="1"/>
  <c r="L114" i="7" s="1"/>
  <c r="K113" i="7"/>
  <c r="J113" i="7" s="1"/>
  <c r="L113" i="7" s="1"/>
  <c r="K112" i="7"/>
  <c r="J112" i="7" s="1"/>
  <c r="M112" i="7" s="1"/>
  <c r="K111" i="7"/>
  <c r="J111" i="7" s="1"/>
  <c r="L111" i="7" s="1"/>
  <c r="K110" i="7"/>
  <c r="J110" i="7" s="1"/>
  <c r="M110" i="7" s="1"/>
  <c r="K109" i="7"/>
  <c r="J109" i="7" s="1"/>
  <c r="M109" i="7" s="1"/>
  <c r="K108" i="7"/>
  <c r="J108" i="7" s="1"/>
  <c r="M108" i="7" s="1"/>
  <c r="K107" i="7"/>
  <c r="J107" i="7" s="1"/>
  <c r="M107" i="7" s="1"/>
  <c r="K106" i="7"/>
  <c r="J106" i="7" s="1"/>
  <c r="L106" i="7" s="1"/>
  <c r="K105" i="7"/>
  <c r="J105" i="7" s="1"/>
  <c r="L105" i="7" s="1"/>
  <c r="K104" i="7"/>
  <c r="J104" i="7" s="1"/>
  <c r="L104" i="7" s="1"/>
  <c r="K103" i="7"/>
  <c r="J103" i="7" s="1"/>
  <c r="M103" i="7" s="1"/>
  <c r="K102" i="7"/>
  <c r="J102" i="7" s="1"/>
  <c r="M102" i="7" s="1"/>
  <c r="K101" i="7"/>
  <c r="J101" i="7" s="1"/>
  <c r="M101" i="7" s="1"/>
  <c r="K100" i="7"/>
  <c r="J100" i="7" s="1"/>
  <c r="L100" i="7" s="1"/>
  <c r="K99" i="7"/>
  <c r="J99" i="7" s="1"/>
  <c r="M99" i="7" s="1"/>
  <c r="K98" i="7"/>
  <c r="J98" i="7" s="1"/>
  <c r="M98" i="7" s="1"/>
  <c r="K97" i="7"/>
  <c r="J97" i="7" s="1"/>
  <c r="L97" i="7" s="1"/>
  <c r="K96" i="7"/>
  <c r="J96" i="7" s="1"/>
  <c r="M96" i="7" s="1"/>
  <c r="K95" i="7"/>
  <c r="J95" i="7" s="1"/>
  <c r="M95" i="7" s="1"/>
  <c r="K94" i="7"/>
  <c r="J94" i="7" s="1"/>
  <c r="M94" i="7" s="1"/>
  <c r="K93" i="7"/>
  <c r="J93" i="7" s="1"/>
  <c r="L93" i="7" s="1"/>
  <c r="K92" i="7"/>
  <c r="J92" i="7" s="1"/>
  <c r="M92" i="7" s="1"/>
  <c r="K91" i="7"/>
  <c r="J91" i="7" s="1"/>
  <c r="L91" i="7" s="1"/>
  <c r="K90" i="7"/>
  <c r="J90" i="7" s="1"/>
  <c r="L90" i="7" s="1"/>
  <c r="K89" i="7"/>
  <c r="J89" i="7" s="1"/>
  <c r="L89" i="7" s="1"/>
  <c r="K88" i="7"/>
  <c r="J88" i="7" s="1"/>
  <c r="L88" i="7" s="1"/>
  <c r="K87" i="7"/>
  <c r="J87" i="7" s="1"/>
  <c r="M87" i="7" s="1"/>
  <c r="K86" i="7"/>
  <c r="J86" i="7" s="1"/>
  <c r="M86" i="7" s="1"/>
  <c r="K85" i="7"/>
  <c r="J85" i="7" s="1"/>
  <c r="M85" i="7" s="1"/>
  <c r="K84" i="7"/>
  <c r="J84" i="7" s="1"/>
  <c r="L84" i="7" s="1"/>
  <c r="K83" i="7"/>
  <c r="J83" i="7" s="1"/>
  <c r="M83" i="7" s="1"/>
  <c r="K82" i="7"/>
  <c r="J82" i="7" s="1"/>
  <c r="M82" i="7" s="1"/>
  <c r="K81" i="7"/>
  <c r="J81" i="7" s="1"/>
  <c r="L81" i="7" s="1"/>
  <c r="K80" i="7"/>
  <c r="J80" i="7" s="1"/>
  <c r="L80" i="7" s="1"/>
  <c r="K79" i="7"/>
  <c r="J79" i="7" s="1"/>
  <c r="L79" i="7" s="1"/>
  <c r="K78" i="7"/>
  <c r="J78" i="7" s="1"/>
  <c r="M78" i="7" s="1"/>
  <c r="K77" i="7"/>
  <c r="J77" i="7" s="1"/>
  <c r="M77" i="7" s="1"/>
  <c r="K76" i="7"/>
  <c r="J76" i="7" s="1"/>
  <c r="M76" i="7" s="1"/>
  <c r="K75" i="7"/>
  <c r="J75" i="7" s="1"/>
  <c r="M75" i="7" s="1"/>
  <c r="K74" i="7"/>
  <c r="J74" i="7" s="1"/>
  <c r="M74" i="7" s="1"/>
  <c r="K73" i="7"/>
  <c r="J73" i="7" s="1"/>
  <c r="M73" i="7" s="1"/>
  <c r="K72" i="7"/>
  <c r="J72" i="7" s="1"/>
  <c r="M72" i="7" s="1"/>
  <c r="K71" i="7"/>
  <c r="J71" i="7" s="1"/>
  <c r="M71" i="7" s="1"/>
  <c r="K70" i="7"/>
  <c r="J70" i="7" s="1"/>
  <c r="M70" i="7" s="1"/>
  <c r="K69" i="7"/>
  <c r="J69" i="7" s="1"/>
  <c r="M69" i="7" s="1"/>
  <c r="K68" i="7"/>
  <c r="J68" i="7" s="1"/>
  <c r="M68" i="7" s="1"/>
  <c r="K67" i="7"/>
  <c r="J67" i="7" s="1"/>
  <c r="M67" i="7" s="1"/>
  <c r="K66" i="7"/>
  <c r="J66" i="7" s="1"/>
  <c r="M66" i="7" s="1"/>
  <c r="K65" i="7"/>
  <c r="J65" i="7" s="1"/>
  <c r="M65" i="7" s="1"/>
  <c r="K64" i="7"/>
  <c r="J64" i="7" s="1"/>
  <c r="L64" i="7" s="1"/>
  <c r="K63" i="7"/>
  <c r="J63" i="7" s="1"/>
  <c r="M63" i="7" s="1"/>
  <c r="K62" i="7"/>
  <c r="J62" i="7" s="1"/>
  <c r="M62" i="7" s="1"/>
  <c r="K61" i="7"/>
  <c r="J61" i="7" s="1"/>
  <c r="L61" i="7" s="1"/>
  <c r="K60" i="7"/>
  <c r="J60" i="7" s="1"/>
  <c r="L60" i="7" s="1"/>
  <c r="K59" i="7"/>
  <c r="J59" i="7" s="1"/>
  <c r="M59" i="7" s="1"/>
  <c r="K58" i="7"/>
  <c r="J58" i="7" s="1"/>
  <c r="M58" i="7" s="1"/>
  <c r="K57" i="7"/>
  <c r="J57" i="7" s="1"/>
  <c r="M57" i="7" s="1"/>
  <c r="K56" i="7"/>
  <c r="J56" i="7" s="1"/>
  <c r="M56" i="7" s="1"/>
  <c r="K55" i="7"/>
  <c r="J55" i="7" s="1"/>
  <c r="M55" i="7" s="1"/>
  <c r="K54" i="7"/>
  <c r="J54" i="7" s="1"/>
  <c r="L54" i="7" s="1"/>
  <c r="K53" i="7"/>
  <c r="J53" i="7" s="1"/>
  <c r="M53" i="7" s="1"/>
  <c r="K52" i="7"/>
  <c r="J52" i="7" s="1"/>
  <c r="L52" i="7" s="1"/>
  <c r="K51" i="7"/>
  <c r="J51" i="7" s="1"/>
  <c r="M51" i="7" s="1"/>
  <c r="K50" i="7"/>
  <c r="J50" i="7" s="1"/>
  <c r="L50" i="7" s="1"/>
  <c r="K49" i="7"/>
  <c r="J49" i="7" s="1"/>
  <c r="L49" i="7" s="1"/>
  <c r="K48" i="7"/>
  <c r="J48" i="7" s="1"/>
  <c r="L48" i="7" s="1"/>
  <c r="K47" i="7"/>
  <c r="J47" i="7" s="1"/>
  <c r="M47" i="7" s="1"/>
  <c r="K46" i="7"/>
  <c r="J46" i="7" s="1"/>
  <c r="M46" i="7" s="1"/>
  <c r="K45" i="7"/>
  <c r="J45" i="7" s="1"/>
  <c r="M45" i="7" s="1"/>
  <c r="K44" i="7"/>
  <c r="J44" i="7" s="1"/>
  <c r="M44" i="7" s="1"/>
  <c r="K43" i="7"/>
  <c r="J43" i="7" s="1"/>
  <c r="M43" i="7" s="1"/>
  <c r="K42" i="7"/>
  <c r="J42" i="7" s="1"/>
  <c r="L42" i="7" s="1"/>
  <c r="K41" i="7"/>
  <c r="J41" i="7" s="1"/>
  <c r="M41" i="7" s="1"/>
  <c r="K40" i="7"/>
  <c r="J40" i="7" s="1"/>
  <c r="L40" i="7" s="1"/>
  <c r="K39" i="7"/>
  <c r="J39" i="7" s="1"/>
  <c r="M39" i="7" s="1"/>
  <c r="K38" i="7"/>
  <c r="J38" i="7" s="1"/>
  <c r="L38" i="7" s="1"/>
  <c r="K37" i="7"/>
  <c r="J37" i="7" s="1"/>
  <c r="M37" i="7" s="1"/>
  <c r="K36" i="7"/>
  <c r="J36" i="7" s="1"/>
  <c r="M36" i="7" s="1"/>
  <c r="K35" i="7"/>
  <c r="J35" i="7" s="1"/>
  <c r="M35" i="7" s="1"/>
  <c r="K34" i="7"/>
  <c r="J34" i="7" s="1"/>
  <c r="M34" i="7" s="1"/>
  <c r="K33" i="7"/>
  <c r="J33" i="7" s="1"/>
  <c r="M33" i="7" s="1"/>
  <c r="K32" i="7"/>
  <c r="J32" i="7" s="1"/>
  <c r="L32" i="7" s="1"/>
  <c r="K31" i="7"/>
  <c r="J31" i="7" s="1"/>
  <c r="M31" i="7" s="1"/>
  <c r="K30" i="7"/>
  <c r="J30" i="7" s="1"/>
  <c r="M30" i="7" s="1"/>
  <c r="K29" i="7"/>
  <c r="J29" i="7" s="1"/>
  <c r="L29" i="7" s="1"/>
  <c r="K28" i="7"/>
  <c r="J28" i="7" s="1"/>
  <c r="L28" i="7" s="1"/>
  <c r="K27" i="7"/>
  <c r="J27" i="7" s="1"/>
  <c r="L27" i="7" s="1"/>
  <c r="K26" i="7"/>
  <c r="J26" i="7" s="1"/>
  <c r="M26" i="7" s="1"/>
  <c r="K25" i="7"/>
  <c r="J25" i="7" s="1"/>
  <c r="L25" i="7" s="1"/>
  <c r="K24" i="7"/>
  <c r="J24" i="7" s="1"/>
  <c r="L24" i="7" s="1"/>
  <c r="K23" i="7"/>
  <c r="J23" i="7" s="1"/>
  <c r="M23" i="7" s="1"/>
  <c r="K22" i="7"/>
  <c r="J22" i="7" s="1"/>
  <c r="M22" i="7" s="1"/>
  <c r="K21" i="7"/>
  <c r="J21" i="7" s="1"/>
  <c r="L21" i="7" s="1"/>
  <c r="K20" i="7"/>
  <c r="J20" i="7" s="1"/>
  <c r="M20" i="7" s="1"/>
  <c r="K19" i="7"/>
  <c r="J19" i="7" s="1"/>
  <c r="L19" i="7" s="1"/>
  <c r="K18" i="7"/>
  <c r="J18" i="7" s="1"/>
  <c r="M18" i="7" s="1"/>
  <c r="K17" i="7"/>
  <c r="J17" i="7" s="1"/>
  <c r="M17" i="7" s="1"/>
  <c r="K16" i="7"/>
  <c r="J16" i="7" s="1"/>
  <c r="L16" i="7" s="1"/>
  <c r="K15" i="7"/>
  <c r="J15" i="7" s="1"/>
  <c r="L15" i="7" s="1"/>
  <c r="K14" i="7"/>
  <c r="J14" i="7" s="1"/>
  <c r="M14" i="7" s="1"/>
  <c r="K13" i="7"/>
  <c r="J13" i="7" s="1"/>
  <c r="M13" i="7" s="1"/>
  <c r="K12" i="7"/>
  <c r="J12" i="7" s="1"/>
  <c r="M12" i="7" s="1"/>
  <c r="K11" i="7"/>
  <c r="J11" i="7" s="1"/>
  <c r="M11" i="7" s="1"/>
  <c r="K10" i="7"/>
  <c r="J10" i="7" s="1"/>
  <c r="L10" i="7" s="1"/>
  <c r="K9" i="7"/>
  <c r="J9" i="7" s="1"/>
  <c r="L9" i="7" s="1"/>
  <c r="K8" i="7"/>
  <c r="J8" i="7" s="1"/>
  <c r="L8" i="7" s="1"/>
  <c r="K7" i="7"/>
  <c r="J7" i="7" s="1"/>
  <c r="M7" i="7" s="1"/>
  <c r="K6" i="7"/>
  <c r="J6" i="7" s="1"/>
  <c r="M6" i="7" s="1"/>
  <c r="K5" i="7"/>
  <c r="J5" i="7" s="1"/>
  <c r="M5" i="7" s="1"/>
  <c r="K4" i="7"/>
  <c r="J4" i="7" s="1"/>
  <c r="M4" i="7" s="1"/>
  <c r="K3" i="7"/>
  <c r="J3" i="7" s="1"/>
  <c r="M3" i="7" s="1"/>
  <c r="K2" i="7"/>
  <c r="J2" i="7" s="1"/>
  <c r="M2" i="7" s="1"/>
  <c r="M492" i="1"/>
  <c r="M475" i="1"/>
  <c r="M444" i="1"/>
  <c r="M443" i="1"/>
  <c r="M427" i="1"/>
  <c r="M412" i="1"/>
  <c r="M411" i="1"/>
  <c r="M347" i="1"/>
  <c r="M316" i="1"/>
  <c r="M299" i="1"/>
  <c r="M284" i="1"/>
  <c r="M283" i="1"/>
  <c r="M197" i="1"/>
  <c r="M187" i="1"/>
  <c r="M181" i="1"/>
  <c r="M123" i="1"/>
  <c r="M101" i="1"/>
  <c r="M69" i="1"/>
  <c r="M37" i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L443" i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L411" i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L283" i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L242" i="1"/>
  <c r="M242" i="1" s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K242" i="1"/>
  <c r="H566" i="7"/>
  <c r="I566" i="7" s="1"/>
  <c r="H565" i="7"/>
  <c r="I565" i="7" s="1"/>
  <c r="H564" i="7"/>
  <c r="H563" i="7"/>
  <c r="I563" i="7" s="1"/>
  <c r="H562" i="7"/>
  <c r="I562" i="7" s="1"/>
  <c r="H561" i="7"/>
  <c r="I561" i="7" s="1"/>
  <c r="H560" i="7"/>
  <c r="I560" i="7" s="1"/>
  <c r="H559" i="7"/>
  <c r="I559" i="7" s="1"/>
  <c r="H558" i="7"/>
  <c r="I558" i="7" s="1"/>
  <c r="H557" i="7"/>
  <c r="I557" i="7" s="1"/>
  <c r="H556" i="7"/>
  <c r="I556" i="7" s="1"/>
  <c r="H555" i="7"/>
  <c r="I555" i="7" s="1"/>
  <c r="H554" i="7"/>
  <c r="I554" i="7" s="1"/>
  <c r="H553" i="7"/>
  <c r="I553" i="7" s="1"/>
  <c r="H552" i="7"/>
  <c r="I552" i="7" s="1"/>
  <c r="H551" i="7"/>
  <c r="I551" i="7" s="1"/>
  <c r="H550" i="7"/>
  <c r="I550" i="7" s="1"/>
  <c r="H549" i="7"/>
  <c r="I549" i="7" s="1"/>
  <c r="H548" i="7"/>
  <c r="I548" i="7" s="1"/>
  <c r="H547" i="7"/>
  <c r="I547" i="7" s="1"/>
  <c r="H546" i="7"/>
  <c r="I546" i="7" s="1"/>
  <c r="H545" i="7"/>
  <c r="I545" i="7" s="1"/>
  <c r="H544" i="7"/>
  <c r="I544" i="7" s="1"/>
  <c r="H543" i="7"/>
  <c r="I543" i="7" s="1"/>
  <c r="H542" i="7"/>
  <c r="I542" i="7" s="1"/>
  <c r="H541" i="7"/>
  <c r="I541" i="7" s="1"/>
  <c r="H540" i="7"/>
  <c r="I540" i="7" s="1"/>
  <c r="H539" i="7"/>
  <c r="I539" i="7" s="1"/>
  <c r="H538" i="7"/>
  <c r="I538" i="7" s="1"/>
  <c r="H537" i="7"/>
  <c r="I537" i="7" s="1"/>
  <c r="H536" i="7"/>
  <c r="I536" i="7" s="1"/>
  <c r="H535" i="7"/>
  <c r="I535" i="7" s="1"/>
  <c r="H534" i="7"/>
  <c r="I534" i="7" s="1"/>
  <c r="H533" i="7"/>
  <c r="I533" i="7" s="1"/>
  <c r="H532" i="7"/>
  <c r="I532" i="7" s="1"/>
  <c r="H531" i="7"/>
  <c r="I531" i="7" s="1"/>
  <c r="H530" i="7"/>
  <c r="I530" i="7" s="1"/>
  <c r="H529" i="7"/>
  <c r="I529" i="7" s="1"/>
  <c r="H528" i="7"/>
  <c r="I528" i="7" s="1"/>
  <c r="H527" i="7"/>
  <c r="I527" i="7" s="1"/>
  <c r="H526" i="7"/>
  <c r="I526" i="7" s="1"/>
  <c r="H525" i="7"/>
  <c r="I525" i="7" s="1"/>
  <c r="H524" i="7"/>
  <c r="I524" i="7" s="1"/>
  <c r="H523" i="7"/>
  <c r="I523" i="7" s="1"/>
  <c r="H522" i="7"/>
  <c r="I522" i="7" s="1"/>
  <c r="H521" i="7"/>
  <c r="I521" i="7" s="1"/>
  <c r="H520" i="7"/>
  <c r="I520" i="7" s="1"/>
  <c r="H519" i="7"/>
  <c r="I519" i="7" s="1"/>
  <c r="H518" i="7"/>
  <c r="I518" i="7" s="1"/>
  <c r="H517" i="7"/>
  <c r="I517" i="7" s="1"/>
  <c r="H516" i="7"/>
  <c r="H515" i="7"/>
  <c r="I515" i="7" s="1"/>
  <c r="H514" i="7"/>
  <c r="I514" i="7" s="1"/>
  <c r="H513" i="7"/>
  <c r="I513" i="7" s="1"/>
  <c r="H512" i="7"/>
  <c r="I512" i="7" s="1"/>
  <c r="H511" i="7"/>
  <c r="I511" i="7" s="1"/>
  <c r="H510" i="7"/>
  <c r="I510" i="7" s="1"/>
  <c r="H509" i="7"/>
  <c r="I509" i="7" s="1"/>
  <c r="H508" i="7"/>
  <c r="I508" i="7" s="1"/>
  <c r="H507" i="7"/>
  <c r="I507" i="7" s="1"/>
  <c r="H506" i="7"/>
  <c r="I506" i="7" s="1"/>
  <c r="H505" i="7"/>
  <c r="I505" i="7" s="1"/>
  <c r="H504" i="7"/>
  <c r="I504" i="7" s="1"/>
  <c r="H503" i="7"/>
  <c r="I503" i="7" s="1"/>
  <c r="H502" i="7"/>
  <c r="I502" i="7" s="1"/>
  <c r="H501" i="7"/>
  <c r="I501" i="7" s="1"/>
  <c r="H500" i="7"/>
  <c r="I500" i="7" s="1"/>
  <c r="H499" i="7"/>
  <c r="I499" i="7" s="1"/>
  <c r="H498" i="7"/>
  <c r="I498" i="7" s="1"/>
  <c r="H497" i="7"/>
  <c r="I497" i="7" s="1"/>
  <c r="H496" i="7"/>
  <c r="I496" i="7" s="1"/>
  <c r="H495" i="7"/>
  <c r="I495" i="7" s="1"/>
  <c r="H494" i="7"/>
  <c r="I494" i="7" s="1"/>
  <c r="H493" i="7"/>
  <c r="I493" i="7" s="1"/>
  <c r="H492" i="7"/>
  <c r="I492" i="7" s="1"/>
  <c r="H491" i="7"/>
  <c r="I491" i="7" s="1"/>
  <c r="H490" i="7"/>
  <c r="I490" i="7" s="1"/>
  <c r="H489" i="7"/>
  <c r="I489" i="7" s="1"/>
  <c r="H488" i="7"/>
  <c r="I488" i="7" s="1"/>
  <c r="H487" i="7"/>
  <c r="I487" i="7" s="1"/>
  <c r="H486" i="7"/>
  <c r="I486" i="7" s="1"/>
  <c r="H485" i="7"/>
  <c r="I485" i="7" s="1"/>
  <c r="H484" i="7"/>
  <c r="I484" i="7" s="1"/>
  <c r="H483" i="7"/>
  <c r="I483" i="7" s="1"/>
  <c r="H482" i="7"/>
  <c r="I482" i="7" s="1"/>
  <c r="H481" i="7"/>
  <c r="I481" i="7" s="1"/>
  <c r="H480" i="7"/>
  <c r="I480" i="7" s="1"/>
  <c r="H479" i="7"/>
  <c r="I479" i="7" s="1"/>
  <c r="H478" i="7"/>
  <c r="I478" i="7" s="1"/>
  <c r="H477" i="7"/>
  <c r="I477" i="7" s="1"/>
  <c r="H476" i="7"/>
  <c r="I476" i="7" s="1"/>
  <c r="H475" i="7"/>
  <c r="I475" i="7" s="1"/>
  <c r="H474" i="7"/>
  <c r="I474" i="7" s="1"/>
  <c r="H473" i="7"/>
  <c r="I473" i="7" s="1"/>
  <c r="H472" i="7"/>
  <c r="I472" i="7" s="1"/>
  <c r="H471" i="7"/>
  <c r="I471" i="7" s="1"/>
  <c r="H470" i="7"/>
  <c r="I470" i="7" s="1"/>
  <c r="H469" i="7"/>
  <c r="I469" i="7" s="1"/>
  <c r="H468" i="7"/>
  <c r="H467" i="7"/>
  <c r="I467" i="7" s="1"/>
  <c r="H466" i="7"/>
  <c r="I466" i="7" s="1"/>
  <c r="H465" i="7"/>
  <c r="I465" i="7" s="1"/>
  <c r="H464" i="7"/>
  <c r="I464" i="7" s="1"/>
  <c r="H463" i="7"/>
  <c r="I463" i="7" s="1"/>
  <c r="H462" i="7"/>
  <c r="I462" i="7" s="1"/>
  <c r="H461" i="7"/>
  <c r="I461" i="7" s="1"/>
  <c r="H460" i="7"/>
  <c r="I460" i="7" s="1"/>
  <c r="H459" i="7"/>
  <c r="I459" i="7" s="1"/>
  <c r="H458" i="7"/>
  <c r="I458" i="7" s="1"/>
  <c r="H457" i="7"/>
  <c r="I457" i="7" s="1"/>
  <c r="H456" i="7"/>
  <c r="I456" i="7" s="1"/>
  <c r="H455" i="7"/>
  <c r="I455" i="7" s="1"/>
  <c r="H454" i="7"/>
  <c r="I454" i="7" s="1"/>
  <c r="H453" i="7"/>
  <c r="I453" i="7" s="1"/>
  <c r="H452" i="7"/>
  <c r="I452" i="7" s="1"/>
  <c r="H451" i="7"/>
  <c r="I451" i="7" s="1"/>
  <c r="H450" i="7"/>
  <c r="I450" i="7" s="1"/>
  <c r="H449" i="7"/>
  <c r="I449" i="7" s="1"/>
  <c r="H448" i="7"/>
  <c r="I448" i="7" s="1"/>
  <c r="H447" i="7"/>
  <c r="I447" i="7" s="1"/>
  <c r="H446" i="7"/>
  <c r="I446" i="7" s="1"/>
  <c r="H445" i="7"/>
  <c r="I445" i="7" s="1"/>
  <c r="H444" i="7"/>
  <c r="I444" i="7" s="1"/>
  <c r="H443" i="7"/>
  <c r="I443" i="7" s="1"/>
  <c r="H442" i="7"/>
  <c r="I442" i="7" s="1"/>
  <c r="H441" i="7"/>
  <c r="I441" i="7" s="1"/>
  <c r="H440" i="7"/>
  <c r="I440" i="7" s="1"/>
  <c r="H439" i="7"/>
  <c r="I439" i="7" s="1"/>
  <c r="H438" i="7"/>
  <c r="I438" i="7" s="1"/>
  <c r="H437" i="7"/>
  <c r="I437" i="7" s="1"/>
  <c r="H436" i="7"/>
  <c r="I436" i="7" s="1"/>
  <c r="H435" i="7"/>
  <c r="I435" i="7" s="1"/>
  <c r="H434" i="7"/>
  <c r="I434" i="7" s="1"/>
  <c r="H433" i="7"/>
  <c r="I433" i="7" s="1"/>
  <c r="H432" i="7"/>
  <c r="I432" i="7" s="1"/>
  <c r="H431" i="7"/>
  <c r="I431" i="7" s="1"/>
  <c r="H430" i="7"/>
  <c r="I430" i="7" s="1"/>
  <c r="H429" i="7"/>
  <c r="I429" i="7" s="1"/>
  <c r="H428" i="7"/>
  <c r="I428" i="7" s="1"/>
  <c r="H427" i="7"/>
  <c r="I427" i="7" s="1"/>
  <c r="H426" i="7"/>
  <c r="I426" i="7" s="1"/>
  <c r="H425" i="7"/>
  <c r="I425" i="7" s="1"/>
  <c r="H424" i="7"/>
  <c r="I424" i="7" s="1"/>
  <c r="H423" i="7"/>
  <c r="I423" i="7" s="1"/>
  <c r="H422" i="7"/>
  <c r="I422" i="7" s="1"/>
  <c r="H421" i="7"/>
  <c r="I421" i="7" s="1"/>
  <c r="H420" i="7"/>
  <c r="H419" i="7"/>
  <c r="I419" i="7" s="1"/>
  <c r="H418" i="7"/>
  <c r="I418" i="7" s="1"/>
  <c r="H417" i="7"/>
  <c r="I417" i="7" s="1"/>
  <c r="H416" i="7"/>
  <c r="I416" i="7" s="1"/>
  <c r="H415" i="7"/>
  <c r="I415" i="7" s="1"/>
  <c r="H414" i="7"/>
  <c r="I414" i="7" s="1"/>
  <c r="H413" i="7"/>
  <c r="I413" i="7" s="1"/>
  <c r="H412" i="7"/>
  <c r="I412" i="7" s="1"/>
  <c r="H411" i="7"/>
  <c r="I411" i="7" s="1"/>
  <c r="H410" i="7"/>
  <c r="I410" i="7" s="1"/>
  <c r="H409" i="7"/>
  <c r="I409" i="7" s="1"/>
  <c r="H408" i="7"/>
  <c r="I408" i="7" s="1"/>
  <c r="H407" i="7"/>
  <c r="I407" i="7" s="1"/>
  <c r="H406" i="7"/>
  <c r="I406" i="7" s="1"/>
  <c r="H405" i="7"/>
  <c r="I405" i="7" s="1"/>
  <c r="H404" i="7"/>
  <c r="I404" i="7" s="1"/>
  <c r="H403" i="7"/>
  <c r="I403" i="7" s="1"/>
  <c r="H402" i="7"/>
  <c r="I402" i="7" s="1"/>
  <c r="H401" i="7"/>
  <c r="I401" i="7" s="1"/>
  <c r="H400" i="7"/>
  <c r="I400" i="7" s="1"/>
  <c r="H399" i="7"/>
  <c r="I399" i="7" s="1"/>
  <c r="H398" i="7"/>
  <c r="I398" i="7" s="1"/>
  <c r="H397" i="7"/>
  <c r="I397" i="7" s="1"/>
  <c r="H396" i="7"/>
  <c r="I396" i="7" s="1"/>
  <c r="H395" i="7"/>
  <c r="I395" i="7" s="1"/>
  <c r="H394" i="7"/>
  <c r="I394" i="7" s="1"/>
  <c r="H393" i="7"/>
  <c r="I393" i="7" s="1"/>
  <c r="H392" i="7"/>
  <c r="I392" i="7" s="1"/>
  <c r="H391" i="7"/>
  <c r="I391" i="7" s="1"/>
  <c r="H390" i="7"/>
  <c r="I390" i="7" s="1"/>
  <c r="H389" i="7"/>
  <c r="H388" i="7"/>
  <c r="I388" i="7" s="1"/>
  <c r="H387" i="7"/>
  <c r="I387" i="7" s="1"/>
  <c r="H386" i="7"/>
  <c r="I386" i="7" s="1"/>
  <c r="H385" i="7"/>
  <c r="I385" i="7" s="1"/>
  <c r="H384" i="7"/>
  <c r="I384" i="7" s="1"/>
  <c r="H383" i="7"/>
  <c r="I383" i="7" s="1"/>
  <c r="H382" i="7"/>
  <c r="I382" i="7" s="1"/>
  <c r="H381" i="7"/>
  <c r="I381" i="7" s="1"/>
  <c r="H380" i="7"/>
  <c r="I380" i="7" s="1"/>
  <c r="H379" i="7"/>
  <c r="I379" i="7" s="1"/>
  <c r="H378" i="7"/>
  <c r="I378" i="7" s="1"/>
  <c r="H377" i="7"/>
  <c r="I377" i="7" s="1"/>
  <c r="H376" i="7"/>
  <c r="I376" i="7" s="1"/>
  <c r="H375" i="7"/>
  <c r="I375" i="7" s="1"/>
  <c r="H374" i="7"/>
  <c r="H373" i="7"/>
  <c r="I373" i="7" s="1"/>
  <c r="H372" i="7"/>
  <c r="I372" i="7" s="1"/>
  <c r="H371" i="7"/>
  <c r="I371" i="7" s="1"/>
  <c r="H370" i="7"/>
  <c r="I370" i="7" s="1"/>
  <c r="H369" i="7"/>
  <c r="I369" i="7" s="1"/>
  <c r="H368" i="7"/>
  <c r="I368" i="7" s="1"/>
  <c r="H367" i="7"/>
  <c r="I367" i="7" s="1"/>
  <c r="H366" i="7"/>
  <c r="I366" i="7" s="1"/>
  <c r="H365" i="7"/>
  <c r="I365" i="7" s="1"/>
  <c r="H364" i="7"/>
  <c r="I364" i="7" s="1"/>
  <c r="H363" i="7"/>
  <c r="I363" i="7" s="1"/>
  <c r="H362" i="7"/>
  <c r="I362" i="7" s="1"/>
  <c r="H361" i="7"/>
  <c r="I361" i="7" s="1"/>
  <c r="H360" i="7"/>
  <c r="I360" i="7" s="1"/>
  <c r="H359" i="7"/>
  <c r="I359" i="7" s="1"/>
  <c r="H358" i="7"/>
  <c r="I358" i="7" s="1"/>
  <c r="H357" i="7"/>
  <c r="I357" i="7" s="1"/>
  <c r="H356" i="7"/>
  <c r="I356" i="7" s="1"/>
  <c r="H355" i="7"/>
  <c r="I355" i="7" s="1"/>
  <c r="H354" i="7"/>
  <c r="I354" i="7" s="1"/>
  <c r="H353" i="7"/>
  <c r="I353" i="7" s="1"/>
  <c r="H352" i="7"/>
  <c r="I352" i="7" s="1"/>
  <c r="H351" i="7"/>
  <c r="I351" i="7" s="1"/>
  <c r="H350" i="7"/>
  <c r="I350" i="7" s="1"/>
  <c r="H349" i="7"/>
  <c r="I349" i="7" s="1"/>
  <c r="H348" i="7"/>
  <c r="I348" i="7" s="1"/>
  <c r="H347" i="7"/>
  <c r="I347" i="7" s="1"/>
  <c r="H346" i="7"/>
  <c r="I346" i="7" s="1"/>
  <c r="H345" i="7"/>
  <c r="I345" i="7" s="1"/>
  <c r="H344" i="7"/>
  <c r="I344" i="7" s="1"/>
  <c r="H343" i="7"/>
  <c r="I343" i="7" s="1"/>
  <c r="H342" i="7"/>
  <c r="I342" i="7" s="1"/>
  <c r="H341" i="7"/>
  <c r="I341" i="7" s="1"/>
  <c r="H340" i="7"/>
  <c r="H339" i="7"/>
  <c r="I339" i="7" s="1"/>
  <c r="H338" i="7"/>
  <c r="I338" i="7" s="1"/>
  <c r="H337" i="7"/>
  <c r="I337" i="7" s="1"/>
  <c r="H336" i="7"/>
  <c r="I336" i="7" s="1"/>
  <c r="H335" i="7"/>
  <c r="I335" i="7" s="1"/>
  <c r="H334" i="7"/>
  <c r="I334" i="7" s="1"/>
  <c r="H333" i="7"/>
  <c r="I333" i="7" s="1"/>
  <c r="H332" i="7"/>
  <c r="I332" i="7" s="1"/>
  <c r="H331" i="7"/>
  <c r="I331" i="7" s="1"/>
  <c r="H330" i="7"/>
  <c r="I330" i="7" s="1"/>
  <c r="H329" i="7"/>
  <c r="I329" i="7" s="1"/>
  <c r="H328" i="7"/>
  <c r="I328" i="7" s="1"/>
  <c r="H327" i="7"/>
  <c r="I327" i="7" s="1"/>
  <c r="H326" i="7"/>
  <c r="I326" i="7" s="1"/>
  <c r="H325" i="7"/>
  <c r="I325" i="7" s="1"/>
  <c r="H324" i="7"/>
  <c r="H323" i="7"/>
  <c r="I323" i="7" s="1"/>
  <c r="H322" i="7"/>
  <c r="I322" i="7" s="1"/>
  <c r="H321" i="7"/>
  <c r="I321" i="7" s="1"/>
  <c r="H320" i="7"/>
  <c r="I320" i="7" s="1"/>
  <c r="H319" i="7"/>
  <c r="I319" i="7" s="1"/>
  <c r="H318" i="7"/>
  <c r="I318" i="7" s="1"/>
  <c r="H317" i="7"/>
  <c r="I317" i="7" s="1"/>
  <c r="H316" i="7"/>
  <c r="I316" i="7" s="1"/>
  <c r="H315" i="7"/>
  <c r="I315" i="7" s="1"/>
  <c r="H314" i="7"/>
  <c r="I314" i="7" s="1"/>
  <c r="H313" i="7"/>
  <c r="I313" i="7" s="1"/>
  <c r="H312" i="7"/>
  <c r="I312" i="7" s="1"/>
  <c r="H311" i="7"/>
  <c r="I311" i="7" s="1"/>
  <c r="H310" i="7"/>
  <c r="I310" i="7" s="1"/>
  <c r="H309" i="7"/>
  <c r="I309" i="7" s="1"/>
  <c r="H308" i="7"/>
  <c r="I308" i="7" s="1"/>
  <c r="H307" i="7"/>
  <c r="I307" i="7" s="1"/>
  <c r="H306" i="7"/>
  <c r="I306" i="7" s="1"/>
  <c r="H305" i="7"/>
  <c r="I305" i="7" s="1"/>
  <c r="H304" i="7"/>
  <c r="I304" i="7" s="1"/>
  <c r="H303" i="7"/>
  <c r="I303" i="7" s="1"/>
  <c r="H302" i="7"/>
  <c r="I302" i="7" s="1"/>
  <c r="H301" i="7"/>
  <c r="I301" i="7" s="1"/>
  <c r="H300" i="7"/>
  <c r="I300" i="7" s="1"/>
  <c r="H299" i="7"/>
  <c r="I299" i="7" s="1"/>
  <c r="H298" i="7"/>
  <c r="I298" i="7" s="1"/>
  <c r="H297" i="7"/>
  <c r="I297" i="7" s="1"/>
  <c r="H296" i="7"/>
  <c r="I296" i="7" s="1"/>
  <c r="H295" i="7"/>
  <c r="I295" i="7" s="1"/>
  <c r="H294" i="7"/>
  <c r="I294" i="7" s="1"/>
  <c r="H293" i="7"/>
  <c r="I293" i="7" s="1"/>
  <c r="H292" i="7"/>
  <c r="I292" i="7" s="1"/>
  <c r="H291" i="7"/>
  <c r="I291" i="7" s="1"/>
  <c r="H290" i="7"/>
  <c r="I290" i="7" s="1"/>
  <c r="H289" i="7"/>
  <c r="I289" i="7" s="1"/>
  <c r="H288" i="7"/>
  <c r="I288" i="7" s="1"/>
  <c r="H287" i="7"/>
  <c r="I287" i="7" s="1"/>
  <c r="H286" i="7"/>
  <c r="I286" i="7" s="1"/>
  <c r="H285" i="7"/>
  <c r="I285" i="7" s="1"/>
  <c r="H284" i="7"/>
  <c r="I284" i="7" s="1"/>
  <c r="H283" i="7"/>
  <c r="I283" i="7" s="1"/>
  <c r="H282" i="7"/>
  <c r="I282" i="7" s="1"/>
  <c r="H281" i="7"/>
  <c r="I281" i="7" s="1"/>
  <c r="H280" i="7"/>
  <c r="I280" i="7" s="1"/>
  <c r="H279" i="7"/>
  <c r="I279" i="7" s="1"/>
  <c r="H278" i="7"/>
  <c r="I278" i="7" s="1"/>
  <c r="H277" i="7"/>
  <c r="I277" i="7" s="1"/>
  <c r="H276" i="7"/>
  <c r="I276" i="7" s="1"/>
  <c r="H275" i="7"/>
  <c r="I275" i="7" s="1"/>
  <c r="H274" i="7"/>
  <c r="I274" i="7" s="1"/>
  <c r="H273" i="7"/>
  <c r="I273" i="7" s="1"/>
  <c r="H272" i="7"/>
  <c r="I272" i="7" s="1"/>
  <c r="H271" i="7"/>
  <c r="I271" i="7" s="1"/>
  <c r="H270" i="7"/>
  <c r="I270" i="7" s="1"/>
  <c r="H269" i="7"/>
  <c r="I269" i="7" s="1"/>
  <c r="H268" i="7"/>
  <c r="I268" i="7" s="1"/>
  <c r="H267" i="7"/>
  <c r="I267" i="7" s="1"/>
  <c r="H266" i="7"/>
  <c r="I266" i="7" s="1"/>
  <c r="H265" i="7"/>
  <c r="I265" i="7" s="1"/>
  <c r="H264" i="7"/>
  <c r="I264" i="7" s="1"/>
  <c r="H263" i="7"/>
  <c r="I263" i="7" s="1"/>
  <c r="H262" i="7"/>
  <c r="I262" i="7" s="1"/>
  <c r="H261" i="7"/>
  <c r="I261" i="7" s="1"/>
  <c r="H260" i="7"/>
  <c r="I260" i="7" s="1"/>
  <c r="H259" i="7"/>
  <c r="I259" i="7" s="1"/>
  <c r="H258" i="7"/>
  <c r="I258" i="7" s="1"/>
  <c r="H257" i="7"/>
  <c r="I257" i="7" s="1"/>
  <c r="H256" i="7"/>
  <c r="I256" i="7" s="1"/>
  <c r="H255" i="7"/>
  <c r="I255" i="7" s="1"/>
  <c r="H254" i="7"/>
  <c r="I254" i="7" s="1"/>
  <c r="H253" i="7"/>
  <c r="I253" i="7" s="1"/>
  <c r="H252" i="7"/>
  <c r="I252" i="7" s="1"/>
  <c r="H251" i="7"/>
  <c r="I251" i="7" s="1"/>
  <c r="H250" i="7"/>
  <c r="I250" i="7" s="1"/>
  <c r="H249" i="7"/>
  <c r="I249" i="7" s="1"/>
  <c r="H248" i="7"/>
  <c r="I248" i="7" s="1"/>
  <c r="H247" i="7"/>
  <c r="I247" i="7" s="1"/>
  <c r="H246" i="7"/>
  <c r="I246" i="7" s="1"/>
  <c r="H245" i="7"/>
  <c r="I245" i="7" s="1"/>
  <c r="H244" i="7"/>
  <c r="I244" i="7" s="1"/>
  <c r="H243" i="7"/>
  <c r="I243" i="7" s="1"/>
  <c r="H242" i="7"/>
  <c r="I242" i="7" s="1"/>
  <c r="H241" i="7"/>
  <c r="I241" i="7" s="1"/>
  <c r="H240" i="7"/>
  <c r="I240" i="7" s="1"/>
  <c r="H239" i="7"/>
  <c r="I239" i="7" s="1"/>
  <c r="H238" i="7"/>
  <c r="I238" i="7" s="1"/>
  <c r="H237" i="7"/>
  <c r="I237" i="7" s="1"/>
  <c r="H236" i="7"/>
  <c r="I236" i="7" s="1"/>
  <c r="H235" i="7"/>
  <c r="I235" i="7" s="1"/>
  <c r="H234" i="7"/>
  <c r="I234" i="7" s="1"/>
  <c r="H233" i="7"/>
  <c r="I233" i="7" s="1"/>
  <c r="H232" i="7"/>
  <c r="I232" i="7" s="1"/>
  <c r="H231" i="7"/>
  <c r="I231" i="7" s="1"/>
  <c r="H230" i="7"/>
  <c r="I230" i="7" s="1"/>
  <c r="H229" i="7"/>
  <c r="I229" i="7" s="1"/>
  <c r="H228" i="7"/>
  <c r="I228" i="7" s="1"/>
  <c r="H227" i="7"/>
  <c r="I227" i="7" s="1"/>
  <c r="H226" i="7"/>
  <c r="I226" i="7" s="1"/>
  <c r="H225" i="7"/>
  <c r="I225" i="7" s="1"/>
  <c r="H224" i="7"/>
  <c r="I224" i="7" s="1"/>
  <c r="H223" i="7"/>
  <c r="I223" i="7" s="1"/>
  <c r="H222" i="7"/>
  <c r="I222" i="7" s="1"/>
  <c r="H221" i="7"/>
  <c r="I221" i="7" s="1"/>
  <c r="H220" i="7"/>
  <c r="I220" i="7" s="1"/>
  <c r="H219" i="7"/>
  <c r="I219" i="7" s="1"/>
  <c r="H218" i="7"/>
  <c r="I218" i="7" s="1"/>
  <c r="H217" i="7"/>
  <c r="I217" i="7" s="1"/>
  <c r="H216" i="7"/>
  <c r="I216" i="7" s="1"/>
  <c r="H215" i="7"/>
  <c r="I215" i="7" s="1"/>
  <c r="H214" i="7"/>
  <c r="I214" i="7" s="1"/>
  <c r="H213" i="7"/>
  <c r="I213" i="7" s="1"/>
  <c r="H212" i="7"/>
  <c r="I212" i="7" s="1"/>
  <c r="H211" i="7"/>
  <c r="I211" i="7" s="1"/>
  <c r="H210" i="7"/>
  <c r="I210" i="7" s="1"/>
  <c r="H209" i="7"/>
  <c r="I209" i="7" s="1"/>
  <c r="H208" i="7"/>
  <c r="I208" i="7" s="1"/>
  <c r="H207" i="7"/>
  <c r="I207" i="7" s="1"/>
  <c r="H206" i="7"/>
  <c r="I206" i="7" s="1"/>
  <c r="H205" i="7"/>
  <c r="I205" i="7" s="1"/>
  <c r="H204" i="7"/>
  <c r="I204" i="7" s="1"/>
  <c r="H203" i="7"/>
  <c r="I203" i="7" s="1"/>
  <c r="H202" i="7"/>
  <c r="I202" i="7" s="1"/>
  <c r="H201" i="7"/>
  <c r="I201" i="7" s="1"/>
  <c r="H200" i="7"/>
  <c r="I200" i="7" s="1"/>
  <c r="H199" i="7"/>
  <c r="I199" i="7" s="1"/>
  <c r="H198" i="7"/>
  <c r="H197" i="7"/>
  <c r="I197" i="7" s="1"/>
  <c r="H196" i="7"/>
  <c r="I196" i="7" s="1"/>
  <c r="H195" i="7"/>
  <c r="I195" i="7" s="1"/>
  <c r="H194" i="7"/>
  <c r="I194" i="7" s="1"/>
  <c r="H193" i="7"/>
  <c r="I193" i="7" s="1"/>
  <c r="H192" i="7"/>
  <c r="I192" i="7" s="1"/>
  <c r="H191" i="7"/>
  <c r="I191" i="7" s="1"/>
  <c r="H190" i="7"/>
  <c r="I190" i="7" s="1"/>
  <c r="H189" i="7"/>
  <c r="I189" i="7" s="1"/>
  <c r="H188" i="7"/>
  <c r="I188" i="7" s="1"/>
  <c r="H187" i="7"/>
  <c r="I187" i="7" s="1"/>
  <c r="H186" i="7"/>
  <c r="I186" i="7" s="1"/>
  <c r="H185" i="7"/>
  <c r="I185" i="7" s="1"/>
  <c r="H184" i="7"/>
  <c r="I184" i="7" s="1"/>
  <c r="H183" i="7"/>
  <c r="I183" i="7" s="1"/>
  <c r="H182" i="7"/>
  <c r="I182" i="7" s="1"/>
  <c r="H181" i="7"/>
  <c r="I181" i="7" s="1"/>
  <c r="H180" i="7"/>
  <c r="I180" i="7" s="1"/>
  <c r="H179" i="7"/>
  <c r="I179" i="7" s="1"/>
  <c r="H178" i="7"/>
  <c r="I178" i="7" s="1"/>
  <c r="H177" i="7"/>
  <c r="I177" i="7" s="1"/>
  <c r="H176" i="7"/>
  <c r="I176" i="7" s="1"/>
  <c r="H175" i="7"/>
  <c r="I175" i="7" s="1"/>
  <c r="H174" i="7"/>
  <c r="I174" i="7" s="1"/>
  <c r="H173" i="7"/>
  <c r="I173" i="7" s="1"/>
  <c r="H172" i="7"/>
  <c r="I172" i="7" s="1"/>
  <c r="H171" i="7"/>
  <c r="I171" i="7" s="1"/>
  <c r="H170" i="7"/>
  <c r="I170" i="7" s="1"/>
  <c r="H169" i="7"/>
  <c r="I169" i="7" s="1"/>
  <c r="H168" i="7"/>
  <c r="I168" i="7" s="1"/>
  <c r="H167" i="7"/>
  <c r="I167" i="7" s="1"/>
  <c r="H166" i="7"/>
  <c r="I166" i="7" s="1"/>
  <c r="H165" i="7"/>
  <c r="I165" i="7" s="1"/>
  <c r="H164" i="7"/>
  <c r="I164" i="7" s="1"/>
  <c r="H163" i="7"/>
  <c r="I163" i="7" s="1"/>
  <c r="H162" i="7"/>
  <c r="I162" i="7" s="1"/>
  <c r="H161" i="7"/>
  <c r="I161" i="7" s="1"/>
  <c r="H160" i="7"/>
  <c r="I160" i="7" s="1"/>
  <c r="H159" i="7"/>
  <c r="I159" i="7" s="1"/>
  <c r="H158" i="7"/>
  <c r="I158" i="7" s="1"/>
  <c r="H157" i="7"/>
  <c r="I157" i="7" s="1"/>
  <c r="H156" i="7"/>
  <c r="I156" i="7" s="1"/>
  <c r="H155" i="7"/>
  <c r="I155" i="7" s="1"/>
  <c r="H154" i="7"/>
  <c r="I154" i="7" s="1"/>
  <c r="H153" i="7"/>
  <c r="I153" i="7" s="1"/>
  <c r="H152" i="7"/>
  <c r="I152" i="7" s="1"/>
  <c r="H151" i="7"/>
  <c r="I151" i="7" s="1"/>
  <c r="H150" i="7"/>
  <c r="I150" i="7" s="1"/>
  <c r="H149" i="7"/>
  <c r="I149" i="7" s="1"/>
  <c r="H148" i="7"/>
  <c r="I148" i="7" s="1"/>
  <c r="H147" i="7"/>
  <c r="I147" i="7" s="1"/>
  <c r="H146" i="7"/>
  <c r="I146" i="7" s="1"/>
  <c r="H145" i="7"/>
  <c r="I145" i="7" s="1"/>
  <c r="H144" i="7"/>
  <c r="I144" i="7" s="1"/>
  <c r="H143" i="7"/>
  <c r="I143" i="7" s="1"/>
  <c r="H142" i="7"/>
  <c r="I142" i="7" s="1"/>
  <c r="H141" i="7"/>
  <c r="I141" i="7" s="1"/>
  <c r="H140" i="7"/>
  <c r="I140" i="7" s="1"/>
  <c r="H139" i="7"/>
  <c r="I139" i="7" s="1"/>
  <c r="H138" i="7"/>
  <c r="I138" i="7" s="1"/>
  <c r="H137" i="7"/>
  <c r="I137" i="7" s="1"/>
  <c r="H136" i="7"/>
  <c r="I136" i="7" s="1"/>
  <c r="H135" i="7"/>
  <c r="I135" i="7" s="1"/>
  <c r="H134" i="7"/>
  <c r="I134" i="7" s="1"/>
  <c r="H133" i="7"/>
  <c r="I133" i="7" s="1"/>
  <c r="H132" i="7"/>
  <c r="I132" i="7" s="1"/>
  <c r="H131" i="7"/>
  <c r="I131" i="7" s="1"/>
  <c r="H130" i="7"/>
  <c r="I130" i="7" s="1"/>
  <c r="H129" i="7"/>
  <c r="I129" i="7" s="1"/>
  <c r="H128" i="7"/>
  <c r="I128" i="7" s="1"/>
  <c r="H127" i="7"/>
  <c r="I127" i="7" s="1"/>
  <c r="H126" i="7"/>
  <c r="I126" i="7" s="1"/>
  <c r="H125" i="7"/>
  <c r="I125" i="7" s="1"/>
  <c r="H124" i="7"/>
  <c r="I124" i="7" s="1"/>
  <c r="H123" i="7"/>
  <c r="I123" i="7" s="1"/>
  <c r="H122" i="7"/>
  <c r="I122" i="7" s="1"/>
  <c r="H121" i="7"/>
  <c r="I121" i="7" s="1"/>
  <c r="H120" i="7"/>
  <c r="I120" i="7" s="1"/>
  <c r="H119" i="7"/>
  <c r="I119" i="7" s="1"/>
  <c r="H118" i="7"/>
  <c r="H117" i="7"/>
  <c r="I117" i="7" s="1"/>
  <c r="H116" i="7"/>
  <c r="I116" i="7" s="1"/>
  <c r="H115" i="7"/>
  <c r="I115" i="7" s="1"/>
  <c r="H114" i="7"/>
  <c r="I114" i="7" s="1"/>
  <c r="H113" i="7"/>
  <c r="I113" i="7" s="1"/>
  <c r="H112" i="7"/>
  <c r="I112" i="7" s="1"/>
  <c r="H111" i="7"/>
  <c r="I111" i="7" s="1"/>
  <c r="H110" i="7"/>
  <c r="I110" i="7" s="1"/>
  <c r="H109" i="7"/>
  <c r="I109" i="7" s="1"/>
  <c r="H108" i="7"/>
  <c r="I108" i="7" s="1"/>
  <c r="H107" i="7"/>
  <c r="I107" i="7" s="1"/>
  <c r="H106" i="7"/>
  <c r="I106" i="7" s="1"/>
  <c r="H105" i="7"/>
  <c r="I105" i="7" s="1"/>
  <c r="H104" i="7"/>
  <c r="I104" i="7" s="1"/>
  <c r="H103" i="7"/>
  <c r="I103" i="7" s="1"/>
  <c r="H102" i="7"/>
  <c r="I102" i="7" s="1"/>
  <c r="H101" i="7"/>
  <c r="I101" i="7" s="1"/>
  <c r="H100" i="7"/>
  <c r="I100" i="7" s="1"/>
  <c r="H99" i="7"/>
  <c r="I99" i="7" s="1"/>
  <c r="H98" i="7"/>
  <c r="I98" i="7" s="1"/>
  <c r="H97" i="7"/>
  <c r="I97" i="7" s="1"/>
  <c r="H96" i="7"/>
  <c r="I96" i="7" s="1"/>
  <c r="H95" i="7"/>
  <c r="I95" i="7" s="1"/>
  <c r="H94" i="7"/>
  <c r="I94" i="7" s="1"/>
  <c r="H93" i="7"/>
  <c r="I93" i="7" s="1"/>
  <c r="H92" i="7"/>
  <c r="I92" i="7" s="1"/>
  <c r="H91" i="7"/>
  <c r="I91" i="7" s="1"/>
  <c r="H90" i="7"/>
  <c r="I90" i="7" s="1"/>
  <c r="H89" i="7"/>
  <c r="I89" i="7" s="1"/>
  <c r="H88" i="7"/>
  <c r="I88" i="7" s="1"/>
  <c r="H87" i="7"/>
  <c r="I87" i="7" s="1"/>
  <c r="H86" i="7"/>
  <c r="I86" i="7" s="1"/>
  <c r="H85" i="7"/>
  <c r="I85" i="7" s="1"/>
  <c r="H84" i="7"/>
  <c r="I84" i="7" s="1"/>
  <c r="H83" i="7"/>
  <c r="I83" i="7" s="1"/>
  <c r="H82" i="7"/>
  <c r="I82" i="7" s="1"/>
  <c r="H81" i="7"/>
  <c r="I81" i="7" s="1"/>
  <c r="H80" i="7"/>
  <c r="I80" i="7" s="1"/>
  <c r="H79" i="7"/>
  <c r="I79" i="7" s="1"/>
  <c r="H78" i="7"/>
  <c r="I78" i="7" s="1"/>
  <c r="H77" i="7"/>
  <c r="I77" i="7" s="1"/>
  <c r="H76" i="7"/>
  <c r="I76" i="7" s="1"/>
  <c r="H75" i="7"/>
  <c r="I75" i="7" s="1"/>
  <c r="H74" i="7"/>
  <c r="I74" i="7" s="1"/>
  <c r="H73" i="7"/>
  <c r="I73" i="7" s="1"/>
  <c r="H72" i="7"/>
  <c r="I72" i="7" s="1"/>
  <c r="H71" i="7"/>
  <c r="I71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3" i="7"/>
  <c r="I63" i="7" s="1"/>
  <c r="H62" i="7"/>
  <c r="I62" i="7" s="1"/>
  <c r="H61" i="7"/>
  <c r="I61" i="7" s="1"/>
  <c r="H60" i="7"/>
  <c r="I60" i="7" s="1"/>
  <c r="H59" i="7"/>
  <c r="I59" i="7" s="1"/>
  <c r="H58" i="7"/>
  <c r="I58" i="7" s="1"/>
  <c r="H57" i="7"/>
  <c r="I57" i="7" s="1"/>
  <c r="H56" i="7"/>
  <c r="I56" i="7" s="1"/>
  <c r="H55" i="7"/>
  <c r="I55" i="7" s="1"/>
  <c r="H54" i="7"/>
  <c r="I54" i="7" s="1"/>
  <c r="H53" i="7"/>
  <c r="I53" i="7" s="1"/>
  <c r="H52" i="7"/>
  <c r="I52" i="7" s="1"/>
  <c r="H51" i="7"/>
  <c r="I51" i="7" s="1"/>
  <c r="H50" i="7"/>
  <c r="I50" i="7" s="1"/>
  <c r="H49" i="7"/>
  <c r="I49" i="7" s="1"/>
  <c r="H48" i="7"/>
  <c r="I48" i="7" s="1"/>
  <c r="H47" i="7"/>
  <c r="I47" i="7" s="1"/>
  <c r="H46" i="7"/>
  <c r="I46" i="7" s="1"/>
  <c r="H45" i="7"/>
  <c r="I45" i="7" s="1"/>
  <c r="H44" i="7"/>
  <c r="I44" i="7" s="1"/>
  <c r="H43" i="7"/>
  <c r="I43" i="7" s="1"/>
  <c r="H42" i="7"/>
  <c r="I4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H2" i="7"/>
  <c r="I2" i="7" s="1"/>
  <c r="I198" i="7"/>
  <c r="I118" i="7"/>
  <c r="I564" i="7"/>
  <c r="I516" i="7"/>
  <c r="I468" i="7"/>
  <c r="I420" i="7"/>
  <c r="I389" i="7"/>
  <c r="I374" i="7"/>
  <c r="I340" i="7"/>
  <c r="I324" i="7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120" i="7" l="1"/>
  <c r="M378" i="7"/>
  <c r="M442" i="7"/>
  <c r="M506" i="7"/>
  <c r="M42" i="7"/>
  <c r="M136" i="7"/>
  <c r="M217" i="7"/>
  <c r="M298" i="7"/>
  <c r="M379" i="7"/>
  <c r="M443" i="7"/>
  <c r="M137" i="7"/>
  <c r="M392" i="7"/>
  <c r="M520" i="7"/>
  <c r="M232" i="7"/>
  <c r="M393" i="7"/>
  <c r="M521" i="7"/>
  <c r="M152" i="7"/>
  <c r="M233" i="7"/>
  <c r="M394" i="7"/>
  <c r="M458" i="7"/>
  <c r="M522" i="7"/>
  <c r="M153" i="7"/>
  <c r="M328" i="7"/>
  <c r="M459" i="7"/>
  <c r="M154" i="7"/>
  <c r="M248" i="7"/>
  <c r="M408" i="7"/>
  <c r="M536" i="7"/>
  <c r="M168" i="7"/>
  <c r="M249" i="7"/>
  <c r="M330" i="7"/>
  <c r="M409" i="7"/>
  <c r="M473" i="7"/>
  <c r="M537" i="7"/>
  <c r="M88" i="7"/>
  <c r="M410" i="7"/>
  <c r="M474" i="7"/>
  <c r="M538" i="7"/>
  <c r="M8" i="7"/>
  <c r="M89" i="7"/>
  <c r="M264" i="7"/>
  <c r="M345" i="7"/>
  <c r="M411" i="7"/>
  <c r="M475" i="7"/>
  <c r="M539" i="7"/>
  <c r="M9" i="7"/>
  <c r="M90" i="7"/>
  <c r="M265" i="7"/>
  <c r="M346" i="7"/>
  <c r="M424" i="7"/>
  <c r="M488" i="7"/>
  <c r="M552" i="7"/>
  <c r="M10" i="7"/>
  <c r="M104" i="7"/>
  <c r="M360" i="7"/>
  <c r="M489" i="7"/>
  <c r="M24" i="7"/>
  <c r="M105" i="7"/>
  <c r="M280" i="7"/>
  <c r="M361" i="7"/>
  <c r="M426" i="7"/>
  <c r="M490" i="7"/>
  <c r="M554" i="7"/>
  <c r="M25" i="7"/>
  <c r="M106" i="7"/>
  <c r="M281" i="7"/>
  <c r="M427" i="7"/>
  <c r="M491" i="7"/>
  <c r="M555" i="7"/>
  <c r="M167" i="7"/>
  <c r="M199" i="7"/>
  <c r="M343" i="7"/>
  <c r="M359" i="7"/>
  <c r="M375" i="7"/>
  <c r="M455" i="7"/>
  <c r="M471" i="7"/>
  <c r="M27" i="7"/>
  <c r="M91" i="7"/>
  <c r="M139" i="7"/>
  <c r="M171" i="7"/>
  <c r="M187" i="7"/>
  <c r="M299" i="7"/>
  <c r="M331" i="7"/>
  <c r="M363" i="7"/>
  <c r="M28" i="7"/>
  <c r="M60" i="7"/>
  <c r="M172" i="7"/>
  <c r="M268" i="7"/>
  <c r="M316" i="7"/>
  <c r="M332" i="7"/>
  <c r="M428" i="7"/>
  <c r="M444" i="7"/>
  <c r="M460" i="7"/>
  <c r="M476" i="7"/>
  <c r="M492" i="7"/>
  <c r="M508" i="7"/>
  <c r="M524" i="7"/>
  <c r="M540" i="7"/>
  <c r="M556" i="7"/>
  <c r="M29" i="7"/>
  <c r="M61" i="7"/>
  <c r="M93" i="7"/>
  <c r="M173" i="7"/>
  <c r="M221" i="7"/>
  <c r="M349" i="7"/>
  <c r="M413" i="7"/>
  <c r="M445" i="7"/>
  <c r="M461" i="7"/>
  <c r="M493" i="7"/>
  <c r="M525" i="7"/>
  <c r="M557" i="7"/>
  <c r="M158" i="7"/>
  <c r="M222" i="7"/>
  <c r="M302" i="7"/>
  <c r="M318" i="7"/>
  <c r="M350" i="7"/>
  <c r="M446" i="7"/>
  <c r="M478" i="7"/>
  <c r="M494" i="7"/>
  <c r="M526" i="7"/>
  <c r="M542" i="7"/>
  <c r="M558" i="7"/>
  <c r="M15" i="7"/>
  <c r="M79" i="7"/>
  <c r="M111" i="7"/>
  <c r="M143" i="7"/>
  <c r="M255" i="7"/>
  <c r="M367" i="7"/>
  <c r="M415" i="7"/>
  <c r="M463" i="7"/>
  <c r="M495" i="7"/>
  <c r="M543" i="7"/>
  <c r="M16" i="7"/>
  <c r="M32" i="7"/>
  <c r="M48" i="7"/>
  <c r="M64" i="7"/>
  <c r="M80" i="7"/>
  <c r="M128" i="7"/>
  <c r="M208" i="7"/>
  <c r="M240" i="7"/>
  <c r="M272" i="7"/>
  <c r="M288" i="7"/>
  <c r="M336" i="7"/>
  <c r="M352" i="7"/>
  <c r="M368" i="7"/>
  <c r="M384" i="7"/>
  <c r="M416" i="7"/>
  <c r="M432" i="7"/>
  <c r="M448" i="7"/>
  <c r="M464" i="7"/>
  <c r="M480" i="7"/>
  <c r="M496" i="7"/>
  <c r="M512" i="7"/>
  <c r="M544" i="7"/>
  <c r="M560" i="7"/>
  <c r="M49" i="7"/>
  <c r="M81" i="7"/>
  <c r="M97" i="7"/>
  <c r="M113" i="7"/>
  <c r="M161" i="7"/>
  <c r="M177" i="7"/>
  <c r="M241" i="7"/>
  <c r="M289" i="7"/>
  <c r="M401" i="7"/>
  <c r="M449" i="7"/>
  <c r="M465" i="7"/>
  <c r="M513" i="7"/>
  <c r="M545" i="7"/>
  <c r="M561" i="7"/>
  <c r="M50" i="7"/>
  <c r="M114" i="7"/>
  <c r="M146" i="7"/>
  <c r="M162" i="7"/>
  <c r="M226" i="7"/>
  <c r="M274" i="7"/>
  <c r="M354" i="7"/>
  <c r="M434" i="7"/>
  <c r="M498" i="7"/>
  <c r="M514" i="7"/>
  <c r="M546" i="7"/>
  <c r="M562" i="7"/>
  <c r="M19" i="7"/>
  <c r="M131" i="7"/>
  <c r="M195" i="7"/>
  <c r="M211" i="7"/>
  <c r="M243" i="7"/>
  <c r="M355" i="7"/>
  <c r="M419" i="7"/>
  <c r="M435" i="7"/>
  <c r="M467" i="7"/>
  <c r="M483" i="7"/>
  <c r="M499" i="7"/>
  <c r="M515" i="7"/>
  <c r="M563" i="7"/>
  <c r="M52" i="7"/>
  <c r="M84" i="7"/>
  <c r="M100" i="7"/>
  <c r="M116" i="7"/>
  <c r="M260" i="7"/>
  <c r="M292" i="7"/>
  <c r="M340" i="7"/>
  <c r="M356" i="7"/>
  <c r="M404" i="7"/>
  <c r="M436" i="7"/>
  <c r="M452" i="7"/>
  <c r="M468" i="7"/>
  <c r="M516" i="7"/>
  <c r="M548" i="7"/>
  <c r="M21" i="7"/>
  <c r="M117" i="7"/>
  <c r="M165" i="7"/>
  <c r="M277" i="7"/>
  <c r="M293" i="7"/>
  <c r="M357" i="7"/>
  <c r="M373" i="7"/>
  <c r="M405" i="7"/>
  <c r="M421" i="7"/>
  <c r="M437" i="7"/>
  <c r="M453" i="7"/>
  <c r="M469" i="7"/>
  <c r="M485" i="7"/>
  <c r="M517" i="7"/>
  <c r="M533" i="7"/>
  <c r="M549" i="7"/>
  <c r="M565" i="7"/>
  <c r="M38" i="7"/>
  <c r="M54" i="7"/>
  <c r="M150" i="7"/>
  <c r="M246" i="7"/>
  <c r="M358" i="7"/>
  <c r="M390" i="7"/>
  <c r="M406" i="7"/>
  <c r="M422" i="7"/>
  <c r="M470" i="7"/>
  <c r="M486" i="7"/>
  <c r="M502" i="7"/>
  <c r="M518" i="7"/>
  <c r="M534" i="7"/>
  <c r="M550" i="7"/>
  <c r="L44" i="7"/>
  <c r="L300" i="7"/>
  <c r="L76" i="7"/>
  <c r="L348" i="7"/>
  <c r="L108" i="7"/>
  <c r="L380" i="7"/>
  <c r="L124" i="7"/>
  <c r="L396" i="7"/>
  <c r="L140" i="7"/>
  <c r="L412" i="7"/>
  <c r="L156" i="7"/>
  <c r="L92" i="7"/>
  <c r="L364" i="7"/>
  <c r="L188" i="7"/>
  <c r="L204" i="7"/>
  <c r="L220" i="7"/>
  <c r="L236" i="7"/>
  <c r="L252" i="7"/>
  <c r="L12" i="7"/>
  <c r="L284" i="7"/>
  <c r="L7" i="7"/>
  <c r="L23" i="7"/>
  <c r="L39" i="7"/>
  <c r="L55" i="7"/>
  <c r="L71" i="7"/>
  <c r="L87" i="7"/>
  <c r="L103" i="7"/>
  <c r="L119" i="7"/>
  <c r="L135" i="7"/>
  <c r="L151" i="7"/>
  <c r="L183" i="7"/>
  <c r="L215" i="7"/>
  <c r="L231" i="7"/>
  <c r="L247" i="7"/>
  <c r="L263" i="7"/>
  <c r="L279" i="7"/>
  <c r="L295" i="7"/>
  <c r="L311" i="7"/>
  <c r="L327" i="7"/>
  <c r="L391" i="7"/>
  <c r="L407" i="7"/>
  <c r="L423" i="7"/>
  <c r="L439" i="7"/>
  <c r="L487" i="7"/>
  <c r="L503" i="7"/>
  <c r="L519" i="7"/>
  <c r="L535" i="7"/>
  <c r="L551" i="7"/>
  <c r="L56" i="7"/>
  <c r="L72" i="7"/>
  <c r="L184" i="7"/>
  <c r="L200" i="7"/>
  <c r="L216" i="7"/>
  <c r="L312" i="7"/>
  <c r="L344" i="7"/>
  <c r="L440" i="7"/>
  <c r="L456" i="7"/>
  <c r="L472" i="7"/>
  <c r="L41" i="7"/>
  <c r="L57" i="7"/>
  <c r="L73" i="7"/>
  <c r="L169" i="7"/>
  <c r="L185" i="7"/>
  <c r="L297" i="7"/>
  <c r="L313" i="7"/>
  <c r="L329" i="7"/>
  <c r="L425" i="7"/>
  <c r="L441" i="7"/>
  <c r="L457" i="7"/>
  <c r="L553" i="7"/>
  <c r="L26" i="7"/>
  <c r="L58" i="7"/>
  <c r="L74" i="7"/>
  <c r="L122" i="7"/>
  <c r="L138" i="7"/>
  <c r="L170" i="7"/>
  <c r="L186" i="7"/>
  <c r="L218" i="7"/>
  <c r="L234" i="7"/>
  <c r="L250" i="7"/>
  <c r="L266" i="7"/>
  <c r="L282" i="7"/>
  <c r="L314" i="7"/>
  <c r="L362" i="7"/>
  <c r="L11" i="7"/>
  <c r="L43" i="7"/>
  <c r="L59" i="7"/>
  <c r="L75" i="7"/>
  <c r="L107" i="7"/>
  <c r="L123" i="7"/>
  <c r="L155" i="7"/>
  <c r="L203" i="7"/>
  <c r="L219" i="7"/>
  <c r="L235" i="7"/>
  <c r="L251" i="7"/>
  <c r="L267" i="7"/>
  <c r="L283" i="7"/>
  <c r="L315" i="7"/>
  <c r="L347" i="7"/>
  <c r="L395" i="7"/>
  <c r="L507" i="7"/>
  <c r="L523" i="7"/>
  <c r="L13" i="7"/>
  <c r="L45" i="7"/>
  <c r="L77" i="7"/>
  <c r="L109" i="7"/>
  <c r="L125" i="7"/>
  <c r="L141" i="7"/>
  <c r="L157" i="7"/>
  <c r="L189" i="7"/>
  <c r="L205" i="7"/>
  <c r="L237" i="7"/>
  <c r="L253" i="7"/>
  <c r="L269" i="7"/>
  <c r="L285" i="7"/>
  <c r="L301" i="7"/>
  <c r="L317" i="7"/>
  <c r="L333" i="7"/>
  <c r="L365" i="7"/>
  <c r="L381" i="7"/>
  <c r="L397" i="7"/>
  <c r="L429" i="7"/>
  <c r="L477" i="7"/>
  <c r="L509" i="7"/>
  <c r="L541" i="7"/>
  <c r="L14" i="7"/>
  <c r="L30" i="7"/>
  <c r="L46" i="7"/>
  <c r="L62" i="7"/>
  <c r="L78" i="7"/>
  <c r="L94" i="7"/>
  <c r="L110" i="7"/>
  <c r="L126" i="7"/>
  <c r="L142" i="7"/>
  <c r="L174" i="7"/>
  <c r="L190" i="7"/>
  <c r="L206" i="7"/>
  <c r="L238" i="7"/>
  <c r="L254" i="7"/>
  <c r="L270" i="7"/>
  <c r="L286" i="7"/>
  <c r="L334" i="7"/>
  <c r="L366" i="7"/>
  <c r="L382" i="7"/>
  <c r="L398" i="7"/>
  <c r="L414" i="7"/>
  <c r="L430" i="7"/>
  <c r="L462" i="7"/>
  <c r="L510" i="7"/>
  <c r="L31" i="7"/>
  <c r="L47" i="7"/>
  <c r="L63" i="7"/>
  <c r="L95" i="7"/>
  <c r="L127" i="7"/>
  <c r="L159" i="7"/>
  <c r="L175" i="7"/>
  <c r="L191" i="7"/>
  <c r="L207" i="7"/>
  <c r="L223" i="7"/>
  <c r="L239" i="7"/>
  <c r="L271" i="7"/>
  <c r="L287" i="7"/>
  <c r="L303" i="7"/>
  <c r="L319" i="7"/>
  <c r="L335" i="7"/>
  <c r="L351" i="7"/>
  <c r="L383" i="7"/>
  <c r="L399" i="7"/>
  <c r="L431" i="7"/>
  <c r="L447" i="7"/>
  <c r="L479" i="7"/>
  <c r="L511" i="7"/>
  <c r="L527" i="7"/>
  <c r="L559" i="7"/>
  <c r="L96" i="7"/>
  <c r="L112" i="7"/>
  <c r="L144" i="7"/>
  <c r="L256" i="7"/>
  <c r="L400" i="7"/>
  <c r="L528" i="7"/>
  <c r="L17" i="7"/>
  <c r="L33" i="7"/>
  <c r="L65" i="7"/>
  <c r="L129" i="7"/>
  <c r="L145" i="7"/>
  <c r="L193" i="7"/>
  <c r="L209" i="7"/>
  <c r="L225" i="7"/>
  <c r="L257" i="7"/>
  <c r="L273" i="7"/>
  <c r="L305" i="7"/>
  <c r="L321" i="7"/>
  <c r="L337" i="7"/>
  <c r="L353" i="7"/>
  <c r="L369" i="7"/>
  <c r="L385" i="7"/>
  <c r="L417" i="7"/>
  <c r="L433" i="7"/>
  <c r="L481" i="7"/>
  <c r="L497" i="7"/>
  <c r="L529" i="7"/>
  <c r="L2" i="7"/>
  <c r="L18" i="7"/>
  <c r="L34" i="7"/>
  <c r="L66" i="7"/>
  <c r="L82" i="7"/>
  <c r="L98" i="7"/>
  <c r="L130" i="7"/>
  <c r="L178" i="7"/>
  <c r="L194" i="7"/>
  <c r="L210" i="7"/>
  <c r="L242" i="7"/>
  <c r="L258" i="7"/>
  <c r="L290" i="7"/>
  <c r="L306" i="7"/>
  <c r="L322" i="7"/>
  <c r="L338" i="7"/>
  <c r="L370" i="7"/>
  <c r="L386" i="7"/>
  <c r="L402" i="7"/>
  <c r="L418" i="7"/>
  <c r="L450" i="7"/>
  <c r="L466" i="7"/>
  <c r="L482" i="7"/>
  <c r="L530" i="7"/>
  <c r="L3" i="7"/>
  <c r="L35" i="7"/>
  <c r="L51" i="7"/>
  <c r="L67" i="7"/>
  <c r="L83" i="7"/>
  <c r="L99" i="7"/>
  <c r="L115" i="7"/>
  <c r="L147" i="7"/>
  <c r="L163" i="7"/>
  <c r="L179" i="7"/>
  <c r="L227" i="7"/>
  <c r="L259" i="7"/>
  <c r="L275" i="7"/>
  <c r="L291" i="7"/>
  <c r="L307" i="7"/>
  <c r="L323" i="7"/>
  <c r="L339" i="7"/>
  <c r="L371" i="7"/>
  <c r="L387" i="7"/>
  <c r="L403" i="7"/>
  <c r="L451" i="7"/>
  <c r="L531" i="7"/>
  <c r="L547" i="7"/>
  <c r="L4" i="7"/>
  <c r="L20" i="7"/>
  <c r="L36" i="7"/>
  <c r="L68" i="7"/>
  <c r="L132" i="7"/>
  <c r="L148" i="7"/>
  <c r="L164" i="7"/>
  <c r="L180" i="7"/>
  <c r="L196" i="7"/>
  <c r="L212" i="7"/>
  <c r="L228" i="7"/>
  <c r="L244" i="7"/>
  <c r="L276" i="7"/>
  <c r="L308" i="7"/>
  <c r="L324" i="7"/>
  <c r="L372" i="7"/>
  <c r="L388" i="7"/>
  <c r="L420" i="7"/>
  <c r="L484" i="7"/>
  <c r="L500" i="7"/>
  <c r="L532" i="7"/>
  <c r="L564" i="7"/>
  <c r="L5" i="7"/>
  <c r="L37" i="7"/>
  <c r="L53" i="7"/>
  <c r="L69" i="7"/>
  <c r="L85" i="7"/>
  <c r="L101" i="7"/>
  <c r="L133" i="7"/>
  <c r="L149" i="7"/>
  <c r="L181" i="7"/>
  <c r="L197" i="7"/>
  <c r="L213" i="7"/>
  <c r="L229" i="7"/>
  <c r="L245" i="7"/>
  <c r="L261" i="7"/>
  <c r="L309" i="7"/>
  <c r="L325" i="7"/>
  <c r="L341" i="7"/>
  <c r="L389" i="7"/>
  <c r="L501" i="7"/>
  <c r="L6" i="7"/>
  <c r="L22" i="7"/>
  <c r="L70" i="7"/>
  <c r="L86" i="7"/>
  <c r="L102" i="7"/>
  <c r="L118" i="7"/>
  <c r="L134" i="7"/>
  <c r="L166" i="7"/>
  <c r="L182" i="7"/>
  <c r="L198" i="7"/>
  <c r="L214" i="7"/>
  <c r="L230" i="7"/>
  <c r="L262" i="7"/>
  <c r="L278" i="7"/>
  <c r="L294" i="7"/>
  <c r="L310" i="7"/>
  <c r="L326" i="7"/>
  <c r="L342" i="7"/>
  <c r="L374" i="7"/>
  <c r="L438" i="7"/>
  <c r="L454" i="7"/>
  <c r="L566" i="7"/>
  <c r="J160" i="7"/>
  <c r="J176" i="7"/>
  <c r="J192" i="7"/>
  <c r="J224" i="7"/>
  <c r="J304" i="7"/>
  <c r="J320" i="7"/>
  <c r="L304" i="7" l="1"/>
  <c r="M304" i="7"/>
  <c r="L320" i="7"/>
  <c r="M320" i="7"/>
  <c r="L176" i="7"/>
  <c r="M176" i="7"/>
  <c r="L192" i="7"/>
  <c r="M192" i="7"/>
  <c r="L160" i="7"/>
  <c r="M160" i="7"/>
  <c r="L224" i="7"/>
  <c r="M224" i="7" s="1"/>
</calcChain>
</file>

<file path=xl/sharedStrings.xml><?xml version="1.0" encoding="utf-8"?>
<sst xmlns="http://schemas.openxmlformats.org/spreadsheetml/2006/main" count="5039" uniqueCount="1344">
  <si>
    <t>Id</t>
  </si>
  <si>
    <t>R</t>
  </si>
  <si>
    <t>Nome</t>
  </si>
  <si>
    <t>Squadra</t>
  </si>
  <si>
    <t>Qt.A</t>
  </si>
  <si>
    <t>Qt.I</t>
  </si>
  <si>
    <t>Diff.</t>
  </si>
  <si>
    <t>FVM</t>
  </si>
  <si>
    <t>P</t>
  </si>
  <si>
    <t>Sommer</t>
  </si>
  <si>
    <t>Inter</t>
  </si>
  <si>
    <t>Di Gregorio</t>
  </si>
  <si>
    <t>Juventus</t>
  </si>
  <si>
    <t>Meret</t>
  </si>
  <si>
    <t>Napoli</t>
  </si>
  <si>
    <t>Maignan</t>
  </si>
  <si>
    <t>Milan</t>
  </si>
  <si>
    <t>Svilar</t>
  </si>
  <si>
    <t>Roma</t>
  </si>
  <si>
    <t>Milinkovic-Savic V.</t>
  </si>
  <si>
    <t>Torino</t>
  </si>
  <si>
    <t>Skorupski</t>
  </si>
  <si>
    <t>Bologna</t>
  </si>
  <si>
    <t>Provedel</t>
  </si>
  <si>
    <t>Lazio</t>
  </si>
  <si>
    <t>Terracciano</t>
  </si>
  <si>
    <t>Fiorentina</t>
  </si>
  <si>
    <t>Carnesecchi</t>
  </si>
  <si>
    <t>Atalanta</t>
  </si>
  <si>
    <t>Gollini</t>
  </si>
  <si>
    <t>Genoa</t>
  </si>
  <si>
    <t>De Gea</t>
  </si>
  <si>
    <t>Falcone</t>
  </si>
  <si>
    <t>Lecce</t>
  </si>
  <si>
    <t>Audero</t>
  </si>
  <si>
    <t>Como</t>
  </si>
  <si>
    <t>Turati</t>
  </si>
  <si>
    <t>Monza</t>
  </si>
  <si>
    <t>Montipo'</t>
  </si>
  <si>
    <t>Verona</t>
  </si>
  <si>
    <t>Vasquez D.</t>
  </si>
  <si>
    <t>Empoli</t>
  </si>
  <si>
    <t>Okoye</t>
  </si>
  <si>
    <t>Udinese</t>
  </si>
  <si>
    <t>Scuffet</t>
  </si>
  <si>
    <t>Cagliari</t>
  </si>
  <si>
    <t>Suzuki</t>
  </si>
  <si>
    <t>Parma</t>
  </si>
  <si>
    <t>Joronen</t>
  </si>
  <si>
    <t>Venezia</t>
  </si>
  <si>
    <t>Reina</t>
  </si>
  <si>
    <t>Perin</t>
  </si>
  <si>
    <t>Pizzignacco</t>
  </si>
  <si>
    <t>Sportiello</t>
  </si>
  <si>
    <t>Leali</t>
  </si>
  <si>
    <t>Donnarumma An.</t>
  </si>
  <si>
    <t>Sommariva</t>
  </si>
  <si>
    <t>Perilli</t>
  </si>
  <si>
    <t>Padelli</t>
  </si>
  <si>
    <t>Perisan</t>
  </si>
  <si>
    <t>Di Gennaro</t>
  </si>
  <si>
    <t>Pinsoglio</t>
  </si>
  <si>
    <t>Cragno</t>
  </si>
  <si>
    <t>Rossi F.</t>
  </si>
  <si>
    <t>Fruchtl</t>
  </si>
  <si>
    <t>Ravaglia F.</t>
  </si>
  <si>
    <t>Vigorito</t>
  </si>
  <si>
    <t>Contini</t>
  </si>
  <si>
    <t>Rui Patricio</t>
  </si>
  <si>
    <t>Brancolini</t>
  </si>
  <si>
    <t>Caprile</t>
  </si>
  <si>
    <t>Berardi A.</t>
  </si>
  <si>
    <t>Ciocci</t>
  </si>
  <si>
    <t>Martinez Jo.</t>
  </si>
  <si>
    <t>Paleari</t>
  </si>
  <si>
    <t>Ryan</t>
  </si>
  <si>
    <t>Bertinato</t>
  </si>
  <si>
    <t>Bagnolini</t>
  </si>
  <si>
    <t>Martinelli T.</t>
  </si>
  <si>
    <t>Stankovic F.</t>
  </si>
  <si>
    <t>Christensen O.</t>
  </si>
  <si>
    <t>Furlanetto</t>
  </si>
  <si>
    <t>Mandas</t>
  </si>
  <si>
    <t>Nava</t>
  </si>
  <si>
    <t>Samooja</t>
  </si>
  <si>
    <t>Sherri</t>
  </si>
  <si>
    <t>Chichizola</t>
  </si>
  <si>
    <t>Corvi</t>
  </si>
  <si>
    <t>Grandi</t>
  </si>
  <si>
    <t>Torriani</t>
  </si>
  <si>
    <t>Marin Re.</t>
  </si>
  <si>
    <t>Sava</t>
  </si>
  <si>
    <t>D</t>
  </si>
  <si>
    <t>Dimarco</t>
  </si>
  <si>
    <t>Hernandez T.</t>
  </si>
  <si>
    <t>Di Lorenzo</t>
  </si>
  <si>
    <t>Buongiorno</t>
  </si>
  <si>
    <t>Bastoni</t>
  </si>
  <si>
    <t>Bremer</t>
  </si>
  <si>
    <t>Dumfries</t>
  </si>
  <si>
    <t>Gosens</t>
  </si>
  <si>
    <t>Pavard</t>
  </si>
  <si>
    <t>Spinazzola</t>
  </si>
  <si>
    <t>Tomori</t>
  </si>
  <si>
    <t>Bellanova</t>
  </si>
  <si>
    <t>Danilo</t>
  </si>
  <si>
    <t>Martinez Quarta</t>
  </si>
  <si>
    <t>Mancini</t>
  </si>
  <si>
    <t>Rrahmani</t>
  </si>
  <si>
    <t>Emerson Royal</t>
  </si>
  <si>
    <t>Pavlovic</t>
  </si>
  <si>
    <t>Ruggeri</t>
  </si>
  <si>
    <t>Acerbi</t>
  </si>
  <si>
    <t>Darmian</t>
  </si>
  <si>
    <t>Sergi Roberto</t>
  </si>
  <si>
    <t>Angelino</t>
  </si>
  <si>
    <t>Hermoso</t>
  </si>
  <si>
    <t>Cambiaso</t>
  </si>
  <si>
    <t>Carlos Augusto</t>
  </si>
  <si>
    <t>Coco</t>
  </si>
  <si>
    <t>Luperto</t>
  </si>
  <si>
    <t>Romagnoli</t>
  </si>
  <si>
    <t>Zappacosta</t>
  </si>
  <si>
    <t>N'Dicka</t>
  </si>
  <si>
    <t>Vasquez</t>
  </si>
  <si>
    <t>Kossounou</t>
  </si>
  <si>
    <t>Gatti</t>
  </si>
  <si>
    <t>Baschirotto</t>
  </si>
  <si>
    <t>Bijol</t>
  </si>
  <si>
    <t>Dodo'</t>
  </si>
  <si>
    <t>Dossena</t>
  </si>
  <si>
    <t>Masina</t>
  </si>
  <si>
    <t>Biraghi</t>
  </si>
  <si>
    <t>Hummels</t>
  </si>
  <si>
    <t>Varane</t>
  </si>
  <si>
    <t>Kolasinac</t>
  </si>
  <si>
    <t>Kyriakopoulos</t>
  </si>
  <si>
    <t>Miranda J.</t>
  </si>
  <si>
    <t>Mari'</t>
  </si>
  <si>
    <t>Ismajli</t>
  </si>
  <si>
    <t>Parisi</t>
  </si>
  <si>
    <t>Tavares N.</t>
  </si>
  <si>
    <t>Holm</t>
  </si>
  <si>
    <t>Izzo</t>
  </si>
  <si>
    <t>De Vrij</t>
  </si>
  <si>
    <t>Pezzella Giu.</t>
  </si>
  <si>
    <t>Sabelli</t>
  </si>
  <si>
    <t>Mina</t>
  </si>
  <si>
    <t>Ranieri L.</t>
  </si>
  <si>
    <t>Zortea</t>
  </si>
  <si>
    <t>Vojvoda</t>
  </si>
  <si>
    <t>Casale</t>
  </si>
  <si>
    <t>Scalvini</t>
  </si>
  <si>
    <t>Pongracic</t>
  </si>
  <si>
    <t>Viti</t>
  </si>
  <si>
    <t>De Winter</t>
  </si>
  <si>
    <t>Olivera</t>
  </si>
  <si>
    <t>Valeri</t>
  </si>
  <si>
    <t>Gigot</t>
  </si>
  <si>
    <t>Lucumi'</t>
  </si>
  <si>
    <t>Hien</t>
  </si>
  <si>
    <t>Ehizibue</t>
  </si>
  <si>
    <t>Posch</t>
  </si>
  <si>
    <t>Beukema</t>
  </si>
  <si>
    <t>Dorgu</t>
  </si>
  <si>
    <t>Tchatchoua</t>
  </si>
  <si>
    <t>Marin R.</t>
  </si>
  <si>
    <t>Delprato</t>
  </si>
  <si>
    <t>Sosa B.</t>
  </si>
  <si>
    <t>Calabria</t>
  </si>
  <si>
    <t>Pereira P.</t>
  </si>
  <si>
    <t>Djimsiti</t>
  </si>
  <si>
    <t>Marusic</t>
  </si>
  <si>
    <t>Lazzari</t>
  </si>
  <si>
    <t>Bani</t>
  </si>
  <si>
    <t>Martin</t>
  </si>
  <si>
    <t>Zappa</t>
  </si>
  <si>
    <t>Gallo</t>
  </si>
  <si>
    <t>Maripan</t>
  </si>
  <si>
    <t>Erlic</t>
  </si>
  <si>
    <t>Godfrey</t>
  </si>
  <si>
    <t>Moreno Alb.</t>
  </si>
  <si>
    <t>Zanoli</t>
  </si>
  <si>
    <t>Kamara H.</t>
  </si>
  <si>
    <t>Guilbert</t>
  </si>
  <si>
    <t>Cabal</t>
  </si>
  <si>
    <t>Schuurs</t>
  </si>
  <si>
    <t>Giannetti L.</t>
  </si>
  <si>
    <t>Circati</t>
  </si>
  <si>
    <t>Idzes</t>
  </si>
  <si>
    <t>Zampano</t>
  </si>
  <si>
    <t>Palomino</t>
  </si>
  <si>
    <t>Kabasele</t>
  </si>
  <si>
    <t>Lazaro</t>
  </si>
  <si>
    <t>Augello</t>
  </si>
  <si>
    <t>Candela</t>
  </si>
  <si>
    <t>Dawidowicz</t>
  </si>
  <si>
    <t>Carboni A.</t>
  </si>
  <si>
    <t>Caldirola</t>
  </si>
  <si>
    <t>Mazzocchi</t>
  </si>
  <si>
    <t>Daniliuc</t>
  </si>
  <si>
    <t>Coppola D.</t>
  </si>
  <si>
    <t>Birindelli</t>
  </si>
  <si>
    <t>Azzi</t>
  </si>
  <si>
    <t>Kayode</t>
  </si>
  <si>
    <t>Pedersen</t>
  </si>
  <si>
    <t>Gaspar K.</t>
  </si>
  <si>
    <t>Frese</t>
  </si>
  <si>
    <t>Sverko</t>
  </si>
  <si>
    <t>Van Der Brempt</t>
  </si>
  <si>
    <t>Juan Jesus</t>
  </si>
  <si>
    <t>Patric</t>
  </si>
  <si>
    <t>Cuadrado</t>
  </si>
  <si>
    <t>Lykogiannis</t>
  </si>
  <si>
    <t>Walukiewicz</t>
  </si>
  <si>
    <t>Gabbia</t>
  </si>
  <si>
    <t>Celik</t>
  </si>
  <si>
    <t>Kalulu</t>
  </si>
  <si>
    <t>Svoboda</t>
  </si>
  <si>
    <t>Bradaric</t>
  </si>
  <si>
    <t>Gila</t>
  </si>
  <si>
    <t>Bisseck</t>
  </si>
  <si>
    <t>Vogliacco</t>
  </si>
  <si>
    <t>Kristensen T.</t>
  </si>
  <si>
    <t>Coulibaly W.</t>
  </si>
  <si>
    <t>Savona</t>
  </si>
  <si>
    <t>Abdulhamid</t>
  </si>
  <si>
    <t>Moreno M.</t>
  </si>
  <si>
    <t>Kempf</t>
  </si>
  <si>
    <t>Hysaj</t>
  </si>
  <si>
    <t>D'Ambrosio</t>
  </si>
  <si>
    <t>Goldaniga</t>
  </si>
  <si>
    <t>Toloi</t>
  </si>
  <si>
    <t>Magnani</t>
  </si>
  <si>
    <t>Osorio</t>
  </si>
  <si>
    <t>Balogh</t>
  </si>
  <si>
    <t>Altare</t>
  </si>
  <si>
    <t>Ebuehi</t>
  </si>
  <si>
    <t>Cacace</t>
  </si>
  <si>
    <t>Toure' I.s.</t>
  </si>
  <si>
    <t>Thiaw</t>
  </si>
  <si>
    <t>Wieteska</t>
  </si>
  <si>
    <t>Goglichidze</t>
  </si>
  <si>
    <t>Iovine</t>
  </si>
  <si>
    <t>Norton-Cuffy</t>
  </si>
  <si>
    <t>Palacios T.</t>
  </si>
  <si>
    <t>Barba</t>
  </si>
  <si>
    <t>Mario Rui</t>
  </si>
  <si>
    <t>De Silvestri</t>
  </si>
  <si>
    <t>Faraoni</t>
  </si>
  <si>
    <t>Bonifazi</t>
  </si>
  <si>
    <t>Pellegrini Lu.</t>
  </si>
  <si>
    <t>Sala M.</t>
  </si>
  <si>
    <t>Valenti</t>
  </si>
  <si>
    <t>Sambia</t>
  </si>
  <si>
    <t>Carboni F.</t>
  </si>
  <si>
    <t>Zemura</t>
  </si>
  <si>
    <t>Comuzzo</t>
  </si>
  <si>
    <t>Dahl</t>
  </si>
  <si>
    <t>Sagrado</t>
  </si>
  <si>
    <t>Pelmard</t>
  </si>
  <si>
    <t>Dembele' A.</t>
  </si>
  <si>
    <t>Jean</t>
  </si>
  <si>
    <t>Leoni</t>
  </si>
  <si>
    <t>Schingtienne</t>
  </si>
  <si>
    <t>De Sciglio</t>
  </si>
  <si>
    <t>Florenzi</t>
  </si>
  <si>
    <t>Di Chiara</t>
  </si>
  <si>
    <t>Haps</t>
  </si>
  <si>
    <t>Obert</t>
  </si>
  <si>
    <t>Terracciano F.</t>
  </si>
  <si>
    <t>Ebosse</t>
  </si>
  <si>
    <t>Abankwah</t>
  </si>
  <si>
    <t>Matturro</t>
  </si>
  <si>
    <t>Okou</t>
  </si>
  <si>
    <t>Corazza</t>
  </si>
  <si>
    <t>Sazonov</t>
  </si>
  <si>
    <t>Bartesaghi</t>
  </si>
  <si>
    <t>Ghilardi</t>
  </si>
  <si>
    <t>Sangare' B.</t>
  </si>
  <si>
    <t>Marcandalli</t>
  </si>
  <si>
    <t>Rouhi</t>
  </si>
  <si>
    <t>Marianucci</t>
  </si>
  <si>
    <t>Palestra</t>
  </si>
  <si>
    <t>C</t>
  </si>
  <si>
    <t>Pulisic</t>
  </si>
  <si>
    <t>Zaccagni</t>
  </si>
  <si>
    <t>Calhanoglu</t>
  </si>
  <si>
    <t>Koopmeiners</t>
  </si>
  <si>
    <t>Politano</t>
  </si>
  <si>
    <t>Barella</t>
  </si>
  <si>
    <t>Man</t>
  </si>
  <si>
    <t>Colpani</t>
  </si>
  <si>
    <t>Neres</t>
  </si>
  <si>
    <t>Pellegrini Lo.</t>
  </si>
  <si>
    <t>Orsolini</t>
  </si>
  <si>
    <t>Douglas Luiz</t>
  </si>
  <si>
    <t>Frattesi</t>
  </si>
  <si>
    <t>Loftus-Cheek</t>
  </si>
  <si>
    <t>McTominay</t>
  </si>
  <si>
    <t>Samardzic</t>
  </si>
  <si>
    <t>Ferguson</t>
  </si>
  <si>
    <t>Mkhitaryan</t>
  </si>
  <si>
    <t>Ederson D.s.</t>
  </si>
  <si>
    <t>Pasalic</t>
  </si>
  <si>
    <t>Fabbian</t>
  </si>
  <si>
    <t>Bernabe'</t>
  </si>
  <si>
    <t>Strefezza</t>
  </si>
  <si>
    <t>Vlasic</t>
  </si>
  <si>
    <t>Malinovskyi</t>
  </si>
  <si>
    <t>Da Cunha</t>
  </si>
  <si>
    <t>Harroui</t>
  </si>
  <si>
    <t>Reijnders</t>
  </si>
  <si>
    <t>Suslov</t>
  </si>
  <si>
    <t>Lazovic</t>
  </si>
  <si>
    <t>Pessina</t>
  </si>
  <si>
    <t>Zaniolo</t>
  </si>
  <si>
    <t>Zambo Anguissa</t>
  </si>
  <si>
    <t>Frendrup</t>
  </si>
  <si>
    <t>Zielinski</t>
  </si>
  <si>
    <t>Cristante</t>
  </si>
  <si>
    <t>Freuler</t>
  </si>
  <si>
    <t>Guendouzi</t>
  </si>
  <si>
    <t>Chukwueze</t>
  </si>
  <si>
    <t>Maldini</t>
  </si>
  <si>
    <t>Thuram K.</t>
  </si>
  <si>
    <t>Ndoye</t>
  </si>
  <si>
    <t>Aebischer</t>
  </si>
  <si>
    <t>Lovric</t>
  </si>
  <si>
    <t>Le Fee</t>
  </si>
  <si>
    <t>Conceicao</t>
  </si>
  <si>
    <t>Locatelli</t>
  </si>
  <si>
    <t>Lobotka</t>
  </si>
  <si>
    <t>Zurkowski</t>
  </si>
  <si>
    <t>Castrovilli</t>
  </si>
  <si>
    <t>Fagioli</t>
  </si>
  <si>
    <t>Fofana Y.</t>
  </si>
  <si>
    <t>Messias</t>
  </si>
  <si>
    <t>Gyasi</t>
  </si>
  <si>
    <t>Ilic</t>
  </si>
  <si>
    <t>Ricci S.</t>
  </si>
  <si>
    <t>Kone' M.</t>
  </si>
  <si>
    <t>Baldanzi</t>
  </si>
  <si>
    <t>Tchaouna</t>
  </si>
  <si>
    <t>De Roon</t>
  </si>
  <si>
    <t>Verdi</t>
  </si>
  <si>
    <t>Duncan</t>
  </si>
  <si>
    <t>Mandragora</t>
  </si>
  <si>
    <t>Sottil</t>
  </si>
  <si>
    <t>Gaetano</t>
  </si>
  <si>
    <t>Oristanio</t>
  </si>
  <si>
    <t>Tete Morente</t>
  </si>
  <si>
    <t>Paz N.</t>
  </si>
  <si>
    <t>Badelj</t>
  </si>
  <si>
    <t>El Shaarawy</t>
  </si>
  <si>
    <t>Mazzitelli</t>
  </si>
  <si>
    <t>Bennacer</t>
  </si>
  <si>
    <t>Duda</t>
  </si>
  <si>
    <t>Rovella</t>
  </si>
  <si>
    <t>Weah</t>
  </si>
  <si>
    <t>Brescianini</t>
  </si>
  <si>
    <t>McKennie</t>
  </si>
  <si>
    <t>Gilmour</t>
  </si>
  <si>
    <t>Sohm</t>
  </si>
  <si>
    <t>Oudin</t>
  </si>
  <si>
    <t>Iling Junior</t>
  </si>
  <si>
    <t>Payero</t>
  </si>
  <si>
    <t>Marchwinski</t>
  </si>
  <si>
    <t>Ekkelenkamp</t>
  </si>
  <si>
    <t>Richardson</t>
  </si>
  <si>
    <t>Vecino</t>
  </si>
  <si>
    <t>Paredes</t>
  </si>
  <si>
    <t>Sensi</t>
  </si>
  <si>
    <t>Hernani</t>
  </si>
  <si>
    <t>Henderson L.</t>
  </si>
  <si>
    <t>Tameze</t>
  </si>
  <si>
    <t>Marin</t>
  </si>
  <si>
    <t>Musah</t>
  </si>
  <si>
    <t>Busio</t>
  </si>
  <si>
    <t>Adli</t>
  </si>
  <si>
    <t>Fazzini</t>
  </si>
  <si>
    <t>Folorunsho</t>
  </si>
  <si>
    <t>Ramadani</t>
  </si>
  <si>
    <t>Karlsson</t>
  </si>
  <si>
    <t>Dele-Bashiru</t>
  </si>
  <si>
    <t>Karlstrom</t>
  </si>
  <si>
    <t>Fadera</t>
  </si>
  <si>
    <t>Viola</t>
  </si>
  <si>
    <t>Gagliardini</t>
  </si>
  <si>
    <t>Kastanos</t>
  </si>
  <si>
    <t>Valoti</t>
  </si>
  <si>
    <t>Thorsby</t>
  </si>
  <si>
    <t>Ikone'</t>
  </si>
  <si>
    <t>Saelemaekers</t>
  </si>
  <si>
    <t>Bove</t>
  </si>
  <si>
    <t>Maleh</t>
  </si>
  <si>
    <t>Coulibaly L.</t>
  </si>
  <si>
    <t>Asllani</t>
  </si>
  <si>
    <t>Bondo</t>
  </si>
  <si>
    <t>Perrone</t>
  </si>
  <si>
    <t>Forson O.</t>
  </si>
  <si>
    <t>Felici</t>
  </si>
  <si>
    <t>Keita M.</t>
  </si>
  <si>
    <t>Grassi</t>
  </si>
  <si>
    <t>Deiola</t>
  </si>
  <si>
    <t>Linetty</t>
  </si>
  <si>
    <t>Estevez</t>
  </si>
  <si>
    <t>Zalewski</t>
  </si>
  <si>
    <t>Urbanski</t>
  </si>
  <si>
    <t>Ciurria</t>
  </si>
  <si>
    <t>Ellertsson</t>
  </si>
  <si>
    <t>Zarraga</t>
  </si>
  <si>
    <t>Rafia</t>
  </si>
  <si>
    <t>Prati</t>
  </si>
  <si>
    <t>Serdar</t>
  </si>
  <si>
    <t>Pierret</t>
  </si>
  <si>
    <t>Andersen M.k.</t>
  </si>
  <si>
    <t>Cataldi</t>
  </si>
  <si>
    <t>Baselli</t>
  </si>
  <si>
    <t>Haas</t>
  </si>
  <si>
    <t>Adopo</t>
  </si>
  <si>
    <t>Bjarkason</t>
  </si>
  <si>
    <t>Bianco</t>
  </si>
  <si>
    <t>Miretti</t>
  </si>
  <si>
    <t>Vignato S.</t>
  </si>
  <si>
    <t>Alidou</t>
  </si>
  <si>
    <t>Gineitis</t>
  </si>
  <si>
    <t>Belahyane</t>
  </si>
  <si>
    <t>El Azzouzi</t>
  </si>
  <si>
    <t>Makoumbou</t>
  </si>
  <si>
    <t>Braunoder</t>
  </si>
  <si>
    <t>Engelhardt</t>
  </si>
  <si>
    <t>Rui Modesto</t>
  </si>
  <si>
    <t>Yeboah J.</t>
  </si>
  <si>
    <t>Jankto</t>
  </si>
  <si>
    <t>Cyprien</t>
  </si>
  <si>
    <t>Nicolussi Caviglia</t>
  </si>
  <si>
    <t>Berisha M.</t>
  </si>
  <si>
    <t>Moro N.</t>
  </si>
  <si>
    <t>Pisilli</t>
  </si>
  <si>
    <t>Dani Silva</t>
  </si>
  <si>
    <t>Doumbia I.</t>
  </si>
  <si>
    <t>Anjorin</t>
  </si>
  <si>
    <t>Arthur Melo</t>
  </si>
  <si>
    <t>Akpa Akpro</t>
  </si>
  <si>
    <t>Pobega</t>
  </si>
  <si>
    <t>Camara D.</t>
  </si>
  <si>
    <t>Crnigoj</t>
  </si>
  <si>
    <t>Basic</t>
  </si>
  <si>
    <t>Kone B.</t>
  </si>
  <si>
    <t>Bohinen</t>
  </si>
  <si>
    <t>Zerbin</t>
  </si>
  <si>
    <t>Sulemana I.</t>
  </si>
  <si>
    <t>Belardinelli</t>
  </si>
  <si>
    <t>Kaba</t>
  </si>
  <si>
    <t>Zeroli</t>
  </si>
  <si>
    <t>Buchanan T.</t>
  </si>
  <si>
    <t>Cisse' A.</t>
  </si>
  <si>
    <t>Adzic</t>
  </si>
  <si>
    <t>Liberali</t>
  </si>
  <si>
    <t>El Haddad</t>
  </si>
  <si>
    <t>Hainaut</t>
  </si>
  <si>
    <t>Cassa</t>
  </si>
  <si>
    <t>Byar</t>
  </si>
  <si>
    <t>Manzoni</t>
  </si>
  <si>
    <t>Vos</t>
  </si>
  <si>
    <t>Hasa</t>
  </si>
  <si>
    <t>Atta</t>
  </si>
  <si>
    <t>A</t>
  </si>
  <si>
    <t>Martinez L.</t>
  </si>
  <si>
    <t>Vlahovic</t>
  </si>
  <si>
    <t>Lukaku</t>
  </si>
  <si>
    <t>Thuram</t>
  </si>
  <si>
    <t>Dybala</t>
  </si>
  <si>
    <t>Kvaratskhelia</t>
  </si>
  <si>
    <t>Dovbyk</t>
  </si>
  <si>
    <t>Lookman</t>
  </si>
  <si>
    <t>Scamacca</t>
  </si>
  <si>
    <t>Leao</t>
  </si>
  <si>
    <t>Morata</t>
  </si>
  <si>
    <t>Zapata D.</t>
  </si>
  <si>
    <t>Gudmundsson A.</t>
  </si>
  <si>
    <t>Castellanos</t>
  </si>
  <si>
    <t>Gonzalez N.</t>
  </si>
  <si>
    <t>Retegui</t>
  </si>
  <si>
    <t>Kean</t>
  </si>
  <si>
    <t>De Ketelaere</t>
  </si>
  <si>
    <t>Dallinga</t>
  </si>
  <si>
    <t>Soule'</t>
  </si>
  <si>
    <t>Pinamonti</t>
  </si>
  <si>
    <t>Dia</t>
  </si>
  <si>
    <t>Krstovic</t>
  </si>
  <si>
    <t>Belotti</t>
  </si>
  <si>
    <t>Yildiz</t>
  </si>
  <si>
    <t>Lucca</t>
  </si>
  <si>
    <t>Noslin</t>
  </si>
  <si>
    <t>Taremi</t>
  </si>
  <si>
    <t>Adams C.</t>
  </si>
  <si>
    <t>Sanchez</t>
  </si>
  <si>
    <t>Abraham</t>
  </si>
  <si>
    <t>Pohjanpalo</t>
  </si>
  <si>
    <t>Tengstedt</t>
  </si>
  <si>
    <t>Thauvin</t>
  </si>
  <si>
    <t>Piccoli</t>
  </si>
  <si>
    <t>Colombo</t>
  </si>
  <si>
    <t>Djuric</t>
  </si>
  <si>
    <t>Vitinha O.</t>
  </si>
  <si>
    <t>Isaksen</t>
  </si>
  <si>
    <t>Luvumbo</t>
  </si>
  <si>
    <t>Okafor</t>
  </si>
  <si>
    <t>Bonny</t>
  </si>
  <si>
    <t>Milik</t>
  </si>
  <si>
    <t>Simeone</t>
  </si>
  <si>
    <t>Cambiaghi</t>
  </si>
  <si>
    <t>Sanabria</t>
  </si>
  <si>
    <t>Cutrone</t>
  </si>
  <si>
    <t>Mota</t>
  </si>
  <si>
    <t>Almqvist</t>
  </si>
  <si>
    <t>Beltran L.</t>
  </si>
  <si>
    <t>Castro S.</t>
  </si>
  <si>
    <t>Mosquera</t>
  </si>
  <si>
    <t>Caprari</t>
  </si>
  <si>
    <t>Jovic</t>
  </si>
  <si>
    <t>Odgaard</t>
  </si>
  <si>
    <t>Raspadori</t>
  </si>
  <si>
    <t>Mihaila</t>
  </si>
  <si>
    <t>Banda</t>
  </si>
  <si>
    <t>Brenner</t>
  </si>
  <si>
    <t>Benedyczak</t>
  </si>
  <si>
    <t>Lapadula</t>
  </si>
  <si>
    <t>Arnautovic</t>
  </si>
  <si>
    <t>Ekuban</t>
  </si>
  <si>
    <t>Ngonge</t>
  </si>
  <si>
    <t>Cancellieri</t>
  </si>
  <si>
    <t>Davis K.</t>
  </si>
  <si>
    <t>Esposito Se.</t>
  </si>
  <si>
    <t>Shomurodov</t>
  </si>
  <si>
    <t>Rocha Livramento</t>
  </si>
  <si>
    <t>Mbangula</t>
  </si>
  <si>
    <t>Rebic</t>
  </si>
  <si>
    <t>Petagna</t>
  </si>
  <si>
    <t>Kouame'</t>
  </si>
  <si>
    <t>Gytkjaer</t>
  </si>
  <si>
    <t>Sarr A.</t>
  </si>
  <si>
    <t>Pierotti</t>
  </si>
  <si>
    <t>Dominguez B.</t>
  </si>
  <si>
    <t>Pavoletti</t>
  </si>
  <si>
    <t>Correa</t>
  </si>
  <si>
    <t>Pellegri</t>
  </si>
  <si>
    <t>Solbakken</t>
  </si>
  <si>
    <t>Bravo</t>
  </si>
  <si>
    <t>Cerri</t>
  </si>
  <si>
    <t>Karamoh</t>
  </si>
  <si>
    <t>Pedro</t>
  </si>
  <si>
    <t>Ekong</t>
  </si>
  <si>
    <t>Mutandwa</t>
  </si>
  <si>
    <t>Pizarro</t>
  </si>
  <si>
    <t>Gabrielloni</t>
  </si>
  <si>
    <t>Charpentier</t>
  </si>
  <si>
    <t>Raimondo</t>
  </si>
  <si>
    <t>Maric</t>
  </si>
  <si>
    <t>Burnete</t>
  </si>
  <si>
    <t>Cruz</t>
  </si>
  <si>
    <t>Camarda</t>
  </si>
  <si>
    <t>Ankeye</t>
  </si>
  <si>
    <t>Jasim</t>
  </si>
  <si>
    <t>Ekhator</t>
  </si>
  <si>
    <t>Kowalski</t>
  </si>
  <si>
    <t>Vlahovic V.</t>
  </si>
  <si>
    <t>Gendrey</t>
  </si>
  <si>
    <t>Kovacik</t>
  </si>
  <si>
    <t>Kostic</t>
  </si>
  <si>
    <t/>
  </si>
  <si>
    <t>Zito Luvumbo</t>
  </si>
  <si>
    <t>D.</t>
  </si>
  <si>
    <t>Zapata</t>
  </si>
  <si>
    <t>M.</t>
  </si>
  <si>
    <t>K.</t>
  </si>
  <si>
    <t>J.</t>
  </si>
  <si>
    <t>Yeboah</t>
  </si>
  <si>
    <t>Vitinha</t>
  </si>
  <si>
    <t>Vavassori</t>
  </si>
  <si>
    <t>F.</t>
  </si>
  <si>
    <t>R.</t>
  </si>
  <si>
    <t>O.</t>
  </si>
  <si>
    <t>G.</t>
  </si>
  <si>
    <t>E.</t>
  </si>
  <si>
    <t>A.</t>
  </si>
  <si>
    <t>Sarr</t>
  </si>
  <si>
    <t>N.</t>
  </si>
  <si>
    <t>Sansone</t>
  </si>
  <si>
    <t>Rafael Leao</t>
  </si>
  <si>
    <t>C.</t>
  </si>
  <si>
    <t>S.</t>
  </si>
  <si>
    <t>P.</t>
  </si>
  <si>
    <t>L.</t>
  </si>
  <si>
    <t>T.</t>
  </si>
  <si>
    <t>Nije</t>
  </si>
  <si>
    <t>Mikolajewski</t>
  </si>
  <si>
    <t>V.</t>
  </si>
  <si>
    <t>Martinez</t>
  </si>
  <si>
    <t>Kouame</t>
  </si>
  <si>
    <t>Y.</t>
  </si>
  <si>
    <t>Ikone</t>
  </si>
  <si>
    <t>Iker Bravo</t>
  </si>
  <si>
    <t>Haj</t>
  </si>
  <si>
    <t>Gudmundsson</t>
  </si>
  <si>
    <t>Gonzalez</t>
  </si>
  <si>
    <t>Gerard Deulofeu</t>
  </si>
  <si>
    <t>Francisco Conceicao</t>
  </si>
  <si>
    <t>Forson</t>
  </si>
  <si>
    <t>Esposito</t>
  </si>
  <si>
    <t>B.</t>
  </si>
  <si>
    <t>Dominguez</t>
  </si>
  <si>
    <t>Diaw</t>
  </si>
  <si>
    <t>Davis</t>
  </si>
  <si>
    <t>David Neres</t>
  </si>
  <si>
    <t>Dany Mota</t>
  </si>
  <si>
    <t>Dailon Livramento</t>
  </si>
  <si>
    <t>Castro</t>
  </si>
  <si>
    <t>Beltran</t>
  </si>
  <si>
    <t>Anghele</t>
  </si>
  <si>
    <t>Ali Jasim</t>
  </si>
  <si>
    <t>Ajayi</t>
  </si>
  <si>
    <t>Adams</t>
  </si>
  <si>
    <t>`Traore</t>
  </si>
  <si>
    <t>Vignato</t>
  </si>
  <si>
    <t>I.</t>
  </si>
  <si>
    <t>Sulemana</t>
  </si>
  <si>
    <t>Soule</t>
  </si>
  <si>
    <t>Sishuba</t>
  </si>
  <si>
    <t>Sabiri</t>
  </si>
  <si>
    <t>Richarson</t>
  </si>
  <si>
    <t>Ricci</t>
  </si>
  <si>
    <t>Razi</t>
  </si>
  <si>
    <t>H.</t>
  </si>
  <si>
    <t>Quina</t>
  </si>
  <si>
    <t>Pyyhtia</t>
  </si>
  <si>
    <t>Pellegrini</t>
  </si>
  <si>
    <t>Pejicic</t>
  </si>
  <si>
    <t>Oier Zarraga</t>
  </si>
  <si>
    <t>Nicolas Paz</t>
  </si>
  <si>
    <t>Moro</t>
  </si>
  <si>
    <t>Melegoni</t>
  </si>
  <si>
    <t>W.</t>
  </si>
  <si>
    <t>Kovalenko</t>
  </si>
  <si>
    <t>Kone</t>
  </si>
  <si>
    <t>Keita</t>
  </si>
  <si>
    <t>Junior Messias</t>
  </si>
  <si>
    <t>Joan Gonzalez</t>
  </si>
  <si>
    <t>Infantino</t>
  </si>
  <si>
    <t>Ilkhan</t>
  </si>
  <si>
    <t>Iling-Junior</t>
  </si>
  <si>
    <t>Henderson</t>
  </si>
  <si>
    <t>Þ.</t>
  </si>
  <si>
    <t>Helgason</t>
  </si>
  <si>
    <t>Fofana</t>
  </si>
  <si>
    <t>Fiordilino</t>
  </si>
  <si>
    <t>Ederson</t>
  </si>
  <si>
    <t>Doumbia</t>
  </si>
  <si>
    <t>de Roon</t>
  </si>
  <si>
    <t>Coulibaly</t>
  </si>
  <si>
    <t>Corfitzen</t>
  </si>
  <si>
    <t>Ciammaglichella</t>
  </si>
  <si>
    <t>Chajia</t>
  </si>
  <si>
    <t>Caviglia</t>
  </si>
  <si>
    <t>Camara</t>
  </si>
  <si>
    <t>Berisha</t>
  </si>
  <si>
    <t>Ben Lhassine Kone</t>
  </si>
  <si>
    <t>Ballet</t>
  </si>
  <si>
    <t>Arthur</t>
  </si>
  <si>
    <t>Anderson Lima</t>
  </si>
  <si>
    <t>Andersen</t>
  </si>
  <si>
    <t>Adrian Bernabe</t>
  </si>
  <si>
    <t>Toure</t>
  </si>
  <si>
    <t>Sosa</t>
  </si>
  <si>
    <t>Soppy</t>
  </si>
  <si>
    <t>Saul Coco</t>
  </si>
  <si>
    <t>Saud Abdulhamid</t>
  </si>
  <si>
    <t>Sala</t>
  </si>
  <si>
    <t>Ranieri</t>
  </si>
  <si>
    <t>Rafael Toloi</t>
  </si>
  <si>
    <t>Rafa Marin</t>
  </si>
  <si>
    <t>Pezzella</t>
  </si>
  <si>
    <t>Pedro Pereira</t>
  </si>
  <si>
    <t>Paulo Dentello</t>
  </si>
  <si>
    <t>Palacios</t>
  </si>
  <si>
    <t>Pajac</t>
  </si>
  <si>
    <t>Pablo Mari</t>
  </si>
  <si>
    <t>Nuno Tavares</t>
  </si>
  <si>
    <t>Mario Hermoso</t>
  </si>
  <si>
    <t>Mario Gila</t>
  </si>
  <si>
    <t>Lucumi</t>
  </si>
  <si>
    <t>Leonardo Buta</t>
  </si>
  <si>
    <t>Kristensen</t>
  </si>
  <si>
    <t>Kamara</t>
  </si>
  <si>
    <t>Juan Miranda</t>
  </si>
  <si>
    <t>Hernandez</t>
  </si>
  <si>
    <t>Gianetti</t>
  </si>
  <si>
    <t>Gaspar</t>
  </si>
  <si>
    <t>Fellipe Jack</t>
  </si>
  <si>
    <t>Dodô</t>
  </si>
  <si>
    <t>Dembele</t>
  </si>
  <si>
    <t>Del Prato</t>
  </si>
  <si>
    <t>de Vrij</t>
  </si>
  <si>
    <t>Coppola</t>
  </si>
  <si>
    <t>Cobbaut</t>
  </si>
  <si>
    <t>Z.</t>
  </si>
  <si>
    <t>Carboni</t>
  </si>
  <si>
    <t>Buchanan</t>
  </si>
  <si>
    <t>Buba Sangare</t>
  </si>
  <si>
    <t>Benkovic</t>
  </si>
  <si>
    <t>Alejandro Jimenez</t>
  </si>
  <si>
    <t>Alberto Moreno</t>
  </si>
  <si>
    <t>Aaron Martin</t>
  </si>
  <si>
    <t>Vannucchi</t>
  </si>
  <si>
    <t>Stolz</t>
  </si>
  <si>
    <t>Stankovic</t>
  </si>
  <si>
    <t>Rossi</t>
  </si>
  <si>
    <t>Ravaglia</t>
  </si>
  <si>
    <t>Radu</t>
  </si>
  <si>
    <t>Pepe Reina</t>
  </si>
  <si>
    <t>Montipo</t>
  </si>
  <si>
    <t>Milinkovic-Savic</t>
  </si>
  <si>
    <t>Martinelli</t>
  </si>
  <si>
    <t>Josep Martinez</t>
  </si>
  <si>
    <t>Donnarumma</t>
  </si>
  <si>
    <t>Contini Baranovsky</t>
  </si>
  <si>
    <t>Christensen</t>
  </si>
  <si>
    <t>Berardi</t>
  </si>
  <si>
    <t>Quotazione</t>
  </si>
  <si>
    <t>Ruolo</t>
  </si>
  <si>
    <t>Cognome</t>
  </si>
  <si>
    <t>Codice</t>
  </si>
  <si>
    <t>Key</t>
  </si>
  <si>
    <t>Cerca</t>
  </si>
  <si>
    <t>Atalanta-Bellanova</t>
  </si>
  <si>
    <t>Atalanta-Brescianini</t>
  </si>
  <si>
    <t>Atalanta-Carnesecchi</t>
  </si>
  <si>
    <t>Atalanta-Cassa</t>
  </si>
  <si>
    <t>Atalanta-Cuadrado</t>
  </si>
  <si>
    <t>Atalanta-De Ketelaere</t>
  </si>
  <si>
    <t>Atalanta-De Roon</t>
  </si>
  <si>
    <t>Atalanta-Djimsiti</t>
  </si>
  <si>
    <t>Atalanta-Godfrey</t>
  </si>
  <si>
    <t>Atalanta-Hien</t>
  </si>
  <si>
    <t>Atalanta-Kolasinac</t>
  </si>
  <si>
    <t>Atalanta-Kossounou</t>
  </si>
  <si>
    <t>Atalanta-Lookman</t>
  </si>
  <si>
    <t>Atalanta-Manzoni</t>
  </si>
  <si>
    <t>Atalanta-Palestra</t>
  </si>
  <si>
    <t>Atalanta-Pasalic</t>
  </si>
  <si>
    <t>Atalanta-Retegui</t>
  </si>
  <si>
    <t>Atalanta-Ruggeri</t>
  </si>
  <si>
    <t>Atalanta-Rui Patricio</t>
  </si>
  <si>
    <t>Atalanta-Samardzic</t>
  </si>
  <si>
    <t>Atalanta-Scalvini</t>
  </si>
  <si>
    <t>Atalanta-Scamacca</t>
  </si>
  <si>
    <t>Atalanta-Vlahovic V.</t>
  </si>
  <si>
    <t>Atalanta-Zaniolo</t>
  </si>
  <si>
    <t>Atalanta-Zappacosta</t>
  </si>
  <si>
    <t>Bologna-Aebischer</t>
  </si>
  <si>
    <t>Bologna-Bagnolini</t>
  </si>
  <si>
    <t>Bologna-Beukema</t>
  </si>
  <si>
    <t>Bologna-Byar</t>
  </si>
  <si>
    <t>Bologna-Cambiaghi</t>
  </si>
  <si>
    <t>Bologna-Casale</t>
  </si>
  <si>
    <t>Bologna-Corazza</t>
  </si>
  <si>
    <t>Bologna-Dallinga</t>
  </si>
  <si>
    <t>Bologna-De Silvestri</t>
  </si>
  <si>
    <t>Bologna-El Azzouzi</t>
  </si>
  <si>
    <t>Bologna-Erlic</t>
  </si>
  <si>
    <t>Bologna-Fabbian</t>
  </si>
  <si>
    <t>Bologna-Ferguson</t>
  </si>
  <si>
    <t>Bologna-Freuler</t>
  </si>
  <si>
    <t>Bologna-Holm</t>
  </si>
  <si>
    <t>Bologna-Karlsson</t>
  </si>
  <si>
    <t>Bologna-Lykogiannis</t>
  </si>
  <si>
    <t>Bologna-Ndoye</t>
  </si>
  <si>
    <t>Bologna-Odgaard</t>
  </si>
  <si>
    <t>Bologna-Orsolini</t>
  </si>
  <si>
    <t>Bologna-Pobega</t>
  </si>
  <si>
    <t>Bologna-Posch</t>
  </si>
  <si>
    <t>Bologna-Skorupski</t>
  </si>
  <si>
    <t>Bologna-Urbanski</t>
  </si>
  <si>
    <t>Cagliari-Adopo</t>
  </si>
  <si>
    <t>Cagliari-Augello</t>
  </si>
  <si>
    <t>Cagliari-Ciocci</t>
  </si>
  <si>
    <t>Cagliari-Deiola</t>
  </si>
  <si>
    <t>Cagliari-Felici</t>
  </si>
  <si>
    <t>Cagliari-Gaetano</t>
  </si>
  <si>
    <t>Cagliari-Jankto</t>
  </si>
  <si>
    <t>Cagliari-Lapadula</t>
  </si>
  <si>
    <t>Cagliari-Luperto</t>
  </si>
  <si>
    <t>Cagliari-Makoumbou</t>
  </si>
  <si>
    <t>Cagliari-Marin</t>
  </si>
  <si>
    <t>Cagliari-Mina</t>
  </si>
  <si>
    <t>Cagliari-Mutandwa</t>
  </si>
  <si>
    <t>Cagliari-Obert</t>
  </si>
  <si>
    <t>Cagliari-Palomino</t>
  </si>
  <si>
    <t>Cagliari-Pavoletti</t>
  </si>
  <si>
    <t>Cagliari-Piccoli</t>
  </si>
  <si>
    <t>Cagliari-Prati</t>
  </si>
  <si>
    <t>Cagliari-Scuffet</t>
  </si>
  <si>
    <t>Cagliari-Sherri</t>
  </si>
  <si>
    <t>Cagliari-Viola</t>
  </si>
  <si>
    <t>Cagliari-Wieteska</t>
  </si>
  <si>
    <t>Cagliari-Zappa</t>
  </si>
  <si>
    <t>Cagliari-Zortea</t>
  </si>
  <si>
    <t>Como-Audero</t>
  </si>
  <si>
    <t>Como-Barba</t>
  </si>
  <si>
    <t>Como-Baselli</t>
  </si>
  <si>
    <t>Como-Belotti</t>
  </si>
  <si>
    <t>Como-Braunoder</t>
  </si>
  <si>
    <t>Como-Cerri</t>
  </si>
  <si>
    <t>Como-Cutrone</t>
  </si>
  <si>
    <t>Como-Da Cunha</t>
  </si>
  <si>
    <t>Como-Dossena</t>
  </si>
  <si>
    <t>Como-Engelhardt</t>
  </si>
  <si>
    <t>Como-Fadera</t>
  </si>
  <si>
    <t>Como-Gabrielloni</t>
  </si>
  <si>
    <t>Como-Goldaniga</t>
  </si>
  <si>
    <t>Como-Iovine</t>
  </si>
  <si>
    <t>Como-Kempf</t>
  </si>
  <si>
    <t>Como-Mazzitelli</t>
  </si>
  <si>
    <t>Como-Perrone</t>
  </si>
  <si>
    <t>Como-Sergi Roberto</t>
  </si>
  <si>
    <t>Como-Strefezza</t>
  </si>
  <si>
    <t>Como-Van Der Brempt</t>
  </si>
  <si>
    <t>Como-Varane</t>
  </si>
  <si>
    <t>Como-Verdi</t>
  </si>
  <si>
    <t>Como-Vigorito</t>
  </si>
  <si>
    <t>Empoli-Anjorin</t>
  </si>
  <si>
    <t>Empoli-Belardinelli</t>
  </si>
  <si>
    <t>Empoli-Brancolini</t>
  </si>
  <si>
    <t>Empoli-Cacace</t>
  </si>
  <si>
    <t>Empoli-Colombo</t>
  </si>
  <si>
    <t>Empoli-De Sciglio</t>
  </si>
  <si>
    <t>Empoli-Ebuehi</t>
  </si>
  <si>
    <t>Empoli-Ekong</t>
  </si>
  <si>
    <t>Empoli-Fazzini</t>
  </si>
  <si>
    <t>Empoli-Goglichidze</t>
  </si>
  <si>
    <t>Empoli-Grassi</t>
  </si>
  <si>
    <t>Empoli-Gyasi</t>
  </si>
  <si>
    <t>Empoli-Haas</t>
  </si>
  <si>
    <t>Empoli-Ismajli</t>
  </si>
  <si>
    <t>Empoli-Maleh</t>
  </si>
  <si>
    <t>Empoli-Marianucci</t>
  </si>
  <si>
    <t>Empoli-Pellegri</t>
  </si>
  <si>
    <t>Empoli-Perisan</t>
  </si>
  <si>
    <t>Empoli-Sambia</t>
  </si>
  <si>
    <t>Empoli-Sazonov</t>
  </si>
  <si>
    <t>Empoli-Solbakken</t>
  </si>
  <si>
    <t>Empoli-Viti</t>
  </si>
  <si>
    <t>Empoli-Zurkowski</t>
  </si>
  <si>
    <t>Fiorentina-Adli</t>
  </si>
  <si>
    <t>Fiorentina-Biraghi</t>
  </si>
  <si>
    <t>Fiorentina-Bove</t>
  </si>
  <si>
    <t>Fiorentina-Cataldi</t>
  </si>
  <si>
    <t>Fiorentina-Colpani</t>
  </si>
  <si>
    <t>Fiorentina-Comuzzo</t>
  </si>
  <si>
    <t>Fiorentina-De Gea</t>
  </si>
  <si>
    <t>Fiorentina-Gosens</t>
  </si>
  <si>
    <t>Fiorentina-Kayode</t>
  </si>
  <si>
    <t>Fiorentina-Kean</t>
  </si>
  <si>
    <t>Fiorentina-Mandragora</t>
  </si>
  <si>
    <t>Fiorentina-Moreno M.</t>
  </si>
  <si>
    <t>Fiorentina-Parisi</t>
  </si>
  <si>
    <t>Fiorentina-Pongracic</t>
  </si>
  <si>
    <t>Fiorentina-Sottil</t>
  </si>
  <si>
    <t>Fiorentina-Terracciano</t>
  </si>
  <si>
    <t>Genoa-Ankeye</t>
  </si>
  <si>
    <t>Genoa-Badelj</t>
  </si>
  <si>
    <t>Genoa-Bani</t>
  </si>
  <si>
    <t>Genoa-Bohinen</t>
  </si>
  <si>
    <t>Genoa-De Winter</t>
  </si>
  <si>
    <t>Genoa-Ekhator</t>
  </si>
  <si>
    <t>Genoa-Ekuban</t>
  </si>
  <si>
    <t>Genoa-Frendrup</t>
  </si>
  <si>
    <t>Genoa-Gollini</t>
  </si>
  <si>
    <t>Genoa-Leali</t>
  </si>
  <si>
    <t>Genoa-Malinovskyi</t>
  </si>
  <si>
    <t>Genoa-Marcandalli</t>
  </si>
  <si>
    <t>Genoa-Matturro</t>
  </si>
  <si>
    <t>Genoa-Miretti</t>
  </si>
  <si>
    <t>Genoa-Norton-Cuffy</t>
  </si>
  <si>
    <t>Genoa-Pinamonti</t>
  </si>
  <si>
    <t>Genoa-Sabelli</t>
  </si>
  <si>
    <t>Genoa-Sommariva</t>
  </si>
  <si>
    <t>Genoa-Thorsby</t>
  </si>
  <si>
    <t>Genoa-Vasquez</t>
  </si>
  <si>
    <t>Genoa-Vogliacco</t>
  </si>
  <si>
    <t>Genoa-Zanoli</t>
  </si>
  <si>
    <t>Inter-Acerbi</t>
  </si>
  <si>
    <t>Inter-Arnautovic</t>
  </si>
  <si>
    <t>Inter-Asllani</t>
  </si>
  <si>
    <t>Inter-Barella</t>
  </si>
  <si>
    <t>Inter-Bastoni</t>
  </si>
  <si>
    <t>Inter-Bisseck</t>
  </si>
  <si>
    <t>Inter-Calhanoglu</t>
  </si>
  <si>
    <t>Inter-Carlos Augusto</t>
  </si>
  <si>
    <t>Inter-Correa</t>
  </si>
  <si>
    <t>Inter-Darmian</t>
  </si>
  <si>
    <t>Inter-De Vrij</t>
  </si>
  <si>
    <t>Inter-Di Gennaro</t>
  </si>
  <si>
    <t>Inter-Dimarco</t>
  </si>
  <si>
    <t>Inter-Dumfries</t>
  </si>
  <si>
    <t>Inter-Frattesi</t>
  </si>
  <si>
    <t>Inter-Mkhitaryan</t>
  </si>
  <si>
    <t>Inter-Pavard</t>
  </si>
  <si>
    <t>Inter-Sommer</t>
  </si>
  <si>
    <t>Inter-Taremi</t>
  </si>
  <si>
    <t>Inter-Thuram</t>
  </si>
  <si>
    <t>Inter-Zielinski</t>
  </si>
  <si>
    <t>Juventus-Adzic</t>
  </si>
  <si>
    <t>Juventus-Bremer</t>
  </si>
  <si>
    <t>Juventus-Cabal</t>
  </si>
  <si>
    <t>Juventus-Cambiaso</t>
  </si>
  <si>
    <t>Juventus-Danilo</t>
  </si>
  <si>
    <t>Juventus-Di Gregorio</t>
  </si>
  <si>
    <t>Juventus-Douglas Luiz</t>
  </si>
  <si>
    <t>Juventus-Fagioli</t>
  </si>
  <si>
    <t>Juventus-Gatti</t>
  </si>
  <si>
    <t>Juventus-Kalulu</t>
  </si>
  <si>
    <t>Juventus-Koopmeiners</t>
  </si>
  <si>
    <t>Juventus-Locatelli</t>
  </si>
  <si>
    <t>Juventus-Mbangula</t>
  </si>
  <si>
    <t>Juventus-McKennie</t>
  </si>
  <si>
    <t>Juventus-Milik</t>
  </si>
  <si>
    <t>Juventus-Perin</t>
  </si>
  <si>
    <t>Juventus-Pinsoglio</t>
  </si>
  <si>
    <t>Juventus-Rouhi</t>
  </si>
  <si>
    <t>Juventus-Savona</t>
  </si>
  <si>
    <t>Juventus-Vlahovic</t>
  </si>
  <si>
    <t>Juventus-Weah</t>
  </si>
  <si>
    <t>Juventus-Yildiz</t>
  </si>
  <si>
    <t>Lazio-Akpa Akpro</t>
  </si>
  <si>
    <t>Lazio-Basic</t>
  </si>
  <si>
    <t>Lazio-Castellanos</t>
  </si>
  <si>
    <t>Lazio-Castrovilli</t>
  </si>
  <si>
    <t>Lazio-Dele-Bashiru</t>
  </si>
  <si>
    <t>Lazio-Dia</t>
  </si>
  <si>
    <t>Lazio-Furlanetto</t>
  </si>
  <si>
    <t>Lazio-Gigot</t>
  </si>
  <si>
    <t>Lazio-Guendouzi</t>
  </si>
  <si>
    <t>Lazio-Hysaj</t>
  </si>
  <si>
    <t>Lazio-Isaksen</t>
  </si>
  <si>
    <t>Lazio-Lazzari</t>
  </si>
  <si>
    <t>Lazio-Mandas</t>
  </si>
  <si>
    <t>Lazio-Marusic</t>
  </si>
  <si>
    <t>Lazio-Noslin</t>
  </si>
  <si>
    <t>Lazio-Patric</t>
  </si>
  <si>
    <t>Lazio-Pedro</t>
  </si>
  <si>
    <t>Lazio-Provedel</t>
  </si>
  <si>
    <t>Lazio-Romagnoli</t>
  </si>
  <si>
    <t>Lazio-Rovella</t>
  </si>
  <si>
    <t>Lazio-Tchaouna</t>
  </si>
  <si>
    <t>Lazio-Vecino</t>
  </si>
  <si>
    <t>Lazio-Zaccagni</t>
  </si>
  <si>
    <t>Lecce-Banda</t>
  </si>
  <si>
    <t>Lecce-Baschirotto</t>
  </si>
  <si>
    <t>Lecce-Bonifazi</t>
  </si>
  <si>
    <t>Lecce-Burnete</t>
  </si>
  <si>
    <t>Lecce-Dorgu</t>
  </si>
  <si>
    <t>Lecce-Falcone</t>
  </si>
  <si>
    <t>Lecce-Fruchtl</t>
  </si>
  <si>
    <t>Lecce-Gallo</t>
  </si>
  <si>
    <t>Lecce-Guilbert</t>
  </si>
  <si>
    <t>Lecce-Hasa</t>
  </si>
  <si>
    <t>Lecce-Jean</t>
  </si>
  <si>
    <t>Lecce-Kaba</t>
  </si>
  <si>
    <t>Lecce-Krstovic</t>
  </si>
  <si>
    <t>Lecce-Marchwinski</t>
  </si>
  <si>
    <t>Lecce-Oudin</t>
  </si>
  <si>
    <t>Lecce-Pelmard</t>
  </si>
  <si>
    <t>Lecce-Pierotti</t>
  </si>
  <si>
    <t>Lecce-Pierret</t>
  </si>
  <si>
    <t>Lecce-Rafia</t>
  </si>
  <si>
    <t>Lecce-Ramadani</t>
  </si>
  <si>
    <t>Lecce-Rebic</t>
  </si>
  <si>
    <t>Lecce-Samooja</t>
  </si>
  <si>
    <t>Lecce-Tete Morente</t>
  </si>
  <si>
    <t>Milan-Abraham</t>
  </si>
  <si>
    <t>Milan-Bartesaghi</t>
  </si>
  <si>
    <t>Milan-Bennacer</t>
  </si>
  <si>
    <t>Milan-Calabria</t>
  </si>
  <si>
    <t>Milan-Camarda</t>
  </si>
  <si>
    <t>Milan-Chukwueze</t>
  </si>
  <si>
    <t>Milan-Emerson Royal</t>
  </si>
  <si>
    <t>Milan-Florenzi</t>
  </si>
  <si>
    <t>Milan-Gabbia</t>
  </si>
  <si>
    <t>Milan-Jovic</t>
  </si>
  <si>
    <t>Milan-Liberali</t>
  </si>
  <si>
    <t>Milan-Loftus-Cheek</t>
  </si>
  <si>
    <t>Milan-Maignan</t>
  </si>
  <si>
    <t>Milan-Morata</t>
  </si>
  <si>
    <t>Milan-Musah</t>
  </si>
  <si>
    <t>Milan-Nava</t>
  </si>
  <si>
    <t>Milan-Okafor</t>
  </si>
  <si>
    <t>Milan-Pavlovic</t>
  </si>
  <si>
    <t>Milan-Pulisic</t>
  </si>
  <si>
    <t>Milan-Reijnders</t>
  </si>
  <si>
    <t>Milan-Sportiello</t>
  </si>
  <si>
    <t>Milan-Thiaw</t>
  </si>
  <si>
    <t>Milan-Tomori</t>
  </si>
  <si>
    <t>Milan-Torriani</t>
  </si>
  <si>
    <t>Milan-Vos</t>
  </si>
  <si>
    <t>Milan-Zeroli</t>
  </si>
  <si>
    <t>Monza-Bianco</t>
  </si>
  <si>
    <t>Monza-Birindelli</t>
  </si>
  <si>
    <t>Monza-Bondo</t>
  </si>
  <si>
    <t>Monza-Caldirola</t>
  </si>
  <si>
    <t>Monza-Caprari</t>
  </si>
  <si>
    <t>Monza-Ciurria</t>
  </si>
  <si>
    <t>Monza-Cragno</t>
  </si>
  <si>
    <t>Monza-D'Ambrosio</t>
  </si>
  <si>
    <t>Monza-Djuric</t>
  </si>
  <si>
    <t>Monza-Gagliardini</t>
  </si>
  <si>
    <t>Monza-Izzo</t>
  </si>
  <si>
    <t>Monza-Kyriakopoulos</t>
  </si>
  <si>
    <t>Monza-Maldini</t>
  </si>
  <si>
    <t>Monza-Maric</t>
  </si>
  <si>
    <t>Monza-Pessina</t>
  </si>
  <si>
    <t>Monza-Petagna</t>
  </si>
  <si>
    <t>Monza-Pizzignacco</t>
  </si>
  <si>
    <t>Monza-Sensi</t>
  </si>
  <si>
    <t>Monza-Turati</t>
  </si>
  <si>
    <t>Monza-Valoti</t>
  </si>
  <si>
    <t>Napoli-Buongiorno</t>
  </si>
  <si>
    <t>Napoli-Caprile</t>
  </si>
  <si>
    <t>Napoli-Di Lorenzo</t>
  </si>
  <si>
    <t>Napoli-Folorunsho</t>
  </si>
  <si>
    <t>Napoli-Gilmour</t>
  </si>
  <si>
    <t>Napoli-Juan Jesus</t>
  </si>
  <si>
    <t>Napoli-Kvaratskhelia</t>
  </si>
  <si>
    <t>Napoli-Lobotka</t>
  </si>
  <si>
    <t>Napoli-Lukaku</t>
  </si>
  <si>
    <t>Napoli-Mario Rui</t>
  </si>
  <si>
    <t>Napoli-Mazzocchi</t>
  </si>
  <si>
    <t>Napoli-McTominay</t>
  </si>
  <si>
    <t>Napoli-Meret</t>
  </si>
  <si>
    <t>Napoli-Ngonge</t>
  </si>
  <si>
    <t>Napoli-Olivera</t>
  </si>
  <si>
    <t>Napoli-Politano</t>
  </si>
  <si>
    <t>Napoli-Raspadori</t>
  </si>
  <si>
    <t>Napoli-Rrahmani</t>
  </si>
  <si>
    <t>Napoli-Simeone</t>
  </si>
  <si>
    <t>Napoli-Spinazzola</t>
  </si>
  <si>
    <t>Napoli-Zambo Anguissa</t>
  </si>
  <si>
    <t>Napoli-Zerbin</t>
  </si>
  <si>
    <t>Parma-Almqvist</t>
  </si>
  <si>
    <t>Parma-Balogh</t>
  </si>
  <si>
    <t>Parma-Benedyczak</t>
  </si>
  <si>
    <t>Parma-Bonny</t>
  </si>
  <si>
    <t>Parma-Cancellieri</t>
  </si>
  <si>
    <t>Parma-Charpentier</t>
  </si>
  <si>
    <t>Parma-Chichizola</t>
  </si>
  <si>
    <t>Parma-Circati</t>
  </si>
  <si>
    <t>Parma-Corvi</t>
  </si>
  <si>
    <t>Parma-Cyprien</t>
  </si>
  <si>
    <t>Parma-Di Chiara</t>
  </si>
  <si>
    <t>Parma-Estevez</t>
  </si>
  <si>
    <t>Parma-Hainaut</t>
  </si>
  <si>
    <t>Parma-Hernani</t>
  </si>
  <si>
    <t>Parma-Kowalski</t>
  </si>
  <si>
    <t>Parma-Leoni</t>
  </si>
  <si>
    <t>Parma-Man</t>
  </si>
  <si>
    <t>Parma-Mihaila</t>
  </si>
  <si>
    <t>Parma-Osorio</t>
  </si>
  <si>
    <t>Parma-Sohm</t>
  </si>
  <si>
    <t>Parma-Suzuki</t>
  </si>
  <si>
    <t>Parma-Valenti</t>
  </si>
  <si>
    <t>Parma-Valeri</t>
  </si>
  <si>
    <t>Roma-Angelino</t>
  </si>
  <si>
    <t>Roma-Baldanzi</t>
  </si>
  <si>
    <t>Roma-Celik</t>
  </si>
  <si>
    <t>Roma-Cristante</t>
  </si>
  <si>
    <t>Roma-Dahl</t>
  </si>
  <si>
    <t>Roma-Dovbyk</t>
  </si>
  <si>
    <t>Roma-Dybala</t>
  </si>
  <si>
    <t>Roma-El Shaarawy</t>
  </si>
  <si>
    <t>Roma-Hummels</t>
  </si>
  <si>
    <t>Roma-Le Fee</t>
  </si>
  <si>
    <t>Roma-Mancini</t>
  </si>
  <si>
    <t>Roma-N'Dicka</t>
  </si>
  <si>
    <t>Roma-Paredes</t>
  </si>
  <si>
    <t>Roma-Pisilli</t>
  </si>
  <si>
    <t>Roma-Ryan</t>
  </si>
  <si>
    <t>Roma-Saelemaekers</t>
  </si>
  <si>
    <t>Roma-Shomurodov</t>
  </si>
  <si>
    <t>Roma-Svilar</t>
  </si>
  <si>
    <t>Roma-Zalewski</t>
  </si>
  <si>
    <t>Torino-Gineitis</t>
  </si>
  <si>
    <t>Torino-Ilic</t>
  </si>
  <si>
    <t>Torino-Karamoh</t>
  </si>
  <si>
    <t>Torino-Lazaro</t>
  </si>
  <si>
    <t>Torino-Linetty</t>
  </si>
  <si>
    <t>Torino-Maripan</t>
  </si>
  <si>
    <t>Torino-Masina</t>
  </si>
  <si>
    <t>Torino-Paleari</t>
  </si>
  <si>
    <t>Torino-Pedersen</t>
  </si>
  <si>
    <t>Torino-Sanabria</t>
  </si>
  <si>
    <t>Torino-Schuurs</t>
  </si>
  <si>
    <t>Torino-Tameze</t>
  </si>
  <si>
    <t>Torino-Vlasic</t>
  </si>
  <si>
    <t>Torino-Vojvoda</t>
  </si>
  <si>
    <t>Torino-Walukiewicz</t>
  </si>
  <si>
    <t>Udinese-Abankwah</t>
  </si>
  <si>
    <t>Udinese-Atta</t>
  </si>
  <si>
    <t>Udinese-Bijol</t>
  </si>
  <si>
    <t>Udinese-Brenner</t>
  </si>
  <si>
    <t>Udinese-Ebosse</t>
  </si>
  <si>
    <t>Udinese-Ehizibue</t>
  </si>
  <si>
    <t>Udinese-Ekkelenkamp</t>
  </si>
  <si>
    <t>Udinese-Kabasele</t>
  </si>
  <si>
    <t>Udinese-Karlstrom</t>
  </si>
  <si>
    <t>Udinese-Lovric</t>
  </si>
  <si>
    <t>Udinese-Lucca</t>
  </si>
  <si>
    <t>Udinese-Okoye</t>
  </si>
  <si>
    <t>Udinese-Padelli</t>
  </si>
  <si>
    <t>Udinese-Payero</t>
  </si>
  <si>
    <t>Udinese-Pizarro</t>
  </si>
  <si>
    <t>Udinese-Rui Modesto</t>
  </si>
  <si>
    <t>Udinese-Sanchez</t>
  </si>
  <si>
    <t>Udinese-Sava</t>
  </si>
  <si>
    <t>Udinese-Thauvin</t>
  </si>
  <si>
    <t>Udinese-Zemura</t>
  </si>
  <si>
    <t>Venezia-Altare</t>
  </si>
  <si>
    <t>Venezia-Bertinato</t>
  </si>
  <si>
    <t>Venezia-Bjarkason</t>
  </si>
  <si>
    <t>Venezia-Busio</t>
  </si>
  <si>
    <t>Venezia-Candela</t>
  </si>
  <si>
    <t>Venezia-Carboni F.</t>
  </si>
  <si>
    <t>Venezia-Crnigoj</t>
  </si>
  <si>
    <t>Venezia-Duncan</t>
  </si>
  <si>
    <t>Venezia-El Haddad</t>
  </si>
  <si>
    <t>Venezia-Ellertsson</t>
  </si>
  <si>
    <t>Venezia-Grandi</t>
  </si>
  <si>
    <t>Venezia-Gytkjaer</t>
  </si>
  <si>
    <t>Venezia-Haps</t>
  </si>
  <si>
    <t>Venezia-Idzes</t>
  </si>
  <si>
    <t>Venezia-Joronen</t>
  </si>
  <si>
    <t>Venezia-Oristanio</t>
  </si>
  <si>
    <t>Venezia-Pohjanpalo</t>
  </si>
  <si>
    <t>Venezia-Raimondo</t>
  </si>
  <si>
    <t>Venezia-Sagrado</t>
  </si>
  <si>
    <t>Venezia-Schingtienne</t>
  </si>
  <si>
    <t>Venezia-Sverko</t>
  </si>
  <si>
    <t>Venezia-Svoboda</t>
  </si>
  <si>
    <t>Venezia-Zampano</t>
  </si>
  <si>
    <t>Verona-Alidou</t>
  </si>
  <si>
    <t>Verona-Belahyane</t>
  </si>
  <si>
    <t>Verona-Bradaric</t>
  </si>
  <si>
    <t>Verona-Cisse' A.</t>
  </si>
  <si>
    <t>Verona-Cruz</t>
  </si>
  <si>
    <t>Verona-Dani Silva</t>
  </si>
  <si>
    <t>Verona-Daniliuc</t>
  </si>
  <si>
    <t>Verona-Dawidowicz</t>
  </si>
  <si>
    <t>Verona-Duda</t>
  </si>
  <si>
    <t>Verona-Faraoni</t>
  </si>
  <si>
    <t>Verona-Frese</t>
  </si>
  <si>
    <t>Verona-Ghilardi</t>
  </si>
  <si>
    <t>Verona-Harroui</t>
  </si>
  <si>
    <t>Verona-Kastanos</t>
  </si>
  <si>
    <t>Verona-Lazovic</t>
  </si>
  <si>
    <t>Verona-Magnani</t>
  </si>
  <si>
    <t>Verona-Mosquera</t>
  </si>
  <si>
    <t>Verona-Okou</t>
  </si>
  <si>
    <t>Verona-Perilli</t>
  </si>
  <si>
    <t>Verona-Serdar</t>
  </si>
  <si>
    <t>Verona-Suslov</t>
  </si>
  <si>
    <t>Verona-Tchatchoua</t>
  </si>
  <si>
    <t>Verona-Tengstedt</t>
  </si>
  <si>
    <t>Atalanta-de Roon</t>
  </si>
  <si>
    <t>Atalanta-Ederson</t>
  </si>
  <si>
    <t>Atalanta-Kovalenko</t>
  </si>
  <si>
    <t>Atalanta-Rafael Toloi</t>
  </si>
  <si>
    <t>Atalanta-Rossi</t>
  </si>
  <si>
    <t>Atalanta-Soppy</t>
  </si>
  <si>
    <t>Atalanta-Sulemana</t>
  </si>
  <si>
    <t>Atalanta-Vavassori</t>
  </si>
  <si>
    <t>Bologna-Castro</t>
  </si>
  <si>
    <t>Bologna-Dominguez</t>
  </si>
  <si>
    <t>Bologna-Iling-Junior</t>
  </si>
  <si>
    <t>Bologna-Juan Miranda</t>
  </si>
  <si>
    <t>Bologna-Lucumi</t>
  </si>
  <si>
    <t>Bologna-Moro</t>
  </si>
  <si>
    <t>Bologna-Pyyhtia</t>
  </si>
  <si>
    <t>Bologna-Ravaglia</t>
  </si>
  <si>
    <t>Cagliari-Paulo Dentello</t>
  </si>
  <si>
    <t>Cagliari-Zito Luvumbo</t>
  </si>
  <si>
    <t>Como-Alberto Moreno</t>
  </si>
  <si>
    <t>Como-Ali Jasim</t>
  </si>
  <si>
    <t>Como-Ballet</t>
  </si>
  <si>
    <t>Como-Ben Lhassine Kone</t>
  </si>
  <si>
    <t>Como-Chajia</t>
  </si>
  <si>
    <t>Como-Fellipe Jack</t>
  </si>
  <si>
    <t>Como-Kovacik</t>
  </si>
  <si>
    <t>Como-Nicolas Paz</t>
  </si>
  <si>
    <t>Como-Pepe Reina</t>
  </si>
  <si>
    <t>Como-Razi</t>
  </si>
  <si>
    <t>Como-Sala</t>
  </si>
  <si>
    <t>Empoli-Esposito</t>
  </si>
  <si>
    <t>Empoli-Henderson</t>
  </si>
  <si>
    <t>Empoli-Pezzella</t>
  </si>
  <si>
    <t>Empoli-Vasquez</t>
  </si>
  <si>
    <t>Fiorentina-Beltran</t>
  </si>
  <si>
    <t>Fiorentina-Christensen</t>
  </si>
  <si>
    <t>Fiorentina-Dodô</t>
  </si>
  <si>
    <t>Fiorentina-Gudmundsson</t>
  </si>
  <si>
    <t>Fiorentina-Ikone</t>
  </si>
  <si>
    <t>Fiorentina-Infantino</t>
  </si>
  <si>
    <t>Fiorentina-Kouame</t>
  </si>
  <si>
    <t>Fiorentina-Martinelli</t>
  </si>
  <si>
    <t>Fiorentina-Martinez</t>
  </si>
  <si>
    <t>Fiorentina-Ranieri</t>
  </si>
  <si>
    <t>Fiorentina-Richarson</t>
  </si>
  <si>
    <t>Fiorentina-Sabiri</t>
  </si>
  <si>
    <t>Fiorentina-Vannucchi</t>
  </si>
  <si>
    <t>Genoa-Aaron Martin</t>
  </si>
  <si>
    <t>Genoa-Junior Messias</t>
  </si>
  <si>
    <t>Genoa-Melegoni</t>
  </si>
  <si>
    <t>Genoa-Pajac</t>
  </si>
  <si>
    <t>Genoa-Stolz</t>
  </si>
  <si>
    <t>Genoa-Vitinha</t>
  </si>
  <si>
    <t>Inter-Buchanan</t>
  </si>
  <si>
    <t>Inter-de Vrij</t>
  </si>
  <si>
    <t>Inter-Josep Martinez</t>
  </si>
  <si>
    <t>Inter-Martinez</t>
  </si>
  <si>
    <t>Inter-Palacios</t>
  </si>
  <si>
    <t>Inter-Radu</t>
  </si>
  <si>
    <t>Juventus-Anghele</t>
  </si>
  <si>
    <t>Juventus-Arthur</t>
  </si>
  <si>
    <t>Juventus-Francisco Conceicao</t>
  </si>
  <si>
    <t>Juventus-Gonzalez</t>
  </si>
  <si>
    <t>Juventus-Kostic</t>
  </si>
  <si>
    <t>Juventus-Thuram</t>
  </si>
  <si>
    <t>Lazio-Anderson Lima</t>
  </si>
  <si>
    <t>Lazio-Gonzalez</t>
  </si>
  <si>
    <t>Lazio-Mario Gila</t>
  </si>
  <si>
    <t>Lazio-Nuno Tavares</t>
  </si>
  <si>
    <t>Lazio-Pellegrini</t>
  </si>
  <si>
    <t>Lecce-Berisha</t>
  </si>
  <si>
    <t>Lecce-Corfitzen</t>
  </si>
  <si>
    <t>Lecce-Coulibaly</t>
  </si>
  <si>
    <t>Lecce-Gaspar</t>
  </si>
  <si>
    <t>Lecce-Gendrey</t>
  </si>
  <si>
    <t>Lecce-Helgason</t>
  </si>
  <si>
    <t>Lecce-Joan Gonzalez</t>
  </si>
  <si>
    <t>Lecce-Sansone</t>
  </si>
  <si>
    <t>Milan-`Traore</t>
  </si>
  <si>
    <t>Milan-Alejandro Jimenez</t>
  </si>
  <si>
    <t>Milan-Fofana</t>
  </si>
  <si>
    <t>Milan-Hernandez</t>
  </si>
  <si>
    <t>Milan-Rafael Leao</t>
  </si>
  <si>
    <t>Milan-Terracciano</t>
  </si>
  <si>
    <t>Monza-Carboni</t>
  </si>
  <si>
    <t>Monza-Dany Mota</t>
  </si>
  <si>
    <t>Monza-Diaw</t>
  </si>
  <si>
    <t>Monza-Forson</t>
  </si>
  <si>
    <t>Monza-Pablo Mari</t>
  </si>
  <si>
    <t>Monza-Pedro Pereira</t>
  </si>
  <si>
    <t>Monza-Vignato</t>
  </si>
  <si>
    <t>Napoli-Contini Baranovsky</t>
  </si>
  <si>
    <t>Napoli-David Neres</t>
  </si>
  <si>
    <t>Napoli-Rafa Marin</t>
  </si>
  <si>
    <t>Parma-Adrian Bernabe</t>
  </si>
  <si>
    <t>Parma-Camara</t>
  </si>
  <si>
    <t>Parma-Cobbaut</t>
  </si>
  <si>
    <t>Parma-Coulibaly</t>
  </si>
  <si>
    <t>Parma-Del Prato</t>
  </si>
  <si>
    <t>Parma-Haj</t>
  </si>
  <si>
    <t>Parma-Keita</t>
  </si>
  <si>
    <t>Parma-Mikolajewski</t>
  </si>
  <si>
    <t>Roma-Buba Sangare</t>
  </si>
  <si>
    <t>Roma-Kone</t>
  </si>
  <si>
    <t>Roma-Marin</t>
  </si>
  <si>
    <t>Roma-Mario Hermoso</t>
  </si>
  <si>
    <t>Roma-Pellegrini</t>
  </si>
  <si>
    <t>Roma-Saud Abdulhamid</t>
  </si>
  <si>
    <t>Roma-Soule</t>
  </si>
  <si>
    <t>Torino-Adams</t>
  </si>
  <si>
    <t>Torino-Ciammaglichella</t>
  </si>
  <si>
    <t>Torino-Dembele</t>
  </si>
  <si>
    <t>Torino-Donnarumma</t>
  </si>
  <si>
    <t>Torino-Ilkhan</t>
  </si>
  <si>
    <t>Torino-Milinkovic-Savic</t>
  </si>
  <si>
    <t>Torino-Nije</t>
  </si>
  <si>
    <t>Torino-Ricci</t>
  </si>
  <si>
    <t>Torino-Saul Coco</t>
  </si>
  <si>
    <t>Torino-Sosa</t>
  </si>
  <si>
    <t>Torino-Zapata</t>
  </si>
  <si>
    <t>Udinese-Benkovic</t>
  </si>
  <si>
    <t>Udinese-Davis</t>
  </si>
  <si>
    <t>Udinese-Gerard Deulofeu</t>
  </si>
  <si>
    <t>Udinese-Gianetti</t>
  </si>
  <si>
    <t>Udinese-Iker Bravo</t>
  </si>
  <si>
    <t>Udinese-Kamara</t>
  </si>
  <si>
    <t>Udinese-Kristensen</t>
  </si>
  <si>
    <t>Udinese-Leonardo Buta</t>
  </si>
  <si>
    <t>Udinese-Oier Zarraga</t>
  </si>
  <si>
    <t>Udinese-Pejicic</t>
  </si>
  <si>
    <t>Udinese-Quina</t>
  </si>
  <si>
    <t>Udinese-Toure</t>
  </si>
  <si>
    <t>Venezia-Andersen</t>
  </si>
  <si>
    <t>Venezia-Caviglia</t>
  </si>
  <si>
    <t>Venezia-Doumbia</t>
  </si>
  <si>
    <t>Venezia-Fiordilino</t>
  </si>
  <si>
    <t>Venezia-Stankovic</t>
  </si>
  <si>
    <t>Venezia-Yeboah</t>
  </si>
  <si>
    <t>Verona-Ajayi</t>
  </si>
  <si>
    <t>Verona-Berardi</t>
  </si>
  <si>
    <t>Verona-Coppola</t>
  </si>
  <si>
    <t>Verona-Dailon Livramento</t>
  </si>
  <si>
    <t>Verona-Montipo</t>
  </si>
  <si>
    <t>Verona-Sarr</t>
  </si>
  <si>
    <t>Verona-Sishuba</t>
  </si>
  <si>
    <t>key orig</t>
  </si>
  <si>
    <t>Trovato ORIG</t>
  </si>
  <si>
    <t>Update</t>
  </si>
  <si>
    <t>Key Orig</t>
  </si>
  <si>
    <t>Nome Fc</t>
  </si>
  <si>
    <t>Nome da cambiare</t>
  </si>
  <si>
    <t>Nome Orig</t>
  </si>
  <si>
    <t>Ata</t>
  </si>
  <si>
    <t>Bol</t>
  </si>
  <si>
    <t>Cag</t>
  </si>
  <si>
    <t>Com</t>
  </si>
  <si>
    <t>Emp</t>
  </si>
  <si>
    <t>Fio</t>
  </si>
  <si>
    <t>Gen</t>
  </si>
  <si>
    <t>Int</t>
  </si>
  <si>
    <t>Juv</t>
  </si>
  <si>
    <t>Laz</t>
  </si>
  <si>
    <t>Lec</t>
  </si>
  <si>
    <t>Mil</t>
  </si>
  <si>
    <t>Mon</t>
  </si>
  <si>
    <t>Nap</t>
  </si>
  <si>
    <t>Par</t>
  </si>
  <si>
    <t>Rom</t>
  </si>
  <si>
    <t>Tor</t>
  </si>
  <si>
    <t>Udi</t>
  </si>
  <si>
    <t>Ven</t>
  </si>
  <si>
    <t>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</si>
</sst>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0"/>
      <name val="Arial"/>
    </font>
    <font>
      <b/>
      <sz val="11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1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1" fillId="0" borderId="0" xfId="1" applyAlignment="1">
      <alignment wrapText="1"/>
    </xf>
    <xf numFmtId="0" fontId="3" fillId="0" borderId="0" xfId="1" applyFont="1" applyAlignment="1">
      <alignment wrapText="1"/>
    </xf>
  </cellXfs>
  <cellStyles count="2">
    <cellStyle name="Normale" xfId="0" builtinId="0"/>
    <cellStyle name="Normale 2" xfId="1" xr:uid="{EBB81909-C820-4E2E-A858-F38CB58E4A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8"/>
  <sheetViews>
    <sheetView workbookViewId="0">
      <pane ySplit="1" topLeftCell="A2" activePane="bottomLeft" state="frozen"/>
      <selection pane="bottomLeft" activeCell="M2" sqref="M2"/>
    </sheetView>
  </sheetViews>
  <sheetFormatPr defaultRowHeight="14.5" x14ac:dyDescent="0.35"/>
  <cols>
    <col min="1" max="1" width="24.54296875" bestFit="1" customWidth="1"/>
    <col min="2" max="2" width="6" style="6" customWidth="1"/>
    <col min="3" max="3" width="3" customWidth="1"/>
    <col min="4" max="4" width="21" customWidth="1"/>
    <col min="5" max="5" width="12" customWidth="1"/>
    <col min="6" max="8" width="6" customWidth="1"/>
    <col min="9" max="9" width="7" customWidth="1"/>
    <col min="10" max="10" width="20.54296875" bestFit="1" customWidth="1"/>
    <col min="11" max="11" width="8.7265625" style="6"/>
    <col min="12" max="12" width="24.54296875" bestFit="1" customWidth="1"/>
    <col min="13" max="13" width="12.08984375" bestFit="1" customWidth="1"/>
  </cols>
  <sheetData>
    <row r="1" spans="1:13" s="2" customFormat="1" x14ac:dyDescent="0.35">
      <c r="A1" s="2" t="s">
        <v>734</v>
      </c>
      <c r="B1" s="5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735</v>
      </c>
      <c r="K1" s="6" t="str">
        <f>VLOOKUP(A1,FantaService!A:B,2,FALSE)</f>
        <v>Codice</v>
      </c>
      <c r="L1" s="2" t="s">
        <v>1317</v>
      </c>
      <c r="M1" s="2" t="s">
        <v>1318</v>
      </c>
    </row>
    <row r="2" spans="1:13" x14ac:dyDescent="0.35">
      <c r="A2" t="s">
        <v>736</v>
      </c>
      <c r="B2" s="6">
        <v>4887</v>
      </c>
      <c r="C2" t="s">
        <v>92</v>
      </c>
      <c r="D2" t="s">
        <v>104</v>
      </c>
      <c r="E2" t="s">
        <v>28</v>
      </c>
      <c r="F2">
        <v>13</v>
      </c>
      <c r="G2">
        <v>13</v>
      </c>
      <c r="H2">
        <v>0</v>
      </c>
      <c r="I2">
        <v>45</v>
      </c>
      <c r="J2" t="str">
        <f>VLOOKUP(A2,FantaService!A:A,1,FALSE)</f>
        <v>Atalanta-Bellanova</v>
      </c>
      <c r="K2" s="6">
        <f>VLOOKUP(A2,FantaService!A:B,2,FALSE)</f>
        <v>1065433</v>
      </c>
      <c r="L2" t="str">
        <f t="shared" ref="L2:L65" si="0">CONCATENATE(E2,"-",D2)</f>
        <v>Atalanta-Bellanova</v>
      </c>
      <c r="M2" t="b">
        <f>A2=L2</f>
        <v>1</v>
      </c>
    </row>
    <row r="3" spans="1:13" x14ac:dyDescent="0.35">
      <c r="A3" t="s">
        <v>737</v>
      </c>
      <c r="B3" s="6">
        <v>4947</v>
      </c>
      <c r="C3" t="s">
        <v>284</v>
      </c>
      <c r="D3" t="s">
        <v>360</v>
      </c>
      <c r="E3" t="s">
        <v>28</v>
      </c>
      <c r="F3">
        <v>7</v>
      </c>
      <c r="G3">
        <v>4</v>
      </c>
      <c r="H3">
        <v>3</v>
      </c>
      <c r="I3">
        <v>38</v>
      </c>
      <c r="J3" t="str">
        <f>VLOOKUP(A3,FantaService!A:A,1,FALSE)</f>
        <v>Atalanta-Brescianini</v>
      </c>
      <c r="K3" s="6">
        <f>VLOOKUP(A3,FantaService!A:B,2,FALSE)</f>
        <v>1067761</v>
      </c>
      <c r="L3" t="str">
        <f t="shared" si="0"/>
        <v>Atalanta-Brescianini</v>
      </c>
      <c r="M3" t="b">
        <f t="shared" ref="M3:M66" si="1">A3=L3</f>
        <v>1</v>
      </c>
    </row>
    <row r="4" spans="1:13" x14ac:dyDescent="0.35">
      <c r="A4" t="s">
        <v>738</v>
      </c>
      <c r="B4" s="6">
        <v>4431</v>
      </c>
      <c r="C4" t="s">
        <v>8</v>
      </c>
      <c r="D4" t="s">
        <v>27</v>
      </c>
      <c r="E4" t="s">
        <v>28</v>
      </c>
      <c r="F4">
        <v>11</v>
      </c>
      <c r="G4">
        <v>13</v>
      </c>
      <c r="H4">
        <v>-2</v>
      </c>
      <c r="I4">
        <v>54</v>
      </c>
      <c r="J4" t="str">
        <f>VLOOKUP(A4,FantaService!A:A,1,FALSE)</f>
        <v>Atalanta-Carnesecchi</v>
      </c>
      <c r="K4" s="6">
        <f>VLOOKUP(A4,FantaService!A:B,2,FALSE)</f>
        <v>1070334</v>
      </c>
      <c r="L4" t="str">
        <f t="shared" si="0"/>
        <v>Atalanta-Carnesecchi</v>
      </c>
      <c r="M4" t="b">
        <f t="shared" si="1"/>
        <v>1</v>
      </c>
    </row>
    <row r="5" spans="1:13" x14ac:dyDescent="0.35">
      <c r="A5" t="s">
        <v>739</v>
      </c>
      <c r="B5" s="6">
        <v>6834</v>
      </c>
      <c r="C5" t="s">
        <v>284</v>
      </c>
      <c r="D5" t="s">
        <v>462</v>
      </c>
      <c r="E5" t="s">
        <v>28</v>
      </c>
      <c r="F5">
        <v>1</v>
      </c>
      <c r="G5">
        <v>1</v>
      </c>
      <c r="H5">
        <v>0</v>
      </c>
      <c r="I5">
        <v>1</v>
      </c>
      <c r="J5" t="str">
        <f>VLOOKUP(A5,FantaService!A:A,1,FALSE)</f>
        <v>Atalanta-Cassa</v>
      </c>
      <c r="K5" s="6">
        <f>VLOOKUP(A5,FantaService!A:B,2,FALSE)</f>
        <v>1119739</v>
      </c>
      <c r="L5" t="str">
        <f t="shared" si="0"/>
        <v>Atalanta-Cassa</v>
      </c>
      <c r="M5" t="b">
        <f t="shared" si="1"/>
        <v>1</v>
      </c>
    </row>
    <row r="6" spans="1:13" x14ac:dyDescent="0.35">
      <c r="A6" t="s">
        <v>740</v>
      </c>
      <c r="B6" s="6">
        <v>697</v>
      </c>
      <c r="C6" t="s">
        <v>92</v>
      </c>
      <c r="D6" t="s">
        <v>212</v>
      </c>
      <c r="E6" t="s">
        <v>28</v>
      </c>
      <c r="F6">
        <v>4</v>
      </c>
      <c r="G6">
        <v>4</v>
      </c>
      <c r="H6">
        <v>0</v>
      </c>
      <c r="I6">
        <v>9</v>
      </c>
      <c r="J6" t="str">
        <f>VLOOKUP(A6,FantaService!A:A,1,FALSE)</f>
        <v>Atalanta-Cuadrado</v>
      </c>
      <c r="K6" s="6">
        <f>VLOOKUP(A6,FantaService!A:B,2,FALSE)</f>
        <v>1018035</v>
      </c>
      <c r="L6" t="str">
        <f t="shared" si="0"/>
        <v>Atalanta-Cuadrado</v>
      </c>
      <c r="M6" t="b">
        <f t="shared" si="1"/>
        <v>1</v>
      </c>
    </row>
    <row r="7" spans="1:13" x14ac:dyDescent="0.35">
      <c r="A7" t="s">
        <v>741</v>
      </c>
      <c r="B7" s="6">
        <v>5995</v>
      </c>
      <c r="C7" t="s">
        <v>468</v>
      </c>
      <c r="D7" t="s">
        <v>486</v>
      </c>
      <c r="E7" t="s">
        <v>28</v>
      </c>
      <c r="F7">
        <v>21</v>
      </c>
      <c r="G7">
        <v>21</v>
      </c>
      <c r="H7">
        <v>0</v>
      </c>
      <c r="I7">
        <v>150</v>
      </c>
      <c r="J7" t="str">
        <f>VLOOKUP(A7,FantaService!A:A,1,FALSE)</f>
        <v>Atalanta-De Ketelaere</v>
      </c>
      <c r="K7" s="6">
        <f>VLOOKUP(A7,FantaService!A:B,2,FALSE)</f>
        <v>1095519</v>
      </c>
      <c r="L7" t="str">
        <f t="shared" si="0"/>
        <v>Atalanta-De Ketelaere</v>
      </c>
      <c r="M7" t="b">
        <f t="shared" si="1"/>
        <v>1</v>
      </c>
    </row>
    <row r="8" spans="1:13" x14ac:dyDescent="0.35">
      <c r="A8" t="s">
        <v>742</v>
      </c>
      <c r="B8" s="6">
        <v>22</v>
      </c>
      <c r="C8" t="s">
        <v>284</v>
      </c>
      <c r="D8" t="s">
        <v>344</v>
      </c>
      <c r="E8" t="s">
        <v>28</v>
      </c>
      <c r="F8">
        <v>8</v>
      </c>
      <c r="G8">
        <v>8</v>
      </c>
      <c r="H8">
        <v>0</v>
      </c>
      <c r="I8">
        <v>16</v>
      </c>
      <c r="J8" t="str">
        <f>VLOOKUP(A8,FantaService!A:A,1,FALSE)</f>
        <v>Atalanta-de Roon</v>
      </c>
      <c r="K8" s="6">
        <f>VLOOKUP(A8,FantaService!A:B,2,FALSE)</f>
        <v>1036130</v>
      </c>
      <c r="L8" t="str">
        <f t="shared" si="0"/>
        <v>Atalanta-De Roon</v>
      </c>
      <c r="M8" t="b">
        <f t="shared" si="1"/>
        <v>1</v>
      </c>
    </row>
    <row r="9" spans="1:13" x14ac:dyDescent="0.35">
      <c r="A9" t="s">
        <v>743</v>
      </c>
      <c r="B9" s="6">
        <v>787</v>
      </c>
      <c r="C9" t="s">
        <v>92</v>
      </c>
      <c r="D9" t="s">
        <v>171</v>
      </c>
      <c r="E9" t="s">
        <v>28</v>
      </c>
      <c r="F9">
        <v>6</v>
      </c>
      <c r="G9">
        <v>8</v>
      </c>
      <c r="H9">
        <v>-2</v>
      </c>
      <c r="I9">
        <v>18</v>
      </c>
      <c r="J9" t="str">
        <f>VLOOKUP(A9,FantaService!A:A,1,FALSE)</f>
        <v>Atalanta-Djimsiti</v>
      </c>
      <c r="K9" s="6">
        <f>VLOOKUP(A9,FantaService!A:B,2,FALSE)</f>
        <v>1020379</v>
      </c>
      <c r="L9" t="str">
        <f t="shared" si="0"/>
        <v>Atalanta-Djimsiti</v>
      </c>
      <c r="M9" t="b">
        <f t="shared" si="1"/>
        <v>1</v>
      </c>
    </row>
    <row r="10" spans="1:13" x14ac:dyDescent="0.35">
      <c r="A10" s="1" t="s">
        <v>1174</v>
      </c>
      <c r="B10" s="6">
        <v>5792</v>
      </c>
      <c r="C10" t="s">
        <v>284</v>
      </c>
      <c r="D10" t="s">
        <v>303</v>
      </c>
      <c r="E10" t="s">
        <v>28</v>
      </c>
      <c r="F10">
        <v>15</v>
      </c>
      <c r="G10">
        <v>15</v>
      </c>
      <c r="H10">
        <v>0</v>
      </c>
      <c r="I10">
        <v>60</v>
      </c>
      <c r="J10" t="str">
        <f>VLOOKUP(A10,FantaService!A:A,1,FALSE)</f>
        <v>Atalanta-Ederson</v>
      </c>
      <c r="K10" s="6">
        <f>VLOOKUP(A10,FantaService!A:B,2,FALSE)</f>
        <v>1112712</v>
      </c>
      <c r="L10" t="str">
        <f t="shared" si="0"/>
        <v>Atalanta-Ederson D.s.</v>
      </c>
      <c r="M10" t="b">
        <f t="shared" si="1"/>
        <v>0</v>
      </c>
    </row>
    <row r="11" spans="1:13" x14ac:dyDescent="0.35">
      <c r="A11" t="s">
        <v>744</v>
      </c>
      <c r="B11" s="6">
        <v>5324</v>
      </c>
      <c r="C11" t="s">
        <v>92</v>
      </c>
      <c r="D11" t="s">
        <v>180</v>
      </c>
      <c r="E11" t="s">
        <v>28</v>
      </c>
      <c r="F11">
        <v>6</v>
      </c>
      <c r="G11">
        <v>7</v>
      </c>
      <c r="H11">
        <v>-1</v>
      </c>
      <c r="I11">
        <v>12</v>
      </c>
      <c r="J11" t="str">
        <f>VLOOKUP(A11,FantaService!A:A,1,FALSE)</f>
        <v>Atalanta-Godfrey</v>
      </c>
      <c r="K11" s="6">
        <f>VLOOKUP(A11,FantaService!A:B,2,FALSE)</f>
        <v>1057903</v>
      </c>
      <c r="L11" t="str">
        <f t="shared" si="0"/>
        <v>Atalanta-Godfrey</v>
      </c>
      <c r="M11" t="b">
        <f t="shared" si="1"/>
        <v>1</v>
      </c>
    </row>
    <row r="12" spans="1:13" x14ac:dyDescent="0.35">
      <c r="A12" t="s">
        <v>745</v>
      </c>
      <c r="B12" s="6">
        <v>6046</v>
      </c>
      <c r="C12" t="s">
        <v>92</v>
      </c>
      <c r="D12" t="s">
        <v>160</v>
      </c>
      <c r="E12" t="s">
        <v>28</v>
      </c>
      <c r="F12">
        <v>7</v>
      </c>
      <c r="G12">
        <v>8</v>
      </c>
      <c r="H12">
        <v>-1</v>
      </c>
      <c r="I12">
        <v>21</v>
      </c>
      <c r="J12" t="str">
        <f>VLOOKUP(A12,FantaService!A:A,1,FALSE)</f>
        <v>Atalanta-Hien</v>
      </c>
      <c r="K12" s="6">
        <f>VLOOKUP(A12,FantaService!A:B,2,FALSE)</f>
        <v>1106221</v>
      </c>
      <c r="L12" t="str">
        <f t="shared" si="0"/>
        <v>Atalanta-Hien</v>
      </c>
      <c r="M12" t="b">
        <f t="shared" si="1"/>
        <v>1</v>
      </c>
    </row>
    <row r="13" spans="1:13" x14ac:dyDescent="0.35">
      <c r="A13" t="s">
        <v>746</v>
      </c>
      <c r="B13" s="6">
        <v>2640</v>
      </c>
      <c r="C13" t="s">
        <v>92</v>
      </c>
      <c r="D13" t="s">
        <v>135</v>
      </c>
      <c r="E13" t="s">
        <v>28</v>
      </c>
      <c r="F13">
        <v>8</v>
      </c>
      <c r="G13">
        <v>9</v>
      </c>
      <c r="H13">
        <v>-1</v>
      </c>
      <c r="I13">
        <v>21</v>
      </c>
      <c r="J13" t="str">
        <f>VLOOKUP(A13,FantaService!A:A,1,FALSE)</f>
        <v>Atalanta-Kolasinac</v>
      </c>
      <c r="K13" s="6">
        <f>VLOOKUP(A13,FantaService!A:B,2,FALSE)</f>
        <v>1017350</v>
      </c>
      <c r="L13" t="str">
        <f t="shared" si="0"/>
        <v>Atalanta-Kolasinac</v>
      </c>
      <c r="M13" t="b">
        <f t="shared" si="1"/>
        <v>1</v>
      </c>
    </row>
    <row r="14" spans="1:13" x14ac:dyDescent="0.35">
      <c r="A14" t="s">
        <v>747</v>
      </c>
      <c r="B14" s="6">
        <v>5578</v>
      </c>
      <c r="C14" t="s">
        <v>92</v>
      </c>
      <c r="D14" t="s">
        <v>125</v>
      </c>
      <c r="E14" t="s">
        <v>28</v>
      </c>
      <c r="F14">
        <v>9</v>
      </c>
      <c r="G14">
        <v>10</v>
      </c>
      <c r="H14">
        <v>-1</v>
      </c>
      <c r="I14">
        <v>24</v>
      </c>
      <c r="J14" t="str">
        <f>VLOOKUP(A14,FantaService!A:A,1,FALSE)</f>
        <v>Atalanta-Kossounou</v>
      </c>
      <c r="K14" s="6">
        <f>VLOOKUP(A14,FantaService!A:B,2,FALSE)</f>
        <v>1095516</v>
      </c>
      <c r="L14" t="str">
        <f t="shared" si="0"/>
        <v>Atalanta-Kossounou</v>
      </c>
      <c r="M14" t="b">
        <f t="shared" si="1"/>
        <v>1</v>
      </c>
    </row>
    <row r="15" spans="1:13" x14ac:dyDescent="0.35">
      <c r="A15" t="s">
        <v>748</v>
      </c>
      <c r="B15" s="6">
        <v>4730</v>
      </c>
      <c r="C15" t="s">
        <v>468</v>
      </c>
      <c r="D15" t="s">
        <v>476</v>
      </c>
      <c r="E15" t="s">
        <v>28</v>
      </c>
      <c r="F15">
        <v>27</v>
      </c>
      <c r="G15">
        <v>28</v>
      </c>
      <c r="H15">
        <v>-1</v>
      </c>
      <c r="I15">
        <v>245</v>
      </c>
      <c r="J15" t="str">
        <f>VLOOKUP(A15,FantaService!A:A,1,FALSE)</f>
        <v>Atalanta-Lookman</v>
      </c>
      <c r="K15" s="6">
        <f>VLOOKUP(A15,FantaService!A:B,2,FALSE)</f>
        <v>1061662</v>
      </c>
      <c r="L15" t="str">
        <f t="shared" si="0"/>
        <v>Atalanta-Lookman</v>
      </c>
      <c r="M15" t="b">
        <f t="shared" si="1"/>
        <v>1</v>
      </c>
    </row>
    <row r="16" spans="1:13" x14ac:dyDescent="0.35">
      <c r="A16" t="s">
        <v>749</v>
      </c>
      <c r="B16" s="6">
        <v>6872</v>
      </c>
      <c r="C16" t="s">
        <v>284</v>
      </c>
      <c r="D16" t="s">
        <v>464</v>
      </c>
      <c r="E16" t="s">
        <v>28</v>
      </c>
      <c r="F16">
        <v>1</v>
      </c>
      <c r="G16">
        <v>1</v>
      </c>
      <c r="H16">
        <v>0</v>
      </c>
      <c r="I16">
        <v>1</v>
      </c>
      <c r="J16" t="e">
        <f>VLOOKUP(A16,FantaService!A:A,1,FALSE)</f>
        <v>#N/A</v>
      </c>
      <c r="K16" s="6" t="e">
        <f>VLOOKUP(A16,FantaService!A:B,2,FALSE)</f>
        <v>#N/A</v>
      </c>
      <c r="L16" t="str">
        <f t="shared" si="0"/>
        <v>Atalanta-Manzoni</v>
      </c>
      <c r="M16" t="b">
        <f t="shared" si="1"/>
        <v>1</v>
      </c>
    </row>
    <row r="17" spans="1:13" x14ac:dyDescent="0.35">
      <c r="A17" t="s">
        <v>750</v>
      </c>
      <c r="B17" s="6">
        <v>6832</v>
      </c>
      <c r="C17" t="s">
        <v>92</v>
      </c>
      <c r="D17" t="s">
        <v>283</v>
      </c>
      <c r="E17" t="s">
        <v>28</v>
      </c>
      <c r="F17">
        <v>1</v>
      </c>
      <c r="G17">
        <v>1</v>
      </c>
      <c r="H17">
        <v>0</v>
      </c>
      <c r="I17">
        <v>1</v>
      </c>
      <c r="J17" t="str">
        <f>VLOOKUP(A17,FantaService!A:A,1,FALSE)</f>
        <v>Atalanta-Palestra</v>
      </c>
      <c r="K17" s="6">
        <f>VLOOKUP(A17,FantaService!A:B,2,FALSE)</f>
        <v>1116862</v>
      </c>
      <c r="L17" t="str">
        <f t="shared" si="0"/>
        <v>Atalanta-Palestra</v>
      </c>
      <c r="M17" t="b">
        <f t="shared" si="1"/>
        <v>1</v>
      </c>
    </row>
    <row r="18" spans="1:13" x14ac:dyDescent="0.35">
      <c r="A18" t="s">
        <v>751</v>
      </c>
      <c r="B18" s="6">
        <v>2077</v>
      </c>
      <c r="C18" t="s">
        <v>284</v>
      </c>
      <c r="D18" t="s">
        <v>304</v>
      </c>
      <c r="E18" t="s">
        <v>28</v>
      </c>
      <c r="F18">
        <v>14</v>
      </c>
      <c r="G18">
        <v>15</v>
      </c>
      <c r="H18">
        <v>-1</v>
      </c>
      <c r="I18">
        <v>52</v>
      </c>
      <c r="J18" t="str">
        <f>VLOOKUP(A18,FantaService!A:A,1,FALSE)</f>
        <v>Atalanta-Pasalic</v>
      </c>
      <c r="K18" s="6">
        <f>VLOOKUP(A18,FantaService!A:B,2,FALSE)</f>
        <v>1040264</v>
      </c>
      <c r="L18" t="str">
        <f t="shared" si="0"/>
        <v>Atalanta-Pasalic</v>
      </c>
      <c r="M18" t="b">
        <f t="shared" si="1"/>
        <v>1</v>
      </c>
    </row>
    <row r="19" spans="1:13" x14ac:dyDescent="0.35">
      <c r="A19" t="s">
        <v>752</v>
      </c>
      <c r="B19" s="6">
        <v>6228</v>
      </c>
      <c r="C19" t="s">
        <v>468</v>
      </c>
      <c r="D19" t="s">
        <v>484</v>
      </c>
      <c r="E19" t="s">
        <v>28</v>
      </c>
      <c r="F19">
        <v>23</v>
      </c>
      <c r="G19">
        <v>20</v>
      </c>
      <c r="H19">
        <v>3</v>
      </c>
      <c r="I19">
        <v>266</v>
      </c>
      <c r="J19" t="str">
        <f>VLOOKUP(A19,FantaService!A:A,1,FALSE)</f>
        <v>Atalanta-Retegui</v>
      </c>
      <c r="K19" s="6">
        <f>VLOOKUP(A19,FantaService!A:B,2,FALSE)</f>
        <v>1117973</v>
      </c>
      <c r="L19" t="str">
        <f t="shared" si="0"/>
        <v>Atalanta-Retegui</v>
      </c>
      <c r="M19" t="b">
        <f t="shared" si="1"/>
        <v>1</v>
      </c>
    </row>
    <row r="20" spans="1:13" x14ac:dyDescent="0.35">
      <c r="A20" s="1" t="s">
        <v>1177</v>
      </c>
      <c r="B20" s="6">
        <v>2297</v>
      </c>
      <c r="C20" t="s">
        <v>8</v>
      </c>
      <c r="D20" t="s">
        <v>63</v>
      </c>
      <c r="E20" t="s">
        <v>28</v>
      </c>
      <c r="F20">
        <v>1</v>
      </c>
      <c r="G20">
        <v>1</v>
      </c>
      <c r="H20">
        <v>0</v>
      </c>
      <c r="I20">
        <v>1</v>
      </c>
      <c r="J20" t="str">
        <f>VLOOKUP(A20,FantaService!A:A,1,FALSE)</f>
        <v>Atalanta-Rossi</v>
      </c>
      <c r="K20" s="6">
        <f>VLOOKUP(A20,FantaService!A:B,2,FALSE)</f>
        <v>1061828</v>
      </c>
      <c r="L20" t="str">
        <f t="shared" si="0"/>
        <v>Atalanta-Rossi F.</v>
      </c>
      <c r="M20" t="b">
        <f t="shared" si="1"/>
        <v>0</v>
      </c>
    </row>
    <row r="21" spans="1:13" x14ac:dyDescent="0.35">
      <c r="A21" t="s">
        <v>753</v>
      </c>
      <c r="B21" s="6">
        <v>5354</v>
      </c>
      <c r="C21" t="s">
        <v>92</v>
      </c>
      <c r="D21" t="s">
        <v>111</v>
      </c>
      <c r="E21" t="s">
        <v>28</v>
      </c>
      <c r="F21">
        <v>11</v>
      </c>
      <c r="G21">
        <v>11</v>
      </c>
      <c r="H21">
        <v>0</v>
      </c>
      <c r="I21">
        <v>40</v>
      </c>
      <c r="J21" t="str">
        <f>VLOOKUP(A21,FantaService!A:A,1,FALSE)</f>
        <v>Atalanta-Ruggeri</v>
      </c>
      <c r="K21" s="6">
        <f>VLOOKUP(A21,FantaService!A:B,2,FALSE)</f>
        <v>1102345</v>
      </c>
      <c r="L21" t="str">
        <f t="shared" si="0"/>
        <v>Atalanta-Ruggeri</v>
      </c>
      <c r="M21" t="b">
        <f t="shared" si="1"/>
        <v>1</v>
      </c>
    </row>
    <row r="22" spans="1:13" x14ac:dyDescent="0.35">
      <c r="A22" t="s">
        <v>754</v>
      </c>
      <c r="B22" s="6">
        <v>4270</v>
      </c>
      <c r="C22" t="s">
        <v>8</v>
      </c>
      <c r="D22" t="s">
        <v>68</v>
      </c>
      <c r="E22" t="s">
        <v>28</v>
      </c>
      <c r="F22">
        <v>1</v>
      </c>
      <c r="G22">
        <v>1</v>
      </c>
      <c r="H22">
        <v>0</v>
      </c>
      <c r="I22">
        <v>1</v>
      </c>
      <c r="J22" t="str">
        <f>VLOOKUP(A22,FantaService!A:A,1,FALSE)</f>
        <v>Atalanta-Rui Patricio</v>
      </c>
      <c r="K22" s="6">
        <f>VLOOKUP(A22,FantaService!A:B,2,FALSE)</f>
        <v>1023699</v>
      </c>
      <c r="L22" t="str">
        <f t="shared" si="0"/>
        <v>Atalanta-Rui Patricio</v>
      </c>
      <c r="M22" t="b">
        <f t="shared" si="1"/>
        <v>1</v>
      </c>
    </row>
    <row r="23" spans="1:13" x14ac:dyDescent="0.35">
      <c r="A23" t="s">
        <v>755</v>
      </c>
      <c r="B23" s="6">
        <v>5119</v>
      </c>
      <c r="C23" t="s">
        <v>284</v>
      </c>
      <c r="D23" t="s">
        <v>300</v>
      </c>
      <c r="E23" t="s">
        <v>28</v>
      </c>
      <c r="F23">
        <v>16</v>
      </c>
      <c r="G23">
        <v>17</v>
      </c>
      <c r="H23">
        <v>-1</v>
      </c>
      <c r="I23">
        <v>52</v>
      </c>
      <c r="J23" t="str">
        <f>VLOOKUP(A23,FantaService!A:A,1,FALSE)</f>
        <v>Atalanta-Samardzic</v>
      </c>
      <c r="K23" s="6">
        <f>VLOOKUP(A23,FantaService!A:B,2,FALSE)</f>
        <v>1095081</v>
      </c>
      <c r="L23" t="str">
        <f t="shared" si="0"/>
        <v>Atalanta-Samardzic</v>
      </c>
      <c r="M23" t="b">
        <f t="shared" si="1"/>
        <v>1</v>
      </c>
    </row>
    <row r="24" spans="1:13" x14ac:dyDescent="0.35">
      <c r="A24" t="s">
        <v>756</v>
      </c>
      <c r="B24" s="6">
        <v>5526</v>
      </c>
      <c r="C24" t="s">
        <v>92</v>
      </c>
      <c r="D24" t="s">
        <v>152</v>
      </c>
      <c r="E24" t="s">
        <v>28</v>
      </c>
      <c r="F24">
        <v>7</v>
      </c>
      <c r="G24">
        <v>8</v>
      </c>
      <c r="H24">
        <v>-1</v>
      </c>
      <c r="I24">
        <v>12</v>
      </c>
      <c r="J24" t="str">
        <f>VLOOKUP(A24,FantaService!A:A,1,FALSE)</f>
        <v>Atalanta-Scalvini</v>
      </c>
      <c r="K24" s="6">
        <f>VLOOKUP(A24,FantaService!A:B,2,FALSE)</f>
        <v>1102886</v>
      </c>
      <c r="L24" t="str">
        <f t="shared" si="0"/>
        <v>Atalanta-Scalvini</v>
      </c>
      <c r="M24" t="b">
        <f t="shared" si="1"/>
        <v>1</v>
      </c>
    </row>
    <row r="25" spans="1:13" x14ac:dyDescent="0.35">
      <c r="A25" t="s">
        <v>757</v>
      </c>
      <c r="B25" s="6">
        <v>2137</v>
      </c>
      <c r="C25" t="s">
        <v>468</v>
      </c>
      <c r="D25" t="s">
        <v>477</v>
      </c>
      <c r="E25" t="s">
        <v>28</v>
      </c>
      <c r="F25">
        <v>26</v>
      </c>
      <c r="G25">
        <v>28</v>
      </c>
      <c r="H25">
        <v>-2</v>
      </c>
      <c r="I25">
        <v>145</v>
      </c>
      <c r="J25" t="str">
        <f>VLOOKUP(A25,FantaService!A:A,1,FALSE)</f>
        <v>Atalanta-Scamacca</v>
      </c>
      <c r="K25" s="6">
        <f>VLOOKUP(A25,FantaService!A:B,2,FALSE)</f>
        <v>1061870</v>
      </c>
      <c r="L25" t="str">
        <f t="shared" si="0"/>
        <v>Atalanta-Scamacca</v>
      </c>
      <c r="M25" t="b">
        <f t="shared" si="1"/>
        <v>1</v>
      </c>
    </row>
    <row r="26" spans="1:13" x14ac:dyDescent="0.35">
      <c r="A26" s="1" t="s">
        <v>1179</v>
      </c>
      <c r="B26" s="6">
        <v>6024</v>
      </c>
      <c r="C26" t="s">
        <v>284</v>
      </c>
      <c r="D26" t="s">
        <v>452</v>
      </c>
      <c r="E26" t="s">
        <v>28</v>
      </c>
      <c r="F26">
        <v>1</v>
      </c>
      <c r="G26">
        <v>2</v>
      </c>
      <c r="H26">
        <v>-1</v>
      </c>
      <c r="I26">
        <v>4</v>
      </c>
      <c r="J26" t="str">
        <f>VLOOKUP(A26,FantaService!A:A,1,FALSE)</f>
        <v>Atalanta-Sulemana</v>
      </c>
      <c r="K26" s="6">
        <f>VLOOKUP(A26,FantaService!A:B,2,FALSE)</f>
        <v>1115169</v>
      </c>
      <c r="L26" t="str">
        <f t="shared" si="0"/>
        <v>Atalanta-Sulemana I.</v>
      </c>
      <c r="M26" t="b">
        <f t="shared" si="1"/>
        <v>0</v>
      </c>
    </row>
    <row r="27" spans="1:13" x14ac:dyDescent="0.35">
      <c r="A27" s="1" t="s">
        <v>1176</v>
      </c>
      <c r="B27" s="6">
        <v>695</v>
      </c>
      <c r="C27" t="s">
        <v>92</v>
      </c>
      <c r="D27" t="s">
        <v>232</v>
      </c>
      <c r="E27" t="s">
        <v>28</v>
      </c>
      <c r="F27">
        <v>3</v>
      </c>
      <c r="G27">
        <v>4</v>
      </c>
      <c r="H27">
        <v>-1</v>
      </c>
      <c r="I27">
        <v>9</v>
      </c>
      <c r="J27" t="str">
        <f>VLOOKUP(A27,FantaService!A:A,1,FALSE)</f>
        <v>Atalanta-Rafael Toloi</v>
      </c>
      <c r="K27" s="6">
        <f>VLOOKUP(A27,FantaService!A:B,2,FALSE)</f>
        <v>1044683</v>
      </c>
      <c r="L27" t="str">
        <f t="shared" si="0"/>
        <v>Atalanta-Toloi</v>
      </c>
      <c r="M27" t="b">
        <f t="shared" si="1"/>
        <v>0</v>
      </c>
    </row>
    <row r="28" spans="1:13" x14ac:dyDescent="0.35">
      <c r="A28" t="s">
        <v>758</v>
      </c>
      <c r="B28" s="6">
        <v>6912</v>
      </c>
      <c r="C28" t="s">
        <v>468</v>
      </c>
      <c r="D28" t="s">
        <v>568</v>
      </c>
      <c r="E28" t="s">
        <v>28</v>
      </c>
      <c r="F28">
        <v>1</v>
      </c>
      <c r="G28">
        <v>1</v>
      </c>
      <c r="H28">
        <v>0</v>
      </c>
      <c r="I28">
        <v>1</v>
      </c>
      <c r="J28" t="e">
        <f>VLOOKUP(A28,FantaService!A:A,1,FALSE)</f>
        <v>#N/A</v>
      </c>
      <c r="K28" s="6" t="e">
        <f>VLOOKUP(A28,FantaService!A:B,2,FALSE)</f>
        <v>#N/A</v>
      </c>
      <c r="L28" t="str">
        <f t="shared" si="0"/>
        <v>Atalanta-Vlahovic V.</v>
      </c>
      <c r="M28" t="b">
        <f t="shared" si="1"/>
        <v>1</v>
      </c>
    </row>
    <row r="29" spans="1:13" x14ac:dyDescent="0.35">
      <c r="A29" t="s">
        <v>759</v>
      </c>
      <c r="B29" s="6">
        <v>2766</v>
      </c>
      <c r="C29" t="s">
        <v>284</v>
      </c>
      <c r="D29" t="s">
        <v>316</v>
      </c>
      <c r="E29" t="s">
        <v>28</v>
      </c>
      <c r="F29">
        <v>11</v>
      </c>
      <c r="G29">
        <v>13</v>
      </c>
      <c r="H29">
        <v>-2</v>
      </c>
      <c r="I29">
        <v>25</v>
      </c>
      <c r="J29" t="str">
        <f>VLOOKUP(A29,FantaService!A:A,1,FALSE)</f>
        <v>Atalanta-Zaniolo</v>
      </c>
      <c r="K29" s="6">
        <f>VLOOKUP(A29,FantaService!A:B,2,FALSE)</f>
        <v>1061639</v>
      </c>
      <c r="L29" t="str">
        <f t="shared" si="0"/>
        <v>Atalanta-Zaniolo</v>
      </c>
      <c r="M29" t="b">
        <f t="shared" si="1"/>
        <v>1</v>
      </c>
    </row>
    <row r="30" spans="1:13" x14ac:dyDescent="0.35">
      <c r="A30" t="s">
        <v>760</v>
      </c>
      <c r="B30" s="6">
        <v>554</v>
      </c>
      <c r="C30" t="s">
        <v>92</v>
      </c>
      <c r="D30" t="s">
        <v>122</v>
      </c>
      <c r="E30" t="s">
        <v>28</v>
      </c>
      <c r="F30">
        <v>9</v>
      </c>
      <c r="G30">
        <v>9</v>
      </c>
      <c r="H30">
        <v>0</v>
      </c>
      <c r="I30">
        <v>28</v>
      </c>
      <c r="J30" t="str">
        <f>VLOOKUP(A30,FantaService!A:A,1,FALSE)</f>
        <v>Atalanta-Zappacosta</v>
      </c>
      <c r="K30" s="6">
        <f>VLOOKUP(A30,FantaService!A:B,2,FALSE)</f>
        <v>1043014</v>
      </c>
      <c r="L30" t="str">
        <f t="shared" si="0"/>
        <v>Atalanta-Zappacosta</v>
      </c>
      <c r="M30" t="b">
        <f t="shared" si="1"/>
        <v>1</v>
      </c>
    </row>
    <row r="31" spans="1:13" x14ac:dyDescent="0.35">
      <c r="A31" t="s">
        <v>761</v>
      </c>
      <c r="B31" s="6">
        <v>5784</v>
      </c>
      <c r="C31" t="s">
        <v>284</v>
      </c>
      <c r="D31" t="s">
        <v>327</v>
      </c>
      <c r="E31" t="s">
        <v>22</v>
      </c>
      <c r="F31">
        <v>10</v>
      </c>
      <c r="G31">
        <v>10</v>
      </c>
      <c r="H31">
        <v>0</v>
      </c>
      <c r="I31">
        <v>20</v>
      </c>
      <c r="J31" t="str">
        <f>VLOOKUP(A31,FantaService!A:A,1,FALSE)</f>
        <v>Bologna-Aebischer</v>
      </c>
      <c r="K31" s="6">
        <f>VLOOKUP(A31,FantaService!A:B,2,FALSE)</f>
        <v>1061017</v>
      </c>
      <c r="L31" t="str">
        <f t="shared" si="0"/>
        <v>Bologna-Aebischer</v>
      </c>
      <c r="M31" t="b">
        <f t="shared" si="1"/>
        <v>1</v>
      </c>
    </row>
    <row r="32" spans="1:13" x14ac:dyDescent="0.35">
      <c r="A32" t="s">
        <v>762</v>
      </c>
      <c r="B32" s="6">
        <v>5822</v>
      </c>
      <c r="C32" t="s">
        <v>8</v>
      </c>
      <c r="D32" t="s">
        <v>77</v>
      </c>
      <c r="E32" t="s">
        <v>22</v>
      </c>
      <c r="F32">
        <v>1</v>
      </c>
      <c r="G32">
        <v>1</v>
      </c>
      <c r="H32">
        <v>0</v>
      </c>
      <c r="I32">
        <v>1</v>
      </c>
      <c r="J32" t="str">
        <f>VLOOKUP(A32,FantaService!A:A,1,FALSE)</f>
        <v>Bologna-Bagnolini</v>
      </c>
      <c r="K32" s="6">
        <f>VLOOKUP(A32,FantaService!A:B,2,FALSE)</f>
        <v>1111555</v>
      </c>
      <c r="L32" t="str">
        <f t="shared" si="0"/>
        <v>Bologna-Bagnolini</v>
      </c>
      <c r="M32" t="b">
        <f t="shared" si="1"/>
        <v>1</v>
      </c>
    </row>
    <row r="33" spans="1:13" x14ac:dyDescent="0.35">
      <c r="A33" t="s">
        <v>763</v>
      </c>
      <c r="B33" s="6">
        <v>6202</v>
      </c>
      <c r="C33" t="s">
        <v>92</v>
      </c>
      <c r="D33" t="s">
        <v>163</v>
      </c>
      <c r="E33" t="s">
        <v>22</v>
      </c>
      <c r="F33">
        <v>7</v>
      </c>
      <c r="G33">
        <v>7</v>
      </c>
      <c r="H33">
        <v>0</v>
      </c>
      <c r="I33">
        <v>16</v>
      </c>
      <c r="J33" t="str">
        <f>VLOOKUP(A33,FantaService!A:A,1,FALSE)</f>
        <v>Bologna-Beukema</v>
      </c>
      <c r="K33" s="6">
        <f>VLOOKUP(A33,FantaService!A:B,2,FALSE)</f>
        <v>1111260</v>
      </c>
      <c r="L33" t="str">
        <f t="shared" si="0"/>
        <v>Bologna-Beukema</v>
      </c>
      <c r="M33" t="b">
        <f t="shared" si="1"/>
        <v>1</v>
      </c>
    </row>
    <row r="34" spans="1:13" x14ac:dyDescent="0.35">
      <c r="A34" t="s">
        <v>764</v>
      </c>
      <c r="B34" s="6">
        <v>6839</v>
      </c>
      <c r="C34" t="s">
        <v>284</v>
      </c>
      <c r="D34" t="s">
        <v>463</v>
      </c>
      <c r="E34" t="s">
        <v>22</v>
      </c>
      <c r="F34">
        <v>1</v>
      </c>
      <c r="G34">
        <v>1</v>
      </c>
      <c r="H34">
        <v>0</v>
      </c>
      <c r="I34">
        <v>1</v>
      </c>
      <c r="J34" t="str">
        <f>VLOOKUP(A34,FantaService!A:A,1,FALSE)</f>
        <v>Bologna-Byar</v>
      </c>
      <c r="K34" s="6">
        <f>VLOOKUP(A34,FantaService!A:B,2,FALSE)</f>
        <v>1119745</v>
      </c>
      <c r="L34" t="str">
        <f t="shared" si="0"/>
        <v>Bologna-Byar</v>
      </c>
      <c r="M34" t="b">
        <f t="shared" si="1"/>
        <v>1</v>
      </c>
    </row>
    <row r="35" spans="1:13" x14ac:dyDescent="0.35">
      <c r="A35" t="s">
        <v>765</v>
      </c>
      <c r="B35" s="6">
        <v>4436</v>
      </c>
      <c r="C35" t="s">
        <v>468</v>
      </c>
      <c r="D35" t="s">
        <v>513</v>
      </c>
      <c r="E35" t="s">
        <v>22</v>
      </c>
      <c r="F35">
        <v>11</v>
      </c>
      <c r="G35">
        <v>12</v>
      </c>
      <c r="H35">
        <v>-1</v>
      </c>
      <c r="I35">
        <v>20</v>
      </c>
      <c r="J35" t="str">
        <f>VLOOKUP(A35,FantaService!A:A,1,FALSE)</f>
        <v>Bologna-Cambiaghi</v>
      </c>
      <c r="K35" s="6">
        <f>VLOOKUP(A35,FantaService!A:B,2,FALSE)</f>
        <v>1102053</v>
      </c>
      <c r="L35" t="str">
        <f t="shared" si="0"/>
        <v>Bologna-Cambiaghi</v>
      </c>
      <c r="M35" t="b">
        <f t="shared" si="1"/>
        <v>1</v>
      </c>
    </row>
    <row r="36" spans="1:13" x14ac:dyDescent="0.35">
      <c r="A36" t="s">
        <v>766</v>
      </c>
      <c r="B36" s="6">
        <v>5498</v>
      </c>
      <c r="C36" t="s">
        <v>92</v>
      </c>
      <c r="D36" t="s">
        <v>151</v>
      </c>
      <c r="E36" t="s">
        <v>22</v>
      </c>
      <c r="F36">
        <v>7</v>
      </c>
      <c r="G36">
        <v>8</v>
      </c>
      <c r="H36">
        <v>-1</v>
      </c>
      <c r="I36">
        <v>15</v>
      </c>
      <c r="J36" t="str">
        <f>VLOOKUP(A36,FantaService!A:A,1,FALSE)</f>
        <v>Bologna-Casale</v>
      </c>
      <c r="K36" s="6">
        <f>VLOOKUP(A36,FantaService!A:B,2,FALSE)</f>
        <v>1061478</v>
      </c>
      <c r="L36" t="str">
        <f t="shared" si="0"/>
        <v>Bologna-Casale</v>
      </c>
      <c r="M36" t="b">
        <f t="shared" si="1"/>
        <v>1</v>
      </c>
    </row>
    <row r="37" spans="1:13" x14ac:dyDescent="0.35">
      <c r="A37" s="1" t="s">
        <v>1181</v>
      </c>
      <c r="B37" s="6">
        <v>6572</v>
      </c>
      <c r="C37" t="s">
        <v>468</v>
      </c>
      <c r="D37" t="s">
        <v>519</v>
      </c>
      <c r="E37" t="s">
        <v>22</v>
      </c>
      <c r="F37">
        <v>10</v>
      </c>
      <c r="G37">
        <v>8</v>
      </c>
      <c r="H37">
        <v>2</v>
      </c>
      <c r="I37">
        <v>70</v>
      </c>
      <c r="J37" t="str">
        <f>VLOOKUP(A37,FantaService!A:A,1,FALSE)</f>
        <v>Bologna-Castro</v>
      </c>
      <c r="K37" s="6">
        <f>VLOOKUP(A37,FantaService!A:B,2,FALSE)</f>
        <v>1119094</v>
      </c>
      <c r="L37" t="str">
        <f t="shared" si="0"/>
        <v>Bologna-Castro S.</v>
      </c>
      <c r="M37" t="b">
        <f t="shared" si="1"/>
        <v>0</v>
      </c>
    </row>
    <row r="38" spans="1:13" x14ac:dyDescent="0.35">
      <c r="A38" t="s">
        <v>767</v>
      </c>
      <c r="B38" s="6">
        <v>6407</v>
      </c>
      <c r="C38" t="s">
        <v>92</v>
      </c>
      <c r="D38" t="s">
        <v>275</v>
      </c>
      <c r="E38" t="s">
        <v>22</v>
      </c>
      <c r="F38">
        <v>1</v>
      </c>
      <c r="G38">
        <v>1</v>
      </c>
      <c r="H38">
        <v>0</v>
      </c>
      <c r="I38">
        <v>1</v>
      </c>
      <c r="J38" t="str">
        <f>VLOOKUP(A38,FantaService!A:A,1,FALSE)</f>
        <v>Bologna-Corazza</v>
      </c>
      <c r="K38" s="6">
        <f>VLOOKUP(A38,FantaService!A:B,2,FALSE)</f>
        <v>1118098</v>
      </c>
      <c r="L38" t="str">
        <f t="shared" si="0"/>
        <v>Bologna-Corazza</v>
      </c>
      <c r="M38" t="b">
        <f t="shared" si="1"/>
        <v>1</v>
      </c>
    </row>
    <row r="39" spans="1:13" x14ac:dyDescent="0.35">
      <c r="A39" t="s">
        <v>768</v>
      </c>
      <c r="B39" s="6">
        <v>6643</v>
      </c>
      <c r="C39" t="s">
        <v>468</v>
      </c>
      <c r="D39" t="s">
        <v>487</v>
      </c>
      <c r="E39" t="s">
        <v>22</v>
      </c>
      <c r="F39">
        <v>20</v>
      </c>
      <c r="G39">
        <v>22</v>
      </c>
      <c r="H39">
        <v>-2</v>
      </c>
      <c r="I39">
        <v>82</v>
      </c>
      <c r="J39" t="str">
        <f>VLOOKUP(A39,FantaService!A:A,1,FALSE)</f>
        <v>Bologna-Dallinga</v>
      </c>
      <c r="K39" s="6">
        <f>VLOOKUP(A39,FantaService!A:B,2,FALSE)</f>
        <v>1113766</v>
      </c>
      <c r="L39" t="str">
        <f t="shared" si="0"/>
        <v>Bologna-Dallinga</v>
      </c>
      <c r="M39" t="b">
        <f t="shared" si="1"/>
        <v>1</v>
      </c>
    </row>
    <row r="40" spans="1:13" x14ac:dyDescent="0.35">
      <c r="A40" t="s">
        <v>769</v>
      </c>
      <c r="B40" s="6">
        <v>487</v>
      </c>
      <c r="C40" t="s">
        <v>92</v>
      </c>
      <c r="D40" t="s">
        <v>248</v>
      </c>
      <c r="E40" t="s">
        <v>22</v>
      </c>
      <c r="F40">
        <v>2</v>
      </c>
      <c r="G40">
        <v>3</v>
      </c>
      <c r="H40">
        <v>-1</v>
      </c>
      <c r="I40">
        <v>5</v>
      </c>
      <c r="J40" t="str">
        <f>VLOOKUP(A40,FantaService!A:A,1,FALSE)</f>
        <v>Bologna-De Silvestri</v>
      </c>
      <c r="K40" s="6">
        <f>VLOOKUP(A40,FantaService!A:B,2,FALSE)</f>
        <v>1018182</v>
      </c>
      <c r="L40" t="str">
        <f t="shared" si="0"/>
        <v>Bologna-De Silvestri</v>
      </c>
      <c r="M40" t="b">
        <f t="shared" si="1"/>
        <v>1</v>
      </c>
    </row>
    <row r="41" spans="1:13" x14ac:dyDescent="0.35">
      <c r="A41" s="1" t="s">
        <v>1182</v>
      </c>
      <c r="B41" s="6">
        <v>6895</v>
      </c>
      <c r="C41" t="s">
        <v>468</v>
      </c>
      <c r="D41" t="s">
        <v>545</v>
      </c>
      <c r="E41" t="s">
        <v>22</v>
      </c>
      <c r="F41">
        <v>4</v>
      </c>
      <c r="G41">
        <v>5</v>
      </c>
      <c r="H41">
        <v>-1</v>
      </c>
      <c r="I41">
        <v>11</v>
      </c>
      <c r="J41" t="str">
        <f>VLOOKUP(A41,FantaService!A:A,1,FALSE)</f>
        <v>Bologna-Dominguez</v>
      </c>
      <c r="K41" s="6">
        <f>VLOOKUP(A41,FantaService!A:B,2,FALSE)</f>
        <v>1119760</v>
      </c>
      <c r="L41" t="str">
        <f t="shared" si="0"/>
        <v>Bologna-Dominguez B.</v>
      </c>
      <c r="M41" t="b">
        <f t="shared" si="1"/>
        <v>0</v>
      </c>
    </row>
    <row r="42" spans="1:13" x14ac:dyDescent="0.35">
      <c r="A42" t="s">
        <v>770</v>
      </c>
      <c r="B42" s="6">
        <v>6225</v>
      </c>
      <c r="C42" t="s">
        <v>284</v>
      </c>
      <c r="D42" t="s">
        <v>428</v>
      </c>
      <c r="E42" t="s">
        <v>22</v>
      </c>
      <c r="F42">
        <v>3</v>
      </c>
      <c r="G42">
        <v>4</v>
      </c>
      <c r="H42">
        <v>-1</v>
      </c>
      <c r="I42">
        <v>7</v>
      </c>
      <c r="J42" t="str">
        <f>VLOOKUP(A42,FantaService!A:A,1,FALSE)</f>
        <v>Bologna-El Azzouzi</v>
      </c>
      <c r="K42" s="6">
        <f>VLOOKUP(A42,FantaService!A:B,2,FALSE)</f>
        <v>1114932</v>
      </c>
      <c r="L42" t="str">
        <f t="shared" si="0"/>
        <v>Bologna-El Azzouzi</v>
      </c>
      <c r="M42" t="b">
        <f t="shared" si="1"/>
        <v>1</v>
      </c>
    </row>
    <row r="43" spans="1:13" x14ac:dyDescent="0.35">
      <c r="A43" t="s">
        <v>771</v>
      </c>
      <c r="B43" s="6">
        <v>4982</v>
      </c>
      <c r="C43" t="s">
        <v>92</v>
      </c>
      <c r="D43" t="s">
        <v>179</v>
      </c>
      <c r="E43" t="s">
        <v>22</v>
      </c>
      <c r="F43">
        <v>6</v>
      </c>
      <c r="G43">
        <v>6</v>
      </c>
      <c r="H43">
        <v>0</v>
      </c>
      <c r="I43">
        <v>17</v>
      </c>
      <c r="J43" t="str">
        <f>VLOOKUP(A43,FantaService!A:A,1,FALSE)</f>
        <v>Bologna-Erlic</v>
      </c>
      <c r="K43" s="6">
        <f>VLOOKUP(A43,FantaService!A:B,2,FALSE)</f>
        <v>1050217</v>
      </c>
      <c r="L43" t="str">
        <f t="shared" si="0"/>
        <v>Bologna-Erlic</v>
      </c>
      <c r="M43" t="b">
        <f t="shared" si="1"/>
        <v>1</v>
      </c>
    </row>
    <row r="44" spans="1:13" x14ac:dyDescent="0.35">
      <c r="A44" t="s">
        <v>772</v>
      </c>
      <c r="B44" s="6">
        <v>6206</v>
      </c>
      <c r="C44" t="s">
        <v>284</v>
      </c>
      <c r="D44" t="s">
        <v>305</v>
      </c>
      <c r="E44" t="s">
        <v>22</v>
      </c>
      <c r="F44">
        <v>14</v>
      </c>
      <c r="G44">
        <v>13</v>
      </c>
      <c r="H44">
        <v>1</v>
      </c>
      <c r="I44">
        <v>53</v>
      </c>
      <c r="J44" t="str">
        <f>VLOOKUP(A44,FantaService!A:A,1,FALSE)</f>
        <v>Bologna-Fabbian</v>
      </c>
      <c r="K44" s="6">
        <f>VLOOKUP(A44,FantaService!A:B,2,FALSE)</f>
        <v>1115142</v>
      </c>
      <c r="L44" t="str">
        <f t="shared" si="0"/>
        <v>Bologna-Fabbian</v>
      </c>
      <c r="M44" t="b">
        <f t="shared" si="1"/>
        <v>1</v>
      </c>
    </row>
    <row r="45" spans="1:13" x14ac:dyDescent="0.35">
      <c r="A45" t="s">
        <v>773</v>
      </c>
      <c r="B45" s="6">
        <v>5858</v>
      </c>
      <c r="C45" t="s">
        <v>284</v>
      </c>
      <c r="D45" t="s">
        <v>301</v>
      </c>
      <c r="E45" t="s">
        <v>22</v>
      </c>
      <c r="F45">
        <v>16</v>
      </c>
      <c r="G45">
        <v>18</v>
      </c>
      <c r="H45">
        <v>-2</v>
      </c>
      <c r="I45">
        <v>42</v>
      </c>
      <c r="J45" t="str">
        <f>VLOOKUP(A45,FantaService!A:A,1,FALSE)</f>
        <v>Bologna-Ferguson</v>
      </c>
      <c r="K45" s="6">
        <f>VLOOKUP(A45,FantaService!A:B,2,FALSE)</f>
        <v>1096525</v>
      </c>
      <c r="L45" t="str">
        <f t="shared" si="0"/>
        <v>Bologna-Ferguson</v>
      </c>
      <c r="M45" t="b">
        <f t="shared" si="1"/>
        <v>1</v>
      </c>
    </row>
    <row r="46" spans="1:13" x14ac:dyDescent="0.35">
      <c r="A46" t="s">
        <v>774</v>
      </c>
      <c r="B46" s="6">
        <v>788</v>
      </c>
      <c r="C46" t="s">
        <v>284</v>
      </c>
      <c r="D46" t="s">
        <v>321</v>
      </c>
      <c r="E46" t="s">
        <v>22</v>
      </c>
      <c r="F46">
        <v>10</v>
      </c>
      <c r="G46">
        <v>9</v>
      </c>
      <c r="H46">
        <v>1</v>
      </c>
      <c r="I46">
        <v>19</v>
      </c>
      <c r="J46" t="str">
        <f>VLOOKUP(A46,FantaService!A:A,1,FALSE)</f>
        <v>Bologna-Freuler</v>
      </c>
      <c r="K46" s="6">
        <f>VLOOKUP(A46,FantaService!A:B,2,FALSE)</f>
        <v>1047609</v>
      </c>
      <c r="L46" t="str">
        <f t="shared" si="0"/>
        <v>Bologna-Freuler</v>
      </c>
      <c r="M46" t="b">
        <f t="shared" si="1"/>
        <v>1</v>
      </c>
    </row>
    <row r="47" spans="1:13" x14ac:dyDescent="0.35">
      <c r="A47" t="s">
        <v>775</v>
      </c>
      <c r="B47" s="6">
        <v>5678</v>
      </c>
      <c r="C47" t="s">
        <v>92</v>
      </c>
      <c r="D47" t="s">
        <v>142</v>
      </c>
      <c r="E47" t="s">
        <v>22</v>
      </c>
      <c r="F47">
        <v>8</v>
      </c>
      <c r="G47">
        <v>9</v>
      </c>
      <c r="H47">
        <v>-1</v>
      </c>
      <c r="I47">
        <v>17</v>
      </c>
      <c r="J47" t="str">
        <f>VLOOKUP(A47,FantaService!A:A,1,FALSE)</f>
        <v>Bologna-Holm</v>
      </c>
      <c r="K47" s="6">
        <f>VLOOKUP(A47,FantaService!A:B,2,FALSE)</f>
        <v>1098169</v>
      </c>
      <c r="L47" t="str">
        <f t="shared" si="0"/>
        <v>Bologna-Holm</v>
      </c>
      <c r="M47" t="b">
        <f t="shared" si="1"/>
        <v>1</v>
      </c>
    </row>
    <row r="48" spans="1:13" x14ac:dyDescent="0.35">
      <c r="A48" s="1" t="s">
        <v>1183</v>
      </c>
      <c r="B48" s="6">
        <v>6112</v>
      </c>
      <c r="C48" t="s">
        <v>284</v>
      </c>
      <c r="D48" t="s">
        <v>365</v>
      </c>
      <c r="E48" t="s">
        <v>22</v>
      </c>
      <c r="F48">
        <v>7</v>
      </c>
      <c r="G48">
        <v>6</v>
      </c>
      <c r="H48">
        <v>1</v>
      </c>
      <c r="I48">
        <v>12</v>
      </c>
      <c r="J48" t="str">
        <f>VLOOKUP(A48,FantaService!A:A,1,FALSE)</f>
        <v>Bologna-Iling-Junior</v>
      </c>
      <c r="K48" s="6">
        <f>VLOOKUP(A48,FantaService!A:B,2,FALSE)</f>
        <v>1113466</v>
      </c>
      <c r="L48" t="str">
        <f t="shared" si="0"/>
        <v>Bologna-Iling Junior</v>
      </c>
      <c r="M48" t="b">
        <f t="shared" si="1"/>
        <v>0</v>
      </c>
    </row>
    <row r="49" spans="1:13" x14ac:dyDescent="0.35">
      <c r="A49" t="s">
        <v>776</v>
      </c>
      <c r="B49" s="6">
        <v>6459</v>
      </c>
      <c r="C49" t="s">
        <v>284</v>
      </c>
      <c r="D49" t="s">
        <v>383</v>
      </c>
      <c r="E49" t="s">
        <v>22</v>
      </c>
      <c r="F49">
        <v>6</v>
      </c>
      <c r="G49">
        <v>7</v>
      </c>
      <c r="H49">
        <v>-1</v>
      </c>
      <c r="I49">
        <v>17</v>
      </c>
      <c r="J49" t="str">
        <f>VLOOKUP(A49,FantaService!A:A,1,FALSE)</f>
        <v>Bologna-Karlsson</v>
      </c>
      <c r="K49" s="6">
        <f>VLOOKUP(A49,FantaService!A:B,2,FALSE)</f>
        <v>1101972</v>
      </c>
      <c r="L49" t="str">
        <f t="shared" si="0"/>
        <v>Bologna-Karlsson</v>
      </c>
      <c r="M49" t="b">
        <f t="shared" si="1"/>
        <v>1</v>
      </c>
    </row>
    <row r="50" spans="1:13" x14ac:dyDescent="0.35">
      <c r="A50" s="1" t="s">
        <v>1185</v>
      </c>
      <c r="B50" s="6">
        <v>6042</v>
      </c>
      <c r="C50" t="s">
        <v>92</v>
      </c>
      <c r="D50" t="s">
        <v>159</v>
      </c>
      <c r="E50" t="s">
        <v>22</v>
      </c>
      <c r="F50">
        <v>7</v>
      </c>
      <c r="G50">
        <v>7</v>
      </c>
      <c r="H50">
        <v>0</v>
      </c>
      <c r="I50">
        <v>14</v>
      </c>
      <c r="J50" t="str">
        <f>VLOOKUP(A50,FantaService!A:A,1,FALSE)</f>
        <v>Bologna-Lucumi</v>
      </c>
      <c r="K50" s="6">
        <f>VLOOKUP(A50,FantaService!A:B,2,FALSE)</f>
        <v>1068545</v>
      </c>
      <c r="L50" t="str">
        <f t="shared" si="0"/>
        <v>Bologna-Lucumi'</v>
      </c>
      <c r="M50" t="b">
        <f t="shared" si="1"/>
        <v>0</v>
      </c>
    </row>
    <row r="51" spans="1:13" x14ac:dyDescent="0.35">
      <c r="A51" t="s">
        <v>777</v>
      </c>
      <c r="B51" s="6">
        <v>2653</v>
      </c>
      <c r="C51" t="s">
        <v>92</v>
      </c>
      <c r="D51" t="s">
        <v>213</v>
      </c>
      <c r="E51" t="s">
        <v>22</v>
      </c>
      <c r="F51">
        <v>4</v>
      </c>
      <c r="G51">
        <v>4</v>
      </c>
      <c r="H51">
        <v>0</v>
      </c>
      <c r="I51">
        <v>12</v>
      </c>
      <c r="J51" t="str">
        <f>VLOOKUP(A51,FantaService!A:A,1,FALSE)</f>
        <v>Bologna-Lykogiannis</v>
      </c>
      <c r="K51" s="6">
        <f>VLOOKUP(A51,FantaService!A:B,2,FALSE)</f>
        <v>1019506</v>
      </c>
      <c r="L51" t="str">
        <f t="shared" si="0"/>
        <v>Bologna-Lykogiannis</v>
      </c>
      <c r="M51" t="b">
        <f t="shared" si="1"/>
        <v>1</v>
      </c>
    </row>
    <row r="52" spans="1:13" x14ac:dyDescent="0.35">
      <c r="A52" s="1" t="s">
        <v>1184</v>
      </c>
      <c r="B52" s="6">
        <v>4734</v>
      </c>
      <c r="C52" t="s">
        <v>92</v>
      </c>
      <c r="D52" t="s">
        <v>137</v>
      </c>
      <c r="E52" t="s">
        <v>22</v>
      </c>
      <c r="F52">
        <v>8</v>
      </c>
      <c r="G52">
        <v>8</v>
      </c>
      <c r="H52">
        <v>0</v>
      </c>
      <c r="I52">
        <v>23</v>
      </c>
      <c r="J52" t="str">
        <f>VLOOKUP(A52,FantaService!A:A,1,FALSE)</f>
        <v>Bologna-Juan Miranda</v>
      </c>
      <c r="K52" s="6">
        <f>VLOOKUP(A52,FantaService!A:B,2,FALSE)</f>
        <v>1066177</v>
      </c>
      <c r="L52" t="str">
        <f t="shared" si="0"/>
        <v>Bologna-Miranda J.</v>
      </c>
      <c r="M52" t="b">
        <f t="shared" si="1"/>
        <v>0</v>
      </c>
    </row>
    <row r="53" spans="1:13" x14ac:dyDescent="0.35">
      <c r="A53" s="1" t="s">
        <v>1186</v>
      </c>
      <c r="B53" s="6">
        <v>6054</v>
      </c>
      <c r="C53" t="s">
        <v>284</v>
      </c>
      <c r="D53" t="s">
        <v>438</v>
      </c>
      <c r="E53" t="s">
        <v>22</v>
      </c>
      <c r="F53">
        <v>2</v>
      </c>
      <c r="G53">
        <v>2</v>
      </c>
      <c r="H53">
        <v>0</v>
      </c>
      <c r="I53">
        <v>8</v>
      </c>
      <c r="J53" t="str">
        <f>VLOOKUP(A53,FantaService!A:A,1,FALSE)</f>
        <v>Bologna-Moro</v>
      </c>
      <c r="K53" s="6">
        <f>VLOOKUP(A53,FantaService!A:B,2,FALSE)</f>
        <v>1052254</v>
      </c>
      <c r="L53" t="str">
        <f t="shared" si="0"/>
        <v>Bologna-Moro N.</v>
      </c>
      <c r="M53" t="b">
        <f t="shared" si="1"/>
        <v>0</v>
      </c>
    </row>
    <row r="54" spans="1:13" x14ac:dyDescent="0.35">
      <c r="A54" t="s">
        <v>778</v>
      </c>
      <c r="B54" s="6">
        <v>5564</v>
      </c>
      <c r="C54" t="s">
        <v>284</v>
      </c>
      <c r="D54" t="s">
        <v>326</v>
      </c>
      <c r="E54" t="s">
        <v>22</v>
      </c>
      <c r="F54">
        <v>10</v>
      </c>
      <c r="G54">
        <v>10</v>
      </c>
      <c r="H54">
        <v>0</v>
      </c>
      <c r="I54">
        <v>24</v>
      </c>
      <c r="J54" t="str">
        <f>VLOOKUP(A54,FantaService!A:A,1,FALSE)</f>
        <v>Bologna-Ndoye</v>
      </c>
      <c r="K54" s="6">
        <f>VLOOKUP(A54,FantaService!A:B,2,FALSE)</f>
        <v>1095355</v>
      </c>
      <c r="L54" t="str">
        <f t="shared" si="0"/>
        <v>Bologna-Ndoye</v>
      </c>
      <c r="M54" t="b">
        <f t="shared" si="1"/>
        <v>1</v>
      </c>
    </row>
    <row r="55" spans="1:13" x14ac:dyDescent="0.35">
      <c r="A55" t="s">
        <v>779</v>
      </c>
      <c r="B55" s="6">
        <v>2765</v>
      </c>
      <c r="C55" t="s">
        <v>468</v>
      </c>
      <c r="D55" t="s">
        <v>523</v>
      </c>
      <c r="E55" t="s">
        <v>22</v>
      </c>
      <c r="F55">
        <v>9</v>
      </c>
      <c r="G55">
        <v>10</v>
      </c>
      <c r="H55">
        <v>-1</v>
      </c>
      <c r="I55">
        <v>13</v>
      </c>
      <c r="J55" t="str">
        <f>VLOOKUP(A55,FantaService!A:A,1,FALSE)</f>
        <v>Bologna-Odgaard</v>
      </c>
      <c r="K55" s="6">
        <f>VLOOKUP(A55,FantaService!A:B,2,FALSE)</f>
        <v>1102014</v>
      </c>
      <c r="L55" t="str">
        <f t="shared" si="0"/>
        <v>Bologna-Odgaard</v>
      </c>
      <c r="M55" t="b">
        <f t="shared" si="1"/>
        <v>1</v>
      </c>
    </row>
    <row r="56" spans="1:13" x14ac:dyDescent="0.35">
      <c r="A56" t="s">
        <v>780</v>
      </c>
      <c r="B56" s="6">
        <v>2167</v>
      </c>
      <c r="C56" t="s">
        <v>284</v>
      </c>
      <c r="D56" t="s">
        <v>295</v>
      </c>
      <c r="E56" t="s">
        <v>22</v>
      </c>
      <c r="F56">
        <v>20</v>
      </c>
      <c r="G56">
        <v>21</v>
      </c>
      <c r="H56">
        <v>-1</v>
      </c>
      <c r="I56">
        <v>88</v>
      </c>
      <c r="J56" t="str">
        <f>VLOOKUP(A56,FantaService!A:A,1,FALSE)</f>
        <v>Bologna-Orsolini</v>
      </c>
      <c r="K56" s="6">
        <f>VLOOKUP(A56,FantaService!A:B,2,FALSE)</f>
        <v>1052468</v>
      </c>
      <c r="L56" t="str">
        <f t="shared" si="0"/>
        <v>Bologna-Orsolini</v>
      </c>
      <c r="M56" t="b">
        <f t="shared" si="1"/>
        <v>1</v>
      </c>
    </row>
    <row r="57" spans="1:13" x14ac:dyDescent="0.35">
      <c r="A57" t="s">
        <v>781</v>
      </c>
      <c r="B57" s="6">
        <v>5298</v>
      </c>
      <c r="C57" t="s">
        <v>284</v>
      </c>
      <c r="D57" t="s">
        <v>445</v>
      </c>
      <c r="E57" t="s">
        <v>22</v>
      </c>
      <c r="F57">
        <v>1</v>
      </c>
      <c r="G57">
        <v>2</v>
      </c>
      <c r="H57">
        <v>-1</v>
      </c>
      <c r="I57">
        <v>12</v>
      </c>
      <c r="J57" t="str">
        <f>VLOOKUP(A57,FantaService!A:A,1,FALSE)</f>
        <v>Bologna-Pobega</v>
      </c>
      <c r="K57" s="6">
        <f>VLOOKUP(A57,FantaService!A:B,2,FALSE)</f>
        <v>1060968</v>
      </c>
      <c r="L57" t="str">
        <f t="shared" si="0"/>
        <v>Bologna-Pobega</v>
      </c>
      <c r="M57" t="b">
        <f t="shared" si="1"/>
        <v>1</v>
      </c>
    </row>
    <row r="58" spans="1:13" x14ac:dyDescent="0.35">
      <c r="A58" t="s">
        <v>782</v>
      </c>
      <c r="B58" s="6">
        <v>6066</v>
      </c>
      <c r="C58" t="s">
        <v>92</v>
      </c>
      <c r="D58" t="s">
        <v>162</v>
      </c>
      <c r="E58" t="s">
        <v>22</v>
      </c>
      <c r="F58">
        <v>7</v>
      </c>
      <c r="G58">
        <v>8</v>
      </c>
      <c r="H58">
        <v>-1</v>
      </c>
      <c r="I58">
        <v>18</v>
      </c>
      <c r="J58" t="str">
        <f>VLOOKUP(A58,FantaService!A:A,1,FALSE)</f>
        <v>Bologna-Posch</v>
      </c>
      <c r="K58" s="6">
        <f>VLOOKUP(A58,FantaService!A:B,2,FALSE)</f>
        <v>1062035</v>
      </c>
      <c r="L58" t="str">
        <f t="shared" si="0"/>
        <v>Bologna-Posch</v>
      </c>
      <c r="M58" t="b">
        <f t="shared" si="1"/>
        <v>1</v>
      </c>
    </row>
    <row r="59" spans="1:13" x14ac:dyDescent="0.35">
      <c r="A59" s="1" t="s">
        <v>1188</v>
      </c>
      <c r="B59" s="6">
        <v>2722</v>
      </c>
      <c r="C59" t="s">
        <v>8</v>
      </c>
      <c r="D59" t="s">
        <v>65</v>
      </c>
      <c r="E59" t="s">
        <v>22</v>
      </c>
      <c r="F59">
        <v>1</v>
      </c>
      <c r="G59">
        <v>1</v>
      </c>
      <c r="H59">
        <v>0</v>
      </c>
      <c r="I59">
        <v>1</v>
      </c>
      <c r="J59" t="str">
        <f>VLOOKUP(A59,FantaService!A:A,1,FALSE)</f>
        <v>Bologna-Ravaglia</v>
      </c>
      <c r="K59" s="6">
        <f>VLOOKUP(A59,FantaService!A:B,2,FALSE)</f>
        <v>1101998</v>
      </c>
      <c r="L59" t="str">
        <f t="shared" si="0"/>
        <v>Bologna-Ravaglia F.</v>
      </c>
      <c r="M59" t="b">
        <f t="shared" si="1"/>
        <v>0</v>
      </c>
    </row>
    <row r="60" spans="1:13" x14ac:dyDescent="0.35">
      <c r="A60" t="s">
        <v>783</v>
      </c>
      <c r="B60" s="6">
        <v>133</v>
      </c>
      <c r="C60" t="s">
        <v>8</v>
      </c>
      <c r="D60" t="s">
        <v>21</v>
      </c>
      <c r="E60" t="s">
        <v>22</v>
      </c>
      <c r="F60">
        <v>11</v>
      </c>
      <c r="G60">
        <v>11</v>
      </c>
      <c r="H60">
        <v>0</v>
      </c>
      <c r="I60">
        <v>50</v>
      </c>
      <c r="J60" t="str">
        <f>VLOOKUP(A60,FantaService!A:A,1,FALSE)</f>
        <v>Bologna-Skorupski</v>
      </c>
      <c r="K60" s="6">
        <f>VLOOKUP(A60,FantaService!A:B,2,FALSE)</f>
        <v>1038871</v>
      </c>
      <c r="L60" t="str">
        <f t="shared" si="0"/>
        <v>Bologna-Skorupski</v>
      </c>
      <c r="M60" t="b">
        <f t="shared" si="1"/>
        <v>1</v>
      </c>
    </row>
    <row r="61" spans="1:13" x14ac:dyDescent="0.35">
      <c r="A61" t="s">
        <v>784</v>
      </c>
      <c r="B61" s="6">
        <v>5425</v>
      </c>
      <c r="C61" t="s">
        <v>284</v>
      </c>
      <c r="D61" t="s">
        <v>408</v>
      </c>
      <c r="E61" t="s">
        <v>22</v>
      </c>
      <c r="F61">
        <v>4</v>
      </c>
      <c r="G61">
        <v>5</v>
      </c>
      <c r="H61">
        <v>-1</v>
      </c>
      <c r="I61">
        <v>10</v>
      </c>
      <c r="J61" t="str">
        <f>VLOOKUP(A61,FantaService!A:A,1,FALSE)</f>
        <v>Bologna-Urbanski</v>
      </c>
      <c r="K61" s="6">
        <f>VLOOKUP(A61,FantaService!A:B,2,FALSE)</f>
        <v>1109588</v>
      </c>
      <c r="L61" t="str">
        <f t="shared" si="0"/>
        <v>Bologna-Urbanski</v>
      </c>
      <c r="M61" t="b">
        <f t="shared" si="1"/>
        <v>1</v>
      </c>
    </row>
    <row r="62" spans="1:13" x14ac:dyDescent="0.35">
      <c r="A62" t="s">
        <v>785</v>
      </c>
      <c r="B62" s="6">
        <v>4870</v>
      </c>
      <c r="C62" t="s">
        <v>284</v>
      </c>
      <c r="D62" t="s">
        <v>420</v>
      </c>
      <c r="E62" t="s">
        <v>45</v>
      </c>
      <c r="F62">
        <v>3</v>
      </c>
      <c r="G62">
        <v>2</v>
      </c>
      <c r="H62">
        <v>1</v>
      </c>
      <c r="I62">
        <v>3</v>
      </c>
      <c r="J62" t="str">
        <f>VLOOKUP(A62,FantaService!A:A,1,FALSE)</f>
        <v>Cagliari-Adopo</v>
      </c>
      <c r="K62" s="6">
        <f>VLOOKUP(A62,FantaService!A:B,2,FALSE)</f>
        <v>1066457</v>
      </c>
      <c r="L62" t="str">
        <f t="shared" si="0"/>
        <v>Cagliari-Adopo</v>
      </c>
      <c r="M62" t="b">
        <f t="shared" si="1"/>
        <v>1</v>
      </c>
    </row>
    <row r="63" spans="1:13" x14ac:dyDescent="0.35">
      <c r="A63" t="s">
        <v>786</v>
      </c>
      <c r="B63" s="6">
        <v>4421</v>
      </c>
      <c r="C63" t="s">
        <v>92</v>
      </c>
      <c r="D63" t="s">
        <v>194</v>
      </c>
      <c r="E63" t="s">
        <v>45</v>
      </c>
      <c r="F63">
        <v>5</v>
      </c>
      <c r="G63">
        <v>5</v>
      </c>
      <c r="H63">
        <v>0</v>
      </c>
      <c r="I63">
        <v>8</v>
      </c>
      <c r="J63" t="str">
        <f>VLOOKUP(A63,FantaService!A:A,1,FALSE)</f>
        <v>Cagliari-Augello</v>
      </c>
      <c r="K63" s="6">
        <f>VLOOKUP(A63,FantaService!A:B,2,FALSE)</f>
        <v>1064419</v>
      </c>
      <c r="L63" t="str">
        <f t="shared" si="0"/>
        <v>Cagliari-Augello</v>
      </c>
      <c r="M63" t="b">
        <f t="shared" si="1"/>
        <v>1</v>
      </c>
    </row>
    <row r="64" spans="1:13" x14ac:dyDescent="0.35">
      <c r="A64" s="1" t="s">
        <v>1189</v>
      </c>
      <c r="B64" s="6">
        <v>6231</v>
      </c>
      <c r="C64" t="s">
        <v>92</v>
      </c>
      <c r="D64" t="s">
        <v>203</v>
      </c>
      <c r="E64" t="s">
        <v>45</v>
      </c>
      <c r="F64">
        <v>5</v>
      </c>
      <c r="G64">
        <v>4</v>
      </c>
      <c r="H64">
        <v>1</v>
      </c>
      <c r="I64">
        <v>10</v>
      </c>
      <c r="J64" t="str">
        <f>VLOOKUP(A64,FantaService!A:A,1,FALSE)</f>
        <v>Cagliari-Paulo Dentello</v>
      </c>
      <c r="K64" s="6">
        <f>VLOOKUP(A64,FantaService!A:B,2,FALSE)</f>
        <v>1114401</v>
      </c>
      <c r="L64" t="str">
        <f t="shared" si="0"/>
        <v>Cagliari-Azzi</v>
      </c>
      <c r="M64" t="b">
        <f t="shared" si="1"/>
        <v>0</v>
      </c>
    </row>
    <row r="65" spans="1:13" x14ac:dyDescent="0.35">
      <c r="A65" t="s">
        <v>787</v>
      </c>
      <c r="B65" s="6">
        <v>4929</v>
      </c>
      <c r="C65" t="s">
        <v>8</v>
      </c>
      <c r="D65" t="s">
        <v>72</v>
      </c>
      <c r="E65" t="s">
        <v>45</v>
      </c>
      <c r="F65">
        <v>1</v>
      </c>
      <c r="G65">
        <v>1</v>
      </c>
      <c r="H65">
        <v>0</v>
      </c>
      <c r="I65">
        <v>1</v>
      </c>
      <c r="J65" t="str">
        <f>VLOOKUP(A65,FantaService!A:A,1,FALSE)</f>
        <v>Cagliari-Ciocci</v>
      </c>
      <c r="K65" s="6">
        <f>VLOOKUP(A65,FantaService!A:B,2,FALSE)</f>
        <v>1076703</v>
      </c>
      <c r="L65" t="str">
        <f t="shared" si="0"/>
        <v>Cagliari-Ciocci</v>
      </c>
      <c r="M65" t="b">
        <f t="shared" si="1"/>
        <v>1</v>
      </c>
    </row>
    <row r="66" spans="1:13" x14ac:dyDescent="0.35">
      <c r="A66" t="s">
        <v>788</v>
      </c>
      <c r="B66" s="6">
        <v>1871</v>
      </c>
      <c r="C66" t="s">
        <v>284</v>
      </c>
      <c r="D66" t="s">
        <v>404</v>
      </c>
      <c r="E66" t="s">
        <v>45</v>
      </c>
      <c r="F66">
        <v>4</v>
      </c>
      <c r="G66">
        <v>4</v>
      </c>
      <c r="H66">
        <v>0</v>
      </c>
      <c r="I66">
        <v>6</v>
      </c>
      <c r="J66" t="str">
        <f>VLOOKUP(A66,FantaService!A:A,1,FALSE)</f>
        <v>Cagliari-Deiola</v>
      </c>
      <c r="K66" s="6">
        <f>VLOOKUP(A66,FantaService!A:B,2,FALSE)</f>
        <v>1040467</v>
      </c>
      <c r="L66" t="str">
        <f t="shared" ref="L66:L129" si="2">CONCATENATE(E66,"-",D66)</f>
        <v>Cagliari-Deiola</v>
      </c>
      <c r="M66" t="b">
        <f t="shared" si="1"/>
        <v>1</v>
      </c>
    </row>
    <row r="67" spans="1:13" x14ac:dyDescent="0.35">
      <c r="A67" t="s">
        <v>789</v>
      </c>
      <c r="B67" s="6">
        <v>6640</v>
      </c>
      <c r="C67" t="s">
        <v>284</v>
      </c>
      <c r="D67" t="s">
        <v>401</v>
      </c>
      <c r="E67" t="s">
        <v>45</v>
      </c>
      <c r="F67">
        <v>5</v>
      </c>
      <c r="G67">
        <v>5</v>
      </c>
      <c r="H67">
        <v>0</v>
      </c>
      <c r="I67">
        <v>12</v>
      </c>
      <c r="J67" t="str">
        <f>VLOOKUP(A67,FantaService!A:A,1,FALSE)</f>
        <v>Cagliari-Felici</v>
      </c>
      <c r="K67" s="6">
        <f>VLOOKUP(A67,FantaService!A:B,2,FALSE)</f>
        <v>1102065</v>
      </c>
      <c r="L67" t="str">
        <f t="shared" si="2"/>
        <v>Cagliari-Felici</v>
      </c>
      <c r="M67" t="b">
        <f t="shared" ref="M67:M130" si="3">A67=L67</f>
        <v>1</v>
      </c>
    </row>
    <row r="68" spans="1:13" x14ac:dyDescent="0.35">
      <c r="A68" t="s">
        <v>790</v>
      </c>
      <c r="B68" s="6">
        <v>4364</v>
      </c>
      <c r="C68" t="s">
        <v>284</v>
      </c>
      <c r="D68" t="s">
        <v>349</v>
      </c>
      <c r="E68" t="s">
        <v>45</v>
      </c>
      <c r="F68">
        <v>8</v>
      </c>
      <c r="G68">
        <v>9</v>
      </c>
      <c r="H68">
        <v>-1</v>
      </c>
      <c r="I68">
        <v>40</v>
      </c>
      <c r="J68" t="str">
        <f>VLOOKUP(A68,FantaService!A:A,1,FALSE)</f>
        <v>Cagliari-Gaetano</v>
      </c>
      <c r="K68" s="6">
        <f>VLOOKUP(A68,FantaService!A:B,2,FALSE)</f>
        <v>1067792</v>
      </c>
      <c r="L68" t="str">
        <f t="shared" si="2"/>
        <v>Cagliari-Gaetano</v>
      </c>
      <c r="M68" t="b">
        <f t="shared" si="3"/>
        <v>1</v>
      </c>
    </row>
    <row r="69" spans="1:13" x14ac:dyDescent="0.35">
      <c r="A69" t="s">
        <v>791</v>
      </c>
      <c r="B69" s="6">
        <v>1987</v>
      </c>
      <c r="C69" t="s">
        <v>284</v>
      </c>
      <c r="D69" t="s">
        <v>434</v>
      </c>
      <c r="E69" t="s">
        <v>45</v>
      </c>
      <c r="F69">
        <v>2</v>
      </c>
      <c r="G69">
        <v>3</v>
      </c>
      <c r="H69">
        <v>-1</v>
      </c>
      <c r="I69">
        <v>6</v>
      </c>
      <c r="J69" t="str">
        <f>VLOOKUP(A69,FantaService!A:A,1,FALSE)</f>
        <v>Cagliari-Jankto</v>
      </c>
      <c r="K69" s="6">
        <f>VLOOKUP(A69,FantaService!A:B,2,FALSE)</f>
        <v>1049690</v>
      </c>
      <c r="L69" t="str">
        <f t="shared" si="2"/>
        <v>Cagliari-Jankto</v>
      </c>
      <c r="M69" t="b">
        <f t="shared" si="3"/>
        <v>1</v>
      </c>
    </row>
    <row r="70" spans="1:13" x14ac:dyDescent="0.35">
      <c r="A70" t="s">
        <v>792</v>
      </c>
      <c r="B70" s="6">
        <v>1939</v>
      </c>
      <c r="C70" t="s">
        <v>468</v>
      </c>
      <c r="D70" t="s">
        <v>529</v>
      </c>
      <c r="E70" t="s">
        <v>45</v>
      </c>
      <c r="F70">
        <v>8</v>
      </c>
      <c r="G70">
        <v>9</v>
      </c>
      <c r="H70">
        <v>-1</v>
      </c>
      <c r="I70">
        <v>11</v>
      </c>
      <c r="J70" t="str">
        <f>VLOOKUP(A70,FantaService!A:A,1,FALSE)</f>
        <v>Cagliari-Lapadula</v>
      </c>
      <c r="K70" s="6">
        <f>VLOOKUP(A70,FantaService!A:B,2,FALSE)</f>
        <v>1037856</v>
      </c>
      <c r="L70" t="str">
        <f t="shared" si="2"/>
        <v>Cagliari-Lapadula</v>
      </c>
      <c r="M70" t="b">
        <f t="shared" si="3"/>
        <v>1</v>
      </c>
    </row>
    <row r="71" spans="1:13" x14ac:dyDescent="0.35">
      <c r="A71" t="s">
        <v>793</v>
      </c>
      <c r="B71" s="6">
        <v>393</v>
      </c>
      <c r="C71" t="s">
        <v>92</v>
      </c>
      <c r="D71" t="s">
        <v>120</v>
      </c>
      <c r="E71" t="s">
        <v>45</v>
      </c>
      <c r="F71">
        <v>9</v>
      </c>
      <c r="G71">
        <v>8</v>
      </c>
      <c r="H71">
        <v>1</v>
      </c>
      <c r="I71">
        <v>16</v>
      </c>
      <c r="J71" t="str">
        <f>VLOOKUP(A71,FantaService!A:A,1,FALSE)</f>
        <v>Cagliari-Luperto</v>
      </c>
      <c r="K71" s="6">
        <f>VLOOKUP(A71,FantaService!A:B,2,FALSE)</f>
        <v>1043566</v>
      </c>
      <c r="L71" t="str">
        <f t="shared" si="2"/>
        <v>Cagliari-Luperto</v>
      </c>
      <c r="M71" t="b">
        <f t="shared" si="3"/>
        <v>1</v>
      </c>
    </row>
    <row r="72" spans="1:13" x14ac:dyDescent="0.35">
      <c r="A72" s="1" t="s">
        <v>1190</v>
      </c>
      <c r="B72" s="6">
        <v>5297</v>
      </c>
      <c r="C72" t="s">
        <v>468</v>
      </c>
      <c r="D72" t="s">
        <v>508</v>
      </c>
      <c r="E72" t="s">
        <v>45</v>
      </c>
      <c r="F72">
        <v>12</v>
      </c>
      <c r="G72">
        <v>12</v>
      </c>
      <c r="H72">
        <v>0</v>
      </c>
      <c r="I72">
        <v>38</v>
      </c>
      <c r="J72" t="str">
        <f>VLOOKUP(A72,FantaService!A:A,1,FALSE)</f>
        <v>Cagliari-Zito Luvumbo</v>
      </c>
      <c r="K72" s="6">
        <f>VLOOKUP(A72,FantaService!A:B,2,FALSE)</f>
        <v>1102312</v>
      </c>
      <c r="L72" t="str">
        <f t="shared" si="2"/>
        <v>Cagliari-Luvumbo</v>
      </c>
      <c r="M72" t="b">
        <f t="shared" si="3"/>
        <v>0</v>
      </c>
    </row>
    <row r="73" spans="1:13" x14ac:dyDescent="0.35">
      <c r="A73" t="s">
        <v>794</v>
      </c>
      <c r="B73" s="6">
        <v>6232</v>
      </c>
      <c r="C73" t="s">
        <v>284</v>
      </c>
      <c r="D73" t="s">
        <v>429</v>
      </c>
      <c r="E73" t="s">
        <v>45</v>
      </c>
      <c r="F73">
        <v>3</v>
      </c>
      <c r="G73">
        <v>4</v>
      </c>
      <c r="H73">
        <v>-1</v>
      </c>
      <c r="I73">
        <v>7</v>
      </c>
      <c r="J73" t="str">
        <f>VLOOKUP(A73,FantaService!A:A,1,FALSE)</f>
        <v>Cagliari-Makoumbou</v>
      </c>
      <c r="K73" s="6">
        <f>VLOOKUP(A73,FantaService!A:B,2,FALSE)</f>
        <v>1114051</v>
      </c>
      <c r="L73" t="str">
        <f t="shared" si="2"/>
        <v>Cagliari-Makoumbou</v>
      </c>
      <c r="M73" t="b">
        <f t="shared" si="3"/>
        <v>1</v>
      </c>
    </row>
    <row r="74" spans="1:13" x14ac:dyDescent="0.35">
      <c r="A74" t="s">
        <v>795</v>
      </c>
      <c r="B74" s="6">
        <v>4965</v>
      </c>
      <c r="C74" t="s">
        <v>284</v>
      </c>
      <c r="D74" t="s">
        <v>376</v>
      </c>
      <c r="E74" t="s">
        <v>45</v>
      </c>
      <c r="F74">
        <v>6</v>
      </c>
      <c r="G74">
        <v>6</v>
      </c>
      <c r="H74">
        <v>0</v>
      </c>
      <c r="I74">
        <v>22</v>
      </c>
      <c r="J74" t="str">
        <f>VLOOKUP(A74,FantaService!A:A,1,FALSE)</f>
        <v>Cagliari-Marin</v>
      </c>
      <c r="K74" s="6">
        <f>VLOOKUP(A74,FantaService!A:B,2,FALSE)</f>
        <v>1060341</v>
      </c>
      <c r="L74" t="str">
        <f t="shared" si="2"/>
        <v>Cagliari-Marin</v>
      </c>
      <c r="M74" t="b">
        <f t="shared" si="3"/>
        <v>1</v>
      </c>
    </row>
    <row r="75" spans="1:13" x14ac:dyDescent="0.35">
      <c r="A75" t="s">
        <v>796</v>
      </c>
      <c r="B75" s="6">
        <v>4210</v>
      </c>
      <c r="C75" t="s">
        <v>92</v>
      </c>
      <c r="D75" t="s">
        <v>147</v>
      </c>
      <c r="E75" t="s">
        <v>45</v>
      </c>
      <c r="F75">
        <v>7</v>
      </c>
      <c r="G75">
        <v>8</v>
      </c>
      <c r="H75">
        <v>-1</v>
      </c>
      <c r="I75">
        <v>16</v>
      </c>
      <c r="J75" t="str">
        <f>VLOOKUP(A75,FantaService!A:A,1,FALSE)</f>
        <v>Cagliari-Mina</v>
      </c>
      <c r="K75" s="6">
        <f>VLOOKUP(A75,FantaService!A:B,2,FALSE)</f>
        <v>1065667</v>
      </c>
      <c r="L75" t="str">
        <f t="shared" si="2"/>
        <v>Cagliari-Mina</v>
      </c>
      <c r="M75" t="b">
        <f t="shared" si="3"/>
        <v>1</v>
      </c>
    </row>
    <row r="76" spans="1:13" x14ac:dyDescent="0.35">
      <c r="A76" t="s">
        <v>797</v>
      </c>
      <c r="B76" s="6">
        <v>6598</v>
      </c>
      <c r="C76" t="s">
        <v>468</v>
      </c>
      <c r="D76" t="s">
        <v>555</v>
      </c>
      <c r="E76" t="s">
        <v>45</v>
      </c>
      <c r="F76">
        <v>2</v>
      </c>
      <c r="G76">
        <v>1</v>
      </c>
      <c r="H76">
        <v>1</v>
      </c>
      <c r="I76">
        <v>2</v>
      </c>
      <c r="J76" t="str">
        <f>VLOOKUP(A76,FantaService!A:A,1,FALSE)</f>
        <v>Cagliari-Mutandwa</v>
      </c>
      <c r="K76" s="6">
        <f>VLOOKUP(A76,FantaService!A:B,2,FALSE)</f>
        <v>1118990</v>
      </c>
      <c r="L76" t="str">
        <f t="shared" si="2"/>
        <v>Cagliari-Mutandwa</v>
      </c>
      <c r="M76" t="b">
        <f t="shared" si="3"/>
        <v>1</v>
      </c>
    </row>
    <row r="77" spans="1:13" x14ac:dyDescent="0.35">
      <c r="A77" t="s">
        <v>798</v>
      </c>
      <c r="B77" s="6">
        <v>5701</v>
      </c>
      <c r="C77" t="s">
        <v>92</v>
      </c>
      <c r="D77" t="s">
        <v>269</v>
      </c>
      <c r="E77" t="s">
        <v>45</v>
      </c>
      <c r="F77">
        <v>1</v>
      </c>
      <c r="G77">
        <v>2</v>
      </c>
      <c r="H77">
        <v>-1</v>
      </c>
      <c r="I77">
        <v>3</v>
      </c>
      <c r="J77" t="str">
        <f>VLOOKUP(A77,FantaService!A:A,1,FALSE)</f>
        <v>Cagliari-Obert</v>
      </c>
      <c r="K77" s="6">
        <f>VLOOKUP(A77,FantaService!A:B,2,FALSE)</f>
        <v>1110625</v>
      </c>
      <c r="L77" t="str">
        <f t="shared" si="2"/>
        <v>Cagliari-Obert</v>
      </c>
      <c r="M77" t="b">
        <f t="shared" si="3"/>
        <v>1</v>
      </c>
    </row>
    <row r="78" spans="1:13" x14ac:dyDescent="0.35">
      <c r="A78" t="s">
        <v>799</v>
      </c>
      <c r="B78" s="6">
        <v>2181</v>
      </c>
      <c r="C78" t="s">
        <v>92</v>
      </c>
      <c r="D78" t="s">
        <v>191</v>
      </c>
      <c r="E78" t="s">
        <v>45</v>
      </c>
      <c r="F78">
        <v>5</v>
      </c>
      <c r="G78">
        <v>5</v>
      </c>
      <c r="H78">
        <v>0</v>
      </c>
      <c r="I78">
        <v>8</v>
      </c>
      <c r="J78" t="str">
        <f>VLOOKUP(A78,FantaService!A:A,1,FALSE)</f>
        <v>Cagliari-Palomino</v>
      </c>
      <c r="K78" s="6">
        <f>VLOOKUP(A78,FantaService!A:B,2,FALSE)</f>
        <v>1048189</v>
      </c>
      <c r="L78" t="str">
        <f t="shared" si="2"/>
        <v>Cagliari-Palomino</v>
      </c>
      <c r="M78" t="b">
        <f t="shared" si="3"/>
        <v>1</v>
      </c>
    </row>
    <row r="79" spans="1:13" x14ac:dyDescent="0.35">
      <c r="A79" t="s">
        <v>800</v>
      </c>
      <c r="B79" s="6">
        <v>247</v>
      </c>
      <c r="C79" t="s">
        <v>468</v>
      </c>
      <c r="D79" t="s">
        <v>546</v>
      </c>
      <c r="E79" t="s">
        <v>45</v>
      </c>
      <c r="F79">
        <v>3</v>
      </c>
      <c r="G79">
        <v>3</v>
      </c>
      <c r="H79">
        <v>0</v>
      </c>
      <c r="I79">
        <v>5</v>
      </c>
      <c r="J79" t="str">
        <f>VLOOKUP(A79,FantaService!A:A,1,FALSE)</f>
        <v>Cagliari-Pavoletti</v>
      </c>
      <c r="K79" s="6">
        <f>VLOOKUP(A79,FantaService!A:B,2,FALSE)</f>
        <v>1027367</v>
      </c>
      <c r="L79" t="str">
        <f t="shared" si="2"/>
        <v>Cagliari-Pavoletti</v>
      </c>
      <c r="M79" t="b">
        <f t="shared" si="3"/>
        <v>1</v>
      </c>
    </row>
    <row r="80" spans="1:13" x14ac:dyDescent="0.35">
      <c r="A80" t="s">
        <v>801</v>
      </c>
      <c r="B80" s="6">
        <v>4359</v>
      </c>
      <c r="C80" t="s">
        <v>468</v>
      </c>
      <c r="D80" t="s">
        <v>503</v>
      </c>
      <c r="E80" t="s">
        <v>45</v>
      </c>
      <c r="F80">
        <v>13</v>
      </c>
      <c r="G80">
        <v>13</v>
      </c>
      <c r="H80">
        <v>0</v>
      </c>
      <c r="I80">
        <v>60</v>
      </c>
      <c r="J80" t="str">
        <f>VLOOKUP(A80,FantaService!A:A,1,FALSE)</f>
        <v>Cagliari-Piccoli</v>
      </c>
      <c r="K80" s="6">
        <f>VLOOKUP(A80,FantaService!A:B,2,FALSE)</f>
        <v>1070458</v>
      </c>
      <c r="L80" t="str">
        <f t="shared" si="2"/>
        <v>Cagliari-Piccoli</v>
      </c>
      <c r="M80" t="b">
        <f t="shared" si="3"/>
        <v>1</v>
      </c>
    </row>
    <row r="81" spans="1:13" x14ac:dyDescent="0.35">
      <c r="A81" t="s">
        <v>802</v>
      </c>
      <c r="B81" s="6">
        <v>6424</v>
      </c>
      <c r="C81" t="s">
        <v>284</v>
      </c>
      <c r="D81" t="s">
        <v>413</v>
      </c>
      <c r="E81" t="s">
        <v>45</v>
      </c>
      <c r="F81">
        <v>4</v>
      </c>
      <c r="G81">
        <v>4</v>
      </c>
      <c r="H81">
        <v>0</v>
      </c>
      <c r="I81">
        <v>12</v>
      </c>
      <c r="J81" t="str">
        <f>VLOOKUP(A81,FantaService!A:A,1,FALSE)</f>
        <v>Cagliari-Prati</v>
      </c>
      <c r="K81" s="6">
        <f>VLOOKUP(A81,FantaService!A:B,2,FALSE)</f>
        <v>1115165</v>
      </c>
      <c r="L81" t="str">
        <f t="shared" si="2"/>
        <v>Cagliari-Prati</v>
      </c>
      <c r="M81" t="b">
        <f t="shared" si="3"/>
        <v>1</v>
      </c>
    </row>
    <row r="82" spans="1:13" x14ac:dyDescent="0.35">
      <c r="A82" t="s">
        <v>803</v>
      </c>
      <c r="B82" s="6">
        <v>574</v>
      </c>
      <c r="C82" t="s">
        <v>8</v>
      </c>
      <c r="D82" t="s">
        <v>44</v>
      </c>
      <c r="E82" t="s">
        <v>45</v>
      </c>
      <c r="F82">
        <v>7</v>
      </c>
      <c r="G82">
        <v>7</v>
      </c>
      <c r="H82">
        <v>0</v>
      </c>
      <c r="I82">
        <v>32</v>
      </c>
      <c r="J82" t="str">
        <f>VLOOKUP(A82,FantaService!A:A,1,FALSE)</f>
        <v>Cagliari-Scuffet</v>
      </c>
      <c r="K82" s="6">
        <f>VLOOKUP(A82,FantaService!A:B,2,FALSE)</f>
        <v>1039416</v>
      </c>
      <c r="L82" t="str">
        <f t="shared" si="2"/>
        <v>Cagliari-Scuffet</v>
      </c>
      <c r="M82" t="b">
        <f t="shared" si="3"/>
        <v>1</v>
      </c>
    </row>
    <row r="83" spans="1:13" x14ac:dyDescent="0.35">
      <c r="A83" t="s">
        <v>804</v>
      </c>
      <c r="B83" s="6">
        <v>6650</v>
      </c>
      <c r="C83" t="s">
        <v>8</v>
      </c>
      <c r="D83" t="s">
        <v>85</v>
      </c>
      <c r="E83" t="s">
        <v>45</v>
      </c>
      <c r="F83">
        <v>1</v>
      </c>
      <c r="G83">
        <v>1</v>
      </c>
      <c r="H83">
        <v>0</v>
      </c>
      <c r="I83">
        <v>1</v>
      </c>
      <c r="J83" t="str">
        <f>VLOOKUP(A83,FantaService!A:A,1,FALSE)</f>
        <v>Cagliari-Sherri</v>
      </c>
      <c r="K83" s="6">
        <f>VLOOKUP(A83,FantaService!A:B,2,FALSE)</f>
        <v>1099520</v>
      </c>
      <c r="L83" t="str">
        <f t="shared" si="2"/>
        <v>Cagliari-Sherri</v>
      </c>
      <c r="M83" t="b">
        <f t="shared" si="3"/>
        <v>1</v>
      </c>
    </row>
    <row r="84" spans="1:13" x14ac:dyDescent="0.35">
      <c r="A84" t="s">
        <v>805</v>
      </c>
      <c r="B84" s="6">
        <v>440</v>
      </c>
      <c r="C84" t="s">
        <v>284</v>
      </c>
      <c r="D84" t="s">
        <v>387</v>
      </c>
      <c r="E84" t="s">
        <v>45</v>
      </c>
      <c r="F84">
        <v>5</v>
      </c>
      <c r="G84">
        <v>6</v>
      </c>
      <c r="H84">
        <v>-1</v>
      </c>
      <c r="I84">
        <v>14</v>
      </c>
      <c r="J84" t="str">
        <f>VLOOKUP(A84,FantaService!A:A,1,FALSE)</f>
        <v>Cagliari-Viola</v>
      </c>
      <c r="K84" s="6">
        <f>VLOOKUP(A84,FantaService!A:B,2,FALSE)</f>
        <v>1020824</v>
      </c>
      <c r="L84" t="str">
        <f t="shared" si="2"/>
        <v>Cagliari-Viola</v>
      </c>
      <c r="M84" t="b">
        <f t="shared" si="3"/>
        <v>1</v>
      </c>
    </row>
    <row r="85" spans="1:13" x14ac:dyDescent="0.35">
      <c r="A85" t="s">
        <v>806</v>
      </c>
      <c r="B85" s="6">
        <v>6464</v>
      </c>
      <c r="C85" t="s">
        <v>92</v>
      </c>
      <c r="D85" t="s">
        <v>241</v>
      </c>
      <c r="E85" t="s">
        <v>45</v>
      </c>
      <c r="F85">
        <v>3</v>
      </c>
      <c r="G85">
        <v>3</v>
      </c>
      <c r="H85">
        <v>0</v>
      </c>
      <c r="I85">
        <v>4</v>
      </c>
      <c r="J85" t="str">
        <f>VLOOKUP(A85,FantaService!A:A,1,FALSE)</f>
        <v>Cagliari-Wieteska</v>
      </c>
      <c r="K85" s="6">
        <f>VLOOKUP(A85,FantaService!A:B,2,FALSE)</f>
        <v>1048416</v>
      </c>
      <c r="L85" t="str">
        <f t="shared" si="2"/>
        <v>Cagliari-Wieteska</v>
      </c>
      <c r="M85" t="b">
        <f t="shared" si="3"/>
        <v>1</v>
      </c>
    </row>
    <row r="86" spans="1:13" x14ac:dyDescent="0.35">
      <c r="A86" t="s">
        <v>807</v>
      </c>
      <c r="B86" s="6">
        <v>4461</v>
      </c>
      <c r="C86" t="s">
        <v>92</v>
      </c>
      <c r="D86" t="s">
        <v>176</v>
      </c>
      <c r="E86" t="s">
        <v>45</v>
      </c>
      <c r="F86">
        <v>6</v>
      </c>
      <c r="G86">
        <v>6</v>
      </c>
      <c r="H86">
        <v>0</v>
      </c>
      <c r="I86">
        <v>10</v>
      </c>
      <c r="J86" t="str">
        <f>VLOOKUP(A86,FantaService!A:A,1,FALSE)</f>
        <v>Cagliari-Zappa</v>
      </c>
      <c r="K86" s="6">
        <f>VLOOKUP(A86,FantaService!A:B,2,FALSE)</f>
        <v>1067771</v>
      </c>
      <c r="L86" t="str">
        <f t="shared" si="2"/>
        <v>Cagliari-Zappa</v>
      </c>
      <c r="M86" t="b">
        <f t="shared" si="3"/>
        <v>1</v>
      </c>
    </row>
    <row r="87" spans="1:13" x14ac:dyDescent="0.35">
      <c r="A87" t="s">
        <v>808</v>
      </c>
      <c r="B87" s="6">
        <v>4433</v>
      </c>
      <c r="C87" t="s">
        <v>92</v>
      </c>
      <c r="D87" t="s">
        <v>149</v>
      </c>
      <c r="E87" t="s">
        <v>45</v>
      </c>
      <c r="F87">
        <v>7</v>
      </c>
      <c r="G87">
        <v>7</v>
      </c>
      <c r="H87">
        <v>0</v>
      </c>
      <c r="I87">
        <v>18</v>
      </c>
      <c r="J87" t="str">
        <f>VLOOKUP(A87,FantaService!A:A,1,FALSE)</f>
        <v>Cagliari-Zortea</v>
      </c>
      <c r="K87" s="6">
        <f>VLOOKUP(A87,FantaService!A:B,2,FALSE)</f>
        <v>1076574</v>
      </c>
      <c r="L87" t="str">
        <f t="shared" si="2"/>
        <v>Cagliari-Zortea</v>
      </c>
      <c r="M87" t="b">
        <f t="shared" si="3"/>
        <v>1</v>
      </c>
    </row>
    <row r="88" spans="1:13" x14ac:dyDescent="0.35">
      <c r="A88" t="s">
        <v>809</v>
      </c>
      <c r="B88" s="6">
        <v>761</v>
      </c>
      <c r="C88" t="s">
        <v>8</v>
      </c>
      <c r="D88" t="s">
        <v>34</v>
      </c>
      <c r="E88" t="s">
        <v>35</v>
      </c>
      <c r="F88">
        <v>8</v>
      </c>
      <c r="G88">
        <v>9</v>
      </c>
      <c r="H88">
        <v>-1</v>
      </c>
      <c r="I88">
        <v>18</v>
      </c>
      <c r="J88" t="str">
        <f>VLOOKUP(A88,FantaService!A:A,1,FALSE)</f>
        <v>Como-Audero</v>
      </c>
      <c r="K88" s="6">
        <f>VLOOKUP(A88,FantaService!A:B,2,FALSE)</f>
        <v>1048586</v>
      </c>
      <c r="L88" t="str">
        <f t="shared" si="2"/>
        <v>Como-Audero</v>
      </c>
      <c r="M88" t="b">
        <f t="shared" si="3"/>
        <v>1</v>
      </c>
    </row>
    <row r="89" spans="1:13" x14ac:dyDescent="0.35">
      <c r="A89" t="s">
        <v>810</v>
      </c>
      <c r="B89" s="6">
        <v>134</v>
      </c>
      <c r="C89" t="s">
        <v>92</v>
      </c>
      <c r="D89" t="s">
        <v>246</v>
      </c>
      <c r="E89" t="s">
        <v>35</v>
      </c>
      <c r="F89">
        <v>2</v>
      </c>
      <c r="G89">
        <v>1</v>
      </c>
      <c r="H89">
        <v>1</v>
      </c>
      <c r="I89">
        <v>7</v>
      </c>
      <c r="J89" t="str">
        <f>VLOOKUP(A89,FantaService!A:A,1,FALSE)</f>
        <v>Como-Barba</v>
      </c>
      <c r="K89" s="6">
        <f>VLOOKUP(A89,FantaService!A:B,2,FALSE)</f>
        <v>1038270</v>
      </c>
      <c r="L89" t="str">
        <f t="shared" si="2"/>
        <v>Como-Barba</v>
      </c>
      <c r="M89" t="b">
        <f t="shared" si="3"/>
        <v>1</v>
      </c>
    </row>
    <row r="90" spans="1:13" x14ac:dyDescent="0.35">
      <c r="A90" t="s">
        <v>811</v>
      </c>
      <c r="B90" s="6">
        <v>556</v>
      </c>
      <c r="C90" t="s">
        <v>284</v>
      </c>
      <c r="D90" t="s">
        <v>418</v>
      </c>
      <c r="E90" t="s">
        <v>35</v>
      </c>
      <c r="F90">
        <v>3</v>
      </c>
      <c r="G90">
        <v>3</v>
      </c>
      <c r="H90">
        <v>0</v>
      </c>
      <c r="I90">
        <v>7</v>
      </c>
      <c r="J90" t="str">
        <f>VLOOKUP(A90,FantaService!A:A,1,FALSE)</f>
        <v>Como-Baselli</v>
      </c>
      <c r="K90" s="6">
        <f>VLOOKUP(A90,FantaService!A:B,2,FALSE)</f>
        <v>1021194</v>
      </c>
      <c r="L90" t="str">
        <f t="shared" si="2"/>
        <v>Como-Baselli</v>
      </c>
      <c r="M90" t="b">
        <f t="shared" si="3"/>
        <v>1</v>
      </c>
    </row>
    <row r="91" spans="1:13" x14ac:dyDescent="0.35">
      <c r="A91" t="s">
        <v>812</v>
      </c>
      <c r="B91" s="6">
        <v>441</v>
      </c>
      <c r="C91" t="s">
        <v>468</v>
      </c>
      <c r="D91" t="s">
        <v>492</v>
      </c>
      <c r="E91" t="s">
        <v>35</v>
      </c>
      <c r="F91">
        <v>16</v>
      </c>
      <c r="G91">
        <v>17</v>
      </c>
      <c r="H91">
        <v>-1</v>
      </c>
      <c r="I91">
        <v>56</v>
      </c>
      <c r="J91" t="str">
        <f>VLOOKUP(A91,FantaService!A:A,1,FALSE)</f>
        <v>Como-Belotti</v>
      </c>
      <c r="K91" s="6">
        <f>VLOOKUP(A91,FantaService!A:B,2,FALSE)</f>
        <v>1021062</v>
      </c>
      <c r="L91" t="str">
        <f t="shared" si="2"/>
        <v>Como-Belotti</v>
      </c>
      <c r="M91" t="b">
        <f t="shared" si="3"/>
        <v>1</v>
      </c>
    </row>
    <row r="92" spans="1:13" x14ac:dyDescent="0.35">
      <c r="A92" t="s">
        <v>813</v>
      </c>
      <c r="B92" s="6">
        <v>6656</v>
      </c>
      <c r="C92" t="s">
        <v>284</v>
      </c>
      <c r="D92" t="s">
        <v>430</v>
      </c>
      <c r="E92" t="s">
        <v>35</v>
      </c>
      <c r="F92">
        <v>3</v>
      </c>
      <c r="G92">
        <v>3</v>
      </c>
      <c r="H92">
        <v>0</v>
      </c>
      <c r="I92">
        <v>8</v>
      </c>
      <c r="J92" t="str">
        <f>VLOOKUP(A92,FantaService!A:A,1,FALSE)</f>
        <v>Como-Braunoder</v>
      </c>
      <c r="K92" s="6">
        <f>VLOOKUP(A92,FantaService!A:B,2,FALSE)</f>
        <v>1114228</v>
      </c>
      <c r="L92" t="str">
        <f t="shared" si="2"/>
        <v>Como-Braunoder</v>
      </c>
      <c r="M92" t="b">
        <f t="shared" si="3"/>
        <v>1</v>
      </c>
    </row>
    <row r="93" spans="1:13" x14ac:dyDescent="0.35">
      <c r="A93" t="s">
        <v>814</v>
      </c>
      <c r="B93" s="6">
        <v>306</v>
      </c>
      <c r="C93" t="s">
        <v>468</v>
      </c>
      <c r="D93" t="s">
        <v>551</v>
      </c>
      <c r="E93" t="s">
        <v>35</v>
      </c>
      <c r="F93">
        <v>2</v>
      </c>
      <c r="G93">
        <v>1</v>
      </c>
      <c r="H93">
        <v>1</v>
      </c>
      <c r="I93">
        <v>3</v>
      </c>
      <c r="J93" t="str">
        <f>VLOOKUP(A93,FantaService!A:A,1,FALSE)</f>
        <v>Como-Cerri</v>
      </c>
      <c r="K93" s="6">
        <f>VLOOKUP(A93,FantaService!A:B,2,FALSE)</f>
        <v>1040091</v>
      </c>
      <c r="L93" t="str">
        <f t="shared" si="2"/>
        <v>Como-Cerri</v>
      </c>
      <c r="M93" t="b">
        <f t="shared" si="3"/>
        <v>1</v>
      </c>
    </row>
    <row r="94" spans="1:13" x14ac:dyDescent="0.35">
      <c r="A94" t="s">
        <v>815</v>
      </c>
      <c r="B94" s="6">
        <v>2155</v>
      </c>
      <c r="C94" t="s">
        <v>468</v>
      </c>
      <c r="D94" t="s">
        <v>515</v>
      </c>
      <c r="E94" t="s">
        <v>35</v>
      </c>
      <c r="F94">
        <v>10</v>
      </c>
      <c r="G94">
        <v>9</v>
      </c>
      <c r="H94">
        <v>1</v>
      </c>
      <c r="I94">
        <v>40</v>
      </c>
      <c r="J94" t="str">
        <f>VLOOKUP(A94,FantaService!A:A,1,FALSE)</f>
        <v>Como-Cutrone</v>
      </c>
      <c r="K94" s="6">
        <f>VLOOKUP(A94,FantaService!A:B,2,FALSE)</f>
        <v>1051306</v>
      </c>
      <c r="L94" t="str">
        <f t="shared" si="2"/>
        <v>Como-Cutrone</v>
      </c>
      <c r="M94" t="b">
        <f t="shared" si="3"/>
        <v>1</v>
      </c>
    </row>
    <row r="95" spans="1:13" x14ac:dyDescent="0.35">
      <c r="A95" t="s">
        <v>816</v>
      </c>
      <c r="B95" s="6">
        <v>5559</v>
      </c>
      <c r="C95" t="s">
        <v>284</v>
      </c>
      <c r="D95" t="s">
        <v>310</v>
      </c>
      <c r="E95" t="s">
        <v>35</v>
      </c>
      <c r="F95">
        <v>12</v>
      </c>
      <c r="G95">
        <v>12</v>
      </c>
      <c r="H95">
        <v>0</v>
      </c>
      <c r="I95">
        <v>32</v>
      </c>
      <c r="J95" t="str">
        <f>VLOOKUP(A95,FantaService!A:A,1,FALSE)</f>
        <v>Como-Da Cunha</v>
      </c>
      <c r="K95" s="6">
        <f>VLOOKUP(A95,FantaService!A:B,2,FALSE)</f>
        <v>1073202</v>
      </c>
      <c r="L95" t="str">
        <f t="shared" si="2"/>
        <v>Como-Da Cunha</v>
      </c>
      <c r="M95" t="b">
        <f t="shared" si="3"/>
        <v>1</v>
      </c>
    </row>
    <row r="96" spans="1:13" x14ac:dyDescent="0.35">
      <c r="A96" t="s">
        <v>817</v>
      </c>
      <c r="B96" s="6">
        <v>6230</v>
      </c>
      <c r="C96" t="s">
        <v>92</v>
      </c>
      <c r="D96" t="s">
        <v>130</v>
      </c>
      <c r="E96" t="s">
        <v>35</v>
      </c>
      <c r="F96">
        <v>9</v>
      </c>
      <c r="G96">
        <v>8</v>
      </c>
      <c r="H96">
        <v>1</v>
      </c>
      <c r="I96">
        <v>14</v>
      </c>
      <c r="J96" t="str">
        <f>VLOOKUP(A96,FantaService!A:A,1,FALSE)</f>
        <v>Como-Dossena</v>
      </c>
      <c r="K96" s="6">
        <f>VLOOKUP(A96,FantaService!A:B,2,FALSE)</f>
        <v>1115277</v>
      </c>
      <c r="L96" t="str">
        <f t="shared" si="2"/>
        <v>Como-Dossena</v>
      </c>
      <c r="M96" t="b">
        <f t="shared" si="3"/>
        <v>1</v>
      </c>
    </row>
    <row r="97" spans="1:13" x14ac:dyDescent="0.35">
      <c r="A97" t="s">
        <v>818</v>
      </c>
      <c r="B97" s="6">
        <v>6676</v>
      </c>
      <c r="C97" t="s">
        <v>284</v>
      </c>
      <c r="D97" t="s">
        <v>431</v>
      </c>
      <c r="E97" t="s">
        <v>35</v>
      </c>
      <c r="F97">
        <v>3</v>
      </c>
      <c r="G97">
        <v>4</v>
      </c>
      <c r="H97">
        <v>-1</v>
      </c>
      <c r="I97">
        <v>8</v>
      </c>
      <c r="J97" t="str">
        <f>VLOOKUP(A97,FantaService!A:A,1,FALSE)</f>
        <v>Como-Engelhardt</v>
      </c>
      <c r="K97" s="6">
        <f>VLOOKUP(A97,FantaService!A:B,2,FALSE)</f>
        <v>1113231</v>
      </c>
      <c r="L97" t="str">
        <f t="shared" si="2"/>
        <v>Como-Engelhardt</v>
      </c>
      <c r="M97" t="b">
        <f t="shared" si="3"/>
        <v>1</v>
      </c>
    </row>
    <row r="98" spans="1:13" x14ac:dyDescent="0.35">
      <c r="A98" t="s">
        <v>819</v>
      </c>
      <c r="B98" s="6">
        <v>6815</v>
      </c>
      <c r="C98" t="s">
        <v>284</v>
      </c>
      <c r="D98" t="s">
        <v>386</v>
      </c>
      <c r="E98" t="s">
        <v>35</v>
      </c>
      <c r="F98">
        <v>6</v>
      </c>
      <c r="G98">
        <v>6</v>
      </c>
      <c r="H98">
        <v>0</v>
      </c>
      <c r="I98">
        <v>13</v>
      </c>
      <c r="J98" t="str">
        <f>VLOOKUP(A98,FantaService!A:A,1,FALSE)</f>
        <v>Como-Fadera</v>
      </c>
      <c r="K98" s="6">
        <f>VLOOKUP(A98,FantaService!A:B,2,FALSE)</f>
        <v>1117489</v>
      </c>
      <c r="L98" t="str">
        <f t="shared" si="2"/>
        <v>Como-Fadera</v>
      </c>
      <c r="M98" t="b">
        <f t="shared" si="3"/>
        <v>1</v>
      </c>
    </row>
    <row r="99" spans="1:13" x14ac:dyDescent="0.35">
      <c r="A99" t="s">
        <v>820</v>
      </c>
      <c r="B99" s="6">
        <v>6657</v>
      </c>
      <c r="C99" t="s">
        <v>468</v>
      </c>
      <c r="D99" t="s">
        <v>557</v>
      </c>
      <c r="E99" t="s">
        <v>35</v>
      </c>
      <c r="F99">
        <v>2</v>
      </c>
      <c r="G99">
        <v>2</v>
      </c>
      <c r="H99">
        <v>0</v>
      </c>
      <c r="I99">
        <v>2</v>
      </c>
      <c r="J99" t="str">
        <f>VLOOKUP(A99,FantaService!A:A,1,FALSE)</f>
        <v>Como-Gabrielloni</v>
      </c>
      <c r="K99" s="6">
        <f>VLOOKUP(A99,FantaService!A:B,2,FALSE)</f>
        <v>1110459</v>
      </c>
      <c r="L99" t="str">
        <f t="shared" si="2"/>
        <v>Como-Gabrielloni</v>
      </c>
      <c r="M99" t="b">
        <f t="shared" si="3"/>
        <v>1</v>
      </c>
    </row>
    <row r="100" spans="1:13" x14ac:dyDescent="0.35">
      <c r="A100" t="s">
        <v>821</v>
      </c>
      <c r="B100" s="6">
        <v>418</v>
      </c>
      <c r="C100" t="s">
        <v>92</v>
      </c>
      <c r="D100" t="s">
        <v>231</v>
      </c>
      <c r="E100" t="s">
        <v>35</v>
      </c>
      <c r="F100">
        <v>3</v>
      </c>
      <c r="G100">
        <v>3</v>
      </c>
      <c r="H100">
        <v>0</v>
      </c>
      <c r="I100">
        <v>4</v>
      </c>
      <c r="J100" t="str">
        <f>VLOOKUP(A100,FantaService!A:A,1,FALSE)</f>
        <v>Como-Goldaniga</v>
      </c>
      <c r="K100" s="6">
        <f>VLOOKUP(A100,FantaService!A:B,2,FALSE)</f>
        <v>1039172</v>
      </c>
      <c r="L100" t="str">
        <f t="shared" si="2"/>
        <v>Como-Goldaniga</v>
      </c>
      <c r="M100" t="b">
        <f t="shared" si="3"/>
        <v>1</v>
      </c>
    </row>
    <row r="101" spans="1:13" x14ac:dyDescent="0.35">
      <c r="A101" t="s">
        <v>822</v>
      </c>
      <c r="B101" s="6">
        <v>6654</v>
      </c>
      <c r="C101" t="s">
        <v>92</v>
      </c>
      <c r="D101" t="s">
        <v>243</v>
      </c>
      <c r="E101" t="s">
        <v>35</v>
      </c>
      <c r="F101">
        <v>3</v>
      </c>
      <c r="G101">
        <v>3</v>
      </c>
      <c r="H101">
        <v>0</v>
      </c>
      <c r="I101">
        <v>10</v>
      </c>
      <c r="J101" t="str">
        <f>VLOOKUP(A101,FantaService!A:A,1,FALSE)</f>
        <v>Como-Iovine</v>
      </c>
      <c r="K101" s="6">
        <f>VLOOKUP(A101,FantaService!A:B,2,FALSE)</f>
        <v>1110436</v>
      </c>
      <c r="L101" t="str">
        <f t="shared" si="2"/>
        <v>Como-Iovine</v>
      </c>
      <c r="M101" t="b">
        <f t="shared" si="3"/>
        <v>1</v>
      </c>
    </row>
    <row r="102" spans="1:13" x14ac:dyDescent="0.35">
      <c r="A102" s="1" t="s">
        <v>1192</v>
      </c>
      <c r="B102" s="6">
        <v>6648</v>
      </c>
      <c r="C102" t="s">
        <v>468</v>
      </c>
      <c r="D102" t="s">
        <v>565</v>
      </c>
      <c r="E102" t="s">
        <v>35</v>
      </c>
      <c r="F102">
        <v>1</v>
      </c>
      <c r="G102">
        <v>1</v>
      </c>
      <c r="H102">
        <v>0</v>
      </c>
      <c r="I102">
        <v>1</v>
      </c>
      <c r="J102" t="str">
        <f>VLOOKUP(A102,FantaService!A:A,1,FALSE)</f>
        <v>Como-Ali Jasim</v>
      </c>
      <c r="K102" s="6">
        <f>VLOOKUP(A102,FantaService!A:B,2,FALSE)</f>
        <v>1119720</v>
      </c>
      <c r="L102" t="str">
        <f t="shared" si="2"/>
        <v>Como-Jasim</v>
      </c>
      <c r="M102" t="b">
        <f t="shared" si="3"/>
        <v>0</v>
      </c>
    </row>
    <row r="103" spans="1:13" x14ac:dyDescent="0.35">
      <c r="A103" t="s">
        <v>823</v>
      </c>
      <c r="B103" s="6">
        <v>6893</v>
      </c>
      <c r="C103" t="s">
        <v>92</v>
      </c>
      <c r="D103" t="s">
        <v>228</v>
      </c>
      <c r="E103" t="s">
        <v>35</v>
      </c>
      <c r="F103">
        <v>4</v>
      </c>
      <c r="G103">
        <v>3</v>
      </c>
      <c r="H103">
        <v>1</v>
      </c>
      <c r="I103">
        <v>10</v>
      </c>
      <c r="J103" t="str">
        <f>VLOOKUP(A103,FantaService!A:A,1,FALSE)</f>
        <v>Como-Kempf</v>
      </c>
      <c r="K103" s="6">
        <f>VLOOKUP(A103,FantaService!A:B,2,FALSE)</f>
        <v>1095128</v>
      </c>
      <c r="L103" t="str">
        <f t="shared" si="2"/>
        <v>Como-Kempf</v>
      </c>
      <c r="M103" t="b">
        <f t="shared" si="3"/>
        <v>1</v>
      </c>
    </row>
    <row r="104" spans="1:13" x14ac:dyDescent="0.35">
      <c r="A104" s="1" t="s">
        <v>1194</v>
      </c>
      <c r="B104" s="6">
        <v>5725</v>
      </c>
      <c r="C104" t="s">
        <v>284</v>
      </c>
      <c r="D104" t="s">
        <v>449</v>
      </c>
      <c r="E104" t="s">
        <v>35</v>
      </c>
      <c r="F104">
        <v>1</v>
      </c>
      <c r="G104">
        <v>1</v>
      </c>
      <c r="H104">
        <v>0</v>
      </c>
      <c r="I104">
        <v>1</v>
      </c>
      <c r="J104" t="str">
        <f>VLOOKUP(A104,FantaService!A:A,1,FALSE)</f>
        <v>Como-Ben Lhassine Kone</v>
      </c>
      <c r="K104" s="6">
        <f>VLOOKUP(A104,FantaService!A:B,2,FALSE)</f>
        <v>1065539</v>
      </c>
      <c r="L104" t="str">
        <f t="shared" si="2"/>
        <v>Como-Kone B.</v>
      </c>
      <c r="M104" t="b">
        <f t="shared" si="3"/>
        <v>0</v>
      </c>
    </row>
    <row r="105" spans="1:13" x14ac:dyDescent="0.35">
      <c r="A105" t="s">
        <v>824</v>
      </c>
      <c r="B105" s="6">
        <v>1976</v>
      </c>
      <c r="C105" t="s">
        <v>284</v>
      </c>
      <c r="D105" t="s">
        <v>355</v>
      </c>
      <c r="E105" t="s">
        <v>35</v>
      </c>
      <c r="F105">
        <v>7</v>
      </c>
      <c r="G105">
        <v>8</v>
      </c>
      <c r="H105">
        <v>-1</v>
      </c>
      <c r="I105">
        <v>18</v>
      </c>
      <c r="J105" t="str">
        <f>VLOOKUP(A105,FantaService!A:A,1,FALSE)</f>
        <v>Como-Mazzitelli</v>
      </c>
      <c r="K105" s="6">
        <f>VLOOKUP(A105,FantaService!A:B,2,FALSE)</f>
        <v>1044328</v>
      </c>
      <c r="L105" t="str">
        <f t="shared" si="2"/>
        <v>Como-Mazzitelli</v>
      </c>
      <c r="M105" t="b">
        <f t="shared" si="3"/>
        <v>1</v>
      </c>
    </row>
    <row r="106" spans="1:13" x14ac:dyDescent="0.35">
      <c r="A106" s="1" t="s">
        <v>1191</v>
      </c>
      <c r="B106" s="6">
        <v>5435</v>
      </c>
      <c r="C106" t="s">
        <v>92</v>
      </c>
      <c r="D106" t="s">
        <v>181</v>
      </c>
      <c r="E106" t="s">
        <v>35</v>
      </c>
      <c r="F106">
        <v>6</v>
      </c>
      <c r="G106">
        <v>7</v>
      </c>
      <c r="H106">
        <v>-1</v>
      </c>
      <c r="I106">
        <v>17</v>
      </c>
      <c r="J106" t="str">
        <f>VLOOKUP(A106,FantaService!A:A,1,FALSE)</f>
        <v>Como-Alberto Moreno</v>
      </c>
      <c r="K106" s="6">
        <f>VLOOKUP(A106,FantaService!A:B,2,FALSE)</f>
        <v>1029287</v>
      </c>
      <c r="L106" t="str">
        <f t="shared" si="2"/>
        <v>Como-Moreno Alb.</v>
      </c>
      <c r="M106" t="b">
        <f t="shared" si="3"/>
        <v>0</v>
      </c>
    </row>
    <row r="107" spans="1:13" x14ac:dyDescent="0.35">
      <c r="A107" s="1" t="s">
        <v>1198</v>
      </c>
      <c r="B107" s="6">
        <v>6875</v>
      </c>
      <c r="C107" t="s">
        <v>284</v>
      </c>
      <c r="D107" t="s">
        <v>352</v>
      </c>
      <c r="E107" t="s">
        <v>35</v>
      </c>
      <c r="F107">
        <v>8</v>
      </c>
      <c r="G107">
        <v>7</v>
      </c>
      <c r="H107">
        <v>1</v>
      </c>
      <c r="I107">
        <v>28</v>
      </c>
      <c r="J107" t="str">
        <f>VLOOKUP(A107,FantaService!A:A,1,FALSE)</f>
        <v>Como-Nicolas Paz</v>
      </c>
      <c r="K107" s="6">
        <f>VLOOKUP(A107,FantaService!A:B,2,FALSE)</f>
        <v>1116105</v>
      </c>
      <c r="L107" t="str">
        <f t="shared" si="2"/>
        <v>Como-Paz N.</v>
      </c>
      <c r="M107" t="b">
        <f t="shared" si="3"/>
        <v>0</v>
      </c>
    </row>
    <row r="108" spans="1:13" x14ac:dyDescent="0.35">
      <c r="A108" t="s">
        <v>825</v>
      </c>
      <c r="B108" s="6">
        <v>6151</v>
      </c>
      <c r="C108" t="s">
        <v>284</v>
      </c>
      <c r="D108" t="s">
        <v>399</v>
      </c>
      <c r="E108" t="s">
        <v>35</v>
      </c>
      <c r="F108">
        <v>5</v>
      </c>
      <c r="G108">
        <v>4</v>
      </c>
      <c r="H108">
        <v>1</v>
      </c>
      <c r="I108">
        <v>7</v>
      </c>
      <c r="J108" t="str">
        <f>VLOOKUP(A108,FantaService!A:A,1,FALSE)</f>
        <v>Como-Perrone</v>
      </c>
      <c r="K108" s="6">
        <f>VLOOKUP(A108,FantaService!A:B,2,FALSE)</f>
        <v>1116309</v>
      </c>
      <c r="L108" t="str">
        <f t="shared" si="2"/>
        <v>Como-Perrone</v>
      </c>
      <c r="M108" t="b">
        <f t="shared" si="3"/>
        <v>1</v>
      </c>
    </row>
    <row r="109" spans="1:13" x14ac:dyDescent="0.35">
      <c r="A109" s="1" t="s">
        <v>1199</v>
      </c>
      <c r="B109" s="6">
        <v>387</v>
      </c>
      <c r="C109" t="s">
        <v>8</v>
      </c>
      <c r="D109" t="s">
        <v>50</v>
      </c>
      <c r="E109" t="s">
        <v>35</v>
      </c>
      <c r="F109">
        <v>3</v>
      </c>
      <c r="G109">
        <v>2</v>
      </c>
      <c r="H109">
        <v>1</v>
      </c>
      <c r="I109">
        <v>5</v>
      </c>
      <c r="J109" t="str">
        <f>VLOOKUP(A109,FantaService!A:A,1,FALSE)</f>
        <v>Como-Pepe Reina</v>
      </c>
      <c r="K109" s="6">
        <f>VLOOKUP(A109,FantaService!A:B,2,FALSE)</f>
        <v>1016670</v>
      </c>
      <c r="L109" t="str">
        <f t="shared" si="2"/>
        <v>Como-Reina</v>
      </c>
      <c r="M109" t="b">
        <f t="shared" si="3"/>
        <v>0</v>
      </c>
    </row>
    <row r="110" spans="1:13" x14ac:dyDescent="0.35">
      <c r="A110" s="1" t="s">
        <v>1201</v>
      </c>
      <c r="B110" s="6">
        <v>4386</v>
      </c>
      <c r="C110" t="s">
        <v>92</v>
      </c>
      <c r="D110" t="s">
        <v>252</v>
      </c>
      <c r="E110" t="s">
        <v>35</v>
      </c>
      <c r="F110">
        <v>2</v>
      </c>
      <c r="G110">
        <v>2</v>
      </c>
      <c r="H110">
        <v>0</v>
      </c>
      <c r="I110">
        <v>6</v>
      </c>
      <c r="J110" t="str">
        <f>VLOOKUP(A110,FantaService!A:A,1,FALSE)</f>
        <v>Como-Sala</v>
      </c>
      <c r="K110" s="6">
        <f>VLOOKUP(A110,FantaService!A:B,2,FALSE)</f>
        <v>1063249</v>
      </c>
      <c r="L110" t="str">
        <f t="shared" si="2"/>
        <v>Como-Sala M.</v>
      </c>
      <c r="M110" t="b">
        <f t="shared" si="3"/>
        <v>0</v>
      </c>
    </row>
    <row r="111" spans="1:13" x14ac:dyDescent="0.35">
      <c r="A111" t="s">
        <v>826</v>
      </c>
      <c r="B111" s="6">
        <v>4284</v>
      </c>
      <c r="C111" t="s">
        <v>92</v>
      </c>
      <c r="D111" t="s">
        <v>114</v>
      </c>
      <c r="E111" t="s">
        <v>35</v>
      </c>
      <c r="F111">
        <v>10</v>
      </c>
      <c r="G111">
        <v>9</v>
      </c>
      <c r="H111">
        <v>1</v>
      </c>
      <c r="I111">
        <v>22</v>
      </c>
      <c r="J111" t="str">
        <f>VLOOKUP(A111,FantaService!A:A,1,FALSE)</f>
        <v>Como-Sergi Roberto</v>
      </c>
      <c r="K111" s="6">
        <f>VLOOKUP(A111,FantaService!A:B,2,FALSE)</f>
        <v>1016028</v>
      </c>
      <c r="L111" t="str">
        <f t="shared" si="2"/>
        <v>Como-Sergi Roberto</v>
      </c>
      <c r="M111" t="b">
        <f t="shared" si="3"/>
        <v>1</v>
      </c>
    </row>
    <row r="112" spans="1:13" x14ac:dyDescent="0.35">
      <c r="A112" t="s">
        <v>827</v>
      </c>
      <c r="B112" s="6">
        <v>4486</v>
      </c>
      <c r="C112" t="s">
        <v>284</v>
      </c>
      <c r="D112" t="s">
        <v>307</v>
      </c>
      <c r="E112" t="s">
        <v>35</v>
      </c>
      <c r="F112">
        <v>13</v>
      </c>
      <c r="G112">
        <v>12</v>
      </c>
      <c r="H112">
        <v>1</v>
      </c>
      <c r="I112">
        <v>35</v>
      </c>
      <c r="J112" t="str">
        <f>VLOOKUP(A112,FantaService!A:A,1,FALSE)</f>
        <v>Como-Strefezza</v>
      </c>
      <c r="K112" s="6">
        <f>VLOOKUP(A112,FantaService!A:B,2,FALSE)</f>
        <v>1062376</v>
      </c>
      <c r="L112" t="str">
        <f t="shared" si="2"/>
        <v>Como-Strefezza</v>
      </c>
      <c r="M112" t="b">
        <f t="shared" si="3"/>
        <v>1</v>
      </c>
    </row>
    <row r="113" spans="1:13" x14ac:dyDescent="0.35">
      <c r="A113" t="s">
        <v>828</v>
      </c>
      <c r="B113" s="6">
        <v>6896</v>
      </c>
      <c r="C113" t="s">
        <v>92</v>
      </c>
      <c r="D113" t="s">
        <v>209</v>
      </c>
      <c r="E113" t="s">
        <v>35</v>
      </c>
      <c r="F113">
        <v>5</v>
      </c>
      <c r="G113">
        <v>5</v>
      </c>
      <c r="H113">
        <v>0</v>
      </c>
      <c r="I113">
        <v>8</v>
      </c>
      <c r="J113" t="str">
        <f>VLOOKUP(A113,FantaService!A:A,1,FALSE)</f>
        <v>Como-Van Der Brempt</v>
      </c>
      <c r="K113" s="6">
        <f>VLOOKUP(A113,FantaService!A:B,2,FALSE)</f>
        <v>1095518</v>
      </c>
      <c r="L113" t="str">
        <f t="shared" si="2"/>
        <v>Como-Van Der Brempt</v>
      </c>
      <c r="M113" t="b">
        <f t="shared" si="3"/>
        <v>1</v>
      </c>
    </row>
    <row r="114" spans="1:13" x14ac:dyDescent="0.35">
      <c r="A114" t="s">
        <v>829</v>
      </c>
      <c r="B114" s="6">
        <v>2602</v>
      </c>
      <c r="C114" t="s">
        <v>92</v>
      </c>
      <c r="D114" t="s">
        <v>134</v>
      </c>
      <c r="E114" t="s">
        <v>35</v>
      </c>
      <c r="F114">
        <v>8</v>
      </c>
      <c r="G114">
        <v>9</v>
      </c>
      <c r="H114">
        <v>-1</v>
      </c>
      <c r="I114">
        <v>12</v>
      </c>
      <c r="J114" t="str">
        <f>VLOOKUP(A114,FantaService!A:A,1,FALSE)</f>
        <v>Como-Varane</v>
      </c>
      <c r="K114" s="6">
        <f>VLOOKUP(A114,FantaService!A:B,2,FALSE)</f>
        <v>1015990</v>
      </c>
      <c r="L114" t="str">
        <f t="shared" si="2"/>
        <v>Como-Varane</v>
      </c>
      <c r="M114" t="b">
        <f t="shared" si="3"/>
        <v>1</v>
      </c>
    </row>
    <row r="115" spans="1:13" x14ac:dyDescent="0.35">
      <c r="A115" t="s">
        <v>830</v>
      </c>
      <c r="B115" s="6">
        <v>376</v>
      </c>
      <c r="C115" t="s">
        <v>284</v>
      </c>
      <c r="D115" t="s">
        <v>345</v>
      </c>
      <c r="E115" t="s">
        <v>35</v>
      </c>
      <c r="F115">
        <v>8</v>
      </c>
      <c r="G115">
        <v>9</v>
      </c>
      <c r="H115">
        <v>-1</v>
      </c>
      <c r="I115">
        <v>13</v>
      </c>
      <c r="J115" t="str">
        <f>VLOOKUP(A115,FantaService!A:A,1,FALSE)</f>
        <v>Como-Verdi</v>
      </c>
      <c r="K115" s="6">
        <f>VLOOKUP(A115,FantaService!A:B,2,FALSE)</f>
        <v>1020975</v>
      </c>
      <c r="L115" t="str">
        <f t="shared" si="2"/>
        <v>Como-Verdi</v>
      </c>
      <c r="M115" t="b">
        <f t="shared" si="3"/>
        <v>1</v>
      </c>
    </row>
    <row r="116" spans="1:13" x14ac:dyDescent="0.35">
      <c r="A116" t="s">
        <v>831</v>
      </c>
      <c r="B116" s="6">
        <v>2809</v>
      </c>
      <c r="C116" t="s">
        <v>8</v>
      </c>
      <c r="D116" t="s">
        <v>66</v>
      </c>
      <c r="E116" t="s">
        <v>35</v>
      </c>
      <c r="F116">
        <v>1</v>
      </c>
      <c r="G116">
        <v>1</v>
      </c>
      <c r="H116">
        <v>0</v>
      </c>
      <c r="I116">
        <v>1</v>
      </c>
      <c r="J116" t="str">
        <f>VLOOKUP(A116,FantaService!A:A,1,FALSE)</f>
        <v>Como-Vigorito</v>
      </c>
      <c r="K116" s="6">
        <f>VLOOKUP(A116,FantaService!A:B,2,FALSE)</f>
        <v>1026272</v>
      </c>
      <c r="L116" t="str">
        <f t="shared" si="2"/>
        <v>Como-Vigorito</v>
      </c>
      <c r="M116" t="b">
        <f t="shared" si="3"/>
        <v>1</v>
      </c>
    </row>
    <row r="117" spans="1:13" x14ac:dyDescent="0.35">
      <c r="A117" t="s">
        <v>832</v>
      </c>
      <c r="B117" s="6">
        <v>6889</v>
      </c>
      <c r="C117" t="s">
        <v>284</v>
      </c>
      <c r="D117" t="s">
        <v>442</v>
      </c>
      <c r="E117" t="s">
        <v>41</v>
      </c>
      <c r="F117">
        <v>2</v>
      </c>
      <c r="G117">
        <v>2</v>
      </c>
      <c r="H117">
        <v>0</v>
      </c>
      <c r="I117">
        <v>4</v>
      </c>
      <c r="J117" t="str">
        <f>VLOOKUP(A117,FantaService!A:A,1,FALSE)</f>
        <v>Empoli-Anjorin</v>
      </c>
      <c r="K117" s="6">
        <f>VLOOKUP(A117,FantaService!A:B,2,FALSE)</f>
        <v>1077967</v>
      </c>
      <c r="L117" t="str">
        <f t="shared" si="2"/>
        <v>Empoli-Anjorin</v>
      </c>
      <c r="M117" t="b">
        <f t="shared" si="3"/>
        <v>1</v>
      </c>
    </row>
    <row r="118" spans="1:13" x14ac:dyDescent="0.35">
      <c r="A118" t="s">
        <v>833</v>
      </c>
      <c r="B118" s="6">
        <v>6203</v>
      </c>
      <c r="C118" t="s">
        <v>284</v>
      </c>
      <c r="D118" t="s">
        <v>453</v>
      </c>
      <c r="E118" t="s">
        <v>41</v>
      </c>
      <c r="F118">
        <v>1</v>
      </c>
      <c r="G118">
        <v>1</v>
      </c>
      <c r="H118">
        <v>0</v>
      </c>
      <c r="I118">
        <v>1</v>
      </c>
      <c r="J118" t="e">
        <f>VLOOKUP(A118,FantaService!A:A,1,FALSE)</f>
        <v>#N/A</v>
      </c>
      <c r="K118" s="6" t="e">
        <f>VLOOKUP(A118,FantaService!A:B,2,FALSE)</f>
        <v>#N/A</v>
      </c>
      <c r="L118" t="str">
        <f t="shared" si="2"/>
        <v>Empoli-Belardinelli</v>
      </c>
      <c r="M118" t="b">
        <f t="shared" si="3"/>
        <v>1</v>
      </c>
    </row>
    <row r="119" spans="1:13" x14ac:dyDescent="0.35">
      <c r="A119" t="s">
        <v>834</v>
      </c>
      <c r="B119" s="6">
        <v>4351</v>
      </c>
      <c r="C119" t="s">
        <v>8</v>
      </c>
      <c r="D119" t="s">
        <v>69</v>
      </c>
      <c r="E119" t="s">
        <v>41</v>
      </c>
      <c r="F119">
        <v>1</v>
      </c>
      <c r="G119">
        <v>1</v>
      </c>
      <c r="H119">
        <v>0</v>
      </c>
      <c r="I119">
        <v>1</v>
      </c>
      <c r="J119" t="str">
        <f>VLOOKUP(A119,FantaService!A:A,1,FALSE)</f>
        <v>Empoli-Brancolini</v>
      </c>
      <c r="K119" s="6">
        <f>VLOOKUP(A119,FantaService!A:B,2,FALSE)</f>
        <v>1066456</v>
      </c>
      <c r="L119" t="str">
        <f t="shared" si="2"/>
        <v>Empoli-Brancolini</v>
      </c>
      <c r="M119" t="b">
        <f t="shared" si="3"/>
        <v>1</v>
      </c>
    </row>
    <row r="120" spans="1:13" x14ac:dyDescent="0.35">
      <c r="A120" t="s">
        <v>835</v>
      </c>
      <c r="B120" s="6">
        <v>5804</v>
      </c>
      <c r="C120" t="s">
        <v>92</v>
      </c>
      <c r="D120" t="s">
        <v>238</v>
      </c>
      <c r="E120" t="s">
        <v>41</v>
      </c>
      <c r="F120">
        <v>3</v>
      </c>
      <c r="G120">
        <v>3</v>
      </c>
      <c r="H120">
        <v>0</v>
      </c>
      <c r="I120">
        <v>5</v>
      </c>
      <c r="J120" t="str">
        <f>VLOOKUP(A120,FantaService!A:A,1,FALSE)</f>
        <v>Empoli-Cacace</v>
      </c>
      <c r="K120" s="6">
        <f>VLOOKUP(A120,FantaService!A:B,2,FALSE)</f>
        <v>1112737</v>
      </c>
      <c r="L120" t="str">
        <f t="shared" si="2"/>
        <v>Empoli-Cacace</v>
      </c>
      <c r="M120" t="b">
        <f t="shared" si="3"/>
        <v>1</v>
      </c>
    </row>
    <row r="121" spans="1:13" x14ac:dyDescent="0.35">
      <c r="A121" t="s">
        <v>836</v>
      </c>
      <c r="B121" s="6">
        <v>4923</v>
      </c>
      <c r="C121" t="s">
        <v>468</v>
      </c>
      <c r="D121" t="s">
        <v>504</v>
      </c>
      <c r="E121" t="s">
        <v>41</v>
      </c>
      <c r="F121">
        <v>13</v>
      </c>
      <c r="G121">
        <v>12</v>
      </c>
      <c r="H121">
        <v>1</v>
      </c>
      <c r="I121">
        <v>60</v>
      </c>
      <c r="J121" t="str">
        <f>VLOOKUP(A121,FantaService!A:A,1,FALSE)</f>
        <v>Empoli-Colombo</v>
      </c>
      <c r="K121" s="6">
        <f>VLOOKUP(A121,FantaService!A:B,2,FALSE)</f>
        <v>1095165</v>
      </c>
      <c r="L121" t="str">
        <f t="shared" si="2"/>
        <v>Empoli-Colombo</v>
      </c>
      <c r="M121" t="b">
        <f t="shared" si="3"/>
        <v>1</v>
      </c>
    </row>
    <row r="122" spans="1:13" x14ac:dyDescent="0.35">
      <c r="A122" t="s">
        <v>837</v>
      </c>
      <c r="B122" s="6">
        <v>358</v>
      </c>
      <c r="C122" t="s">
        <v>92</v>
      </c>
      <c r="D122" t="s">
        <v>265</v>
      </c>
      <c r="E122" t="s">
        <v>41</v>
      </c>
      <c r="F122">
        <v>1</v>
      </c>
      <c r="G122">
        <v>1</v>
      </c>
      <c r="H122">
        <v>0</v>
      </c>
      <c r="I122">
        <v>10</v>
      </c>
      <c r="J122" t="str">
        <f>VLOOKUP(A122,FantaService!A:A,1,FALSE)</f>
        <v>Empoli-De Sciglio</v>
      </c>
      <c r="K122" s="6">
        <f>VLOOKUP(A122,FantaService!A:B,2,FALSE)</f>
        <v>1017734</v>
      </c>
      <c r="L122" t="str">
        <f t="shared" si="2"/>
        <v>Empoli-De Sciglio</v>
      </c>
      <c r="M122" t="b">
        <f t="shared" si="3"/>
        <v>1</v>
      </c>
    </row>
    <row r="123" spans="1:13" x14ac:dyDescent="0.35">
      <c r="A123" t="s">
        <v>838</v>
      </c>
      <c r="B123" s="6">
        <v>5480</v>
      </c>
      <c r="C123" t="s">
        <v>92</v>
      </c>
      <c r="D123" t="s">
        <v>237</v>
      </c>
      <c r="E123" t="s">
        <v>41</v>
      </c>
      <c r="F123">
        <v>3</v>
      </c>
      <c r="G123">
        <v>4</v>
      </c>
      <c r="H123">
        <v>-1</v>
      </c>
      <c r="I123">
        <v>6</v>
      </c>
      <c r="J123" t="str">
        <f>VLOOKUP(A123,FantaService!A:A,1,FALSE)</f>
        <v>Empoli-Ebuehi</v>
      </c>
      <c r="K123" s="6">
        <f>VLOOKUP(A123,FantaService!A:B,2,FALSE)</f>
        <v>1061365</v>
      </c>
      <c r="L123" t="str">
        <f t="shared" si="2"/>
        <v>Empoli-Ebuehi</v>
      </c>
      <c r="M123" t="b">
        <f t="shared" si="3"/>
        <v>1</v>
      </c>
    </row>
    <row r="124" spans="1:13" x14ac:dyDescent="0.35">
      <c r="A124" t="s">
        <v>839</v>
      </c>
      <c r="B124" s="6">
        <v>6011</v>
      </c>
      <c r="C124" t="s">
        <v>468</v>
      </c>
      <c r="D124" t="s">
        <v>554</v>
      </c>
      <c r="E124" t="s">
        <v>41</v>
      </c>
      <c r="F124">
        <v>2</v>
      </c>
      <c r="G124">
        <v>1</v>
      </c>
      <c r="H124">
        <v>1</v>
      </c>
      <c r="I124">
        <v>3</v>
      </c>
      <c r="J124" t="str">
        <f>VLOOKUP(A124,FantaService!A:A,1,FALSE)</f>
        <v>Empoli-Ekong</v>
      </c>
      <c r="K124" s="6">
        <f>VLOOKUP(A124,FantaService!A:B,2,FALSE)</f>
        <v>1110648</v>
      </c>
      <c r="L124" t="str">
        <f t="shared" si="2"/>
        <v>Empoli-Ekong</v>
      </c>
      <c r="M124" t="b">
        <f t="shared" si="3"/>
        <v>1</v>
      </c>
    </row>
    <row r="125" spans="1:13" x14ac:dyDescent="0.35">
      <c r="A125" s="1" t="s">
        <v>1202</v>
      </c>
      <c r="B125" s="6">
        <v>4463</v>
      </c>
      <c r="C125" t="s">
        <v>468</v>
      </c>
      <c r="D125" t="s">
        <v>535</v>
      </c>
      <c r="E125" t="s">
        <v>41</v>
      </c>
      <c r="F125">
        <v>5</v>
      </c>
      <c r="G125">
        <v>3</v>
      </c>
      <c r="H125">
        <v>2</v>
      </c>
      <c r="I125">
        <v>15</v>
      </c>
      <c r="J125" t="str">
        <f>VLOOKUP(A125,FantaService!A:A,1,FALSE)</f>
        <v>Empoli-Esposito</v>
      </c>
      <c r="K125" s="6">
        <f>VLOOKUP(A125,FantaService!A:B,2,FALSE)</f>
        <v>1070991</v>
      </c>
      <c r="L125" t="str">
        <f t="shared" si="2"/>
        <v>Empoli-Esposito Se.</v>
      </c>
      <c r="M125" t="b">
        <f t="shared" si="3"/>
        <v>0</v>
      </c>
    </row>
    <row r="126" spans="1:13" x14ac:dyDescent="0.35">
      <c r="A126" t="s">
        <v>840</v>
      </c>
      <c r="B126" s="6">
        <v>6010</v>
      </c>
      <c r="C126" t="s">
        <v>284</v>
      </c>
      <c r="D126" t="s">
        <v>380</v>
      </c>
      <c r="E126" t="s">
        <v>41</v>
      </c>
      <c r="F126">
        <v>6</v>
      </c>
      <c r="G126">
        <v>4</v>
      </c>
      <c r="H126">
        <v>2</v>
      </c>
      <c r="I126">
        <v>23</v>
      </c>
      <c r="J126" t="str">
        <f>VLOOKUP(A126,FantaService!A:A,1,FALSE)</f>
        <v>Empoli-Fazzini</v>
      </c>
      <c r="K126" s="6">
        <f>VLOOKUP(A126,FantaService!A:B,2,FALSE)</f>
        <v>1111870</v>
      </c>
      <c r="L126" t="str">
        <f t="shared" si="2"/>
        <v>Empoli-Fazzini</v>
      </c>
      <c r="M126" t="b">
        <f t="shared" si="3"/>
        <v>1</v>
      </c>
    </row>
    <row r="127" spans="1:13" x14ac:dyDescent="0.35">
      <c r="A127" t="s">
        <v>841</v>
      </c>
      <c r="B127" s="6">
        <v>6537</v>
      </c>
      <c r="C127" t="s">
        <v>92</v>
      </c>
      <c r="D127" t="s">
        <v>242</v>
      </c>
      <c r="E127" t="s">
        <v>41</v>
      </c>
      <c r="F127">
        <v>3</v>
      </c>
      <c r="G127">
        <v>1</v>
      </c>
      <c r="H127">
        <v>2</v>
      </c>
      <c r="I127">
        <v>8</v>
      </c>
      <c r="J127" t="str">
        <f>VLOOKUP(A127,FantaService!A:A,1,FALSE)</f>
        <v>Empoli-Goglichidze</v>
      </c>
      <c r="K127" s="6">
        <f>VLOOKUP(A127,FantaService!A:B,2,FALSE)</f>
        <v>1118963</v>
      </c>
      <c r="L127" t="str">
        <f t="shared" si="2"/>
        <v>Empoli-Goglichidze</v>
      </c>
      <c r="M127" t="b">
        <f t="shared" si="3"/>
        <v>1</v>
      </c>
    </row>
    <row r="128" spans="1:13" x14ac:dyDescent="0.35">
      <c r="A128" t="s">
        <v>842</v>
      </c>
      <c r="B128" s="6">
        <v>27</v>
      </c>
      <c r="C128" t="s">
        <v>284</v>
      </c>
      <c r="D128" t="s">
        <v>403</v>
      </c>
      <c r="E128" t="s">
        <v>41</v>
      </c>
      <c r="F128">
        <v>4</v>
      </c>
      <c r="G128">
        <v>3</v>
      </c>
      <c r="H128">
        <v>1</v>
      </c>
      <c r="I128">
        <v>4</v>
      </c>
      <c r="J128" t="str">
        <f>VLOOKUP(A128,FantaService!A:A,1,FALSE)</f>
        <v>Empoli-Grassi</v>
      </c>
      <c r="K128" s="6">
        <f>VLOOKUP(A128,FantaService!A:B,2,FALSE)</f>
        <v>1049181</v>
      </c>
      <c r="L128" t="str">
        <f t="shared" si="2"/>
        <v>Empoli-Grassi</v>
      </c>
      <c r="M128" t="b">
        <f t="shared" si="3"/>
        <v>1</v>
      </c>
    </row>
    <row r="129" spans="1:13" x14ac:dyDescent="0.35">
      <c r="A129" t="s">
        <v>843</v>
      </c>
      <c r="B129" s="6">
        <v>4992</v>
      </c>
      <c r="C129" t="s">
        <v>284</v>
      </c>
      <c r="D129" t="s">
        <v>338</v>
      </c>
      <c r="E129" t="s">
        <v>41</v>
      </c>
      <c r="F129">
        <v>9</v>
      </c>
      <c r="G129">
        <v>5</v>
      </c>
      <c r="H129">
        <v>4</v>
      </c>
      <c r="I129">
        <v>24</v>
      </c>
      <c r="J129" t="str">
        <f>VLOOKUP(A129,FantaService!A:A,1,FALSE)</f>
        <v>Empoli-Gyasi</v>
      </c>
      <c r="K129" s="6">
        <f>VLOOKUP(A129,FantaService!A:B,2,FALSE)</f>
        <v>1045012</v>
      </c>
      <c r="L129" t="str">
        <f t="shared" si="2"/>
        <v>Empoli-Gyasi</v>
      </c>
      <c r="M129" t="b">
        <f t="shared" si="3"/>
        <v>1</v>
      </c>
    </row>
    <row r="130" spans="1:13" x14ac:dyDescent="0.35">
      <c r="A130" t="s">
        <v>844</v>
      </c>
      <c r="B130" s="6">
        <v>2161</v>
      </c>
      <c r="C130" t="s">
        <v>284</v>
      </c>
      <c r="D130" t="s">
        <v>419</v>
      </c>
      <c r="E130" t="s">
        <v>41</v>
      </c>
      <c r="F130">
        <v>3</v>
      </c>
      <c r="G130">
        <v>2</v>
      </c>
      <c r="H130">
        <v>1</v>
      </c>
      <c r="I130">
        <v>3</v>
      </c>
      <c r="J130" t="str">
        <f>VLOOKUP(A130,FantaService!A:A,1,FALSE)</f>
        <v>Empoli-Haas</v>
      </c>
      <c r="K130" s="6">
        <f>VLOOKUP(A130,FantaService!A:B,2,FALSE)</f>
        <v>1048970</v>
      </c>
      <c r="L130" t="str">
        <f t="shared" ref="L130:L193" si="4">CONCATENATE(E130,"-",D130)</f>
        <v>Empoli-Haas</v>
      </c>
      <c r="M130" t="b">
        <f t="shared" si="3"/>
        <v>1</v>
      </c>
    </row>
    <row r="131" spans="1:13" x14ac:dyDescent="0.35">
      <c r="A131" s="1" t="s">
        <v>1203</v>
      </c>
      <c r="B131" s="6">
        <v>4498</v>
      </c>
      <c r="C131" t="s">
        <v>284</v>
      </c>
      <c r="D131" t="s">
        <v>374</v>
      </c>
      <c r="E131" t="s">
        <v>41</v>
      </c>
      <c r="F131">
        <v>6</v>
      </c>
      <c r="G131">
        <v>4</v>
      </c>
      <c r="H131">
        <v>2</v>
      </c>
      <c r="I131">
        <v>8</v>
      </c>
      <c r="J131" t="str">
        <f>VLOOKUP(A131,FantaService!A:A,1,FALSE)</f>
        <v>Empoli-Henderson</v>
      </c>
      <c r="K131" s="6">
        <f>VLOOKUP(A131,FantaService!A:B,2,FALSE)</f>
        <v>1043574</v>
      </c>
      <c r="L131" t="str">
        <f t="shared" si="4"/>
        <v>Empoli-Henderson L.</v>
      </c>
      <c r="M131" t="b">
        <f t="shared" ref="M131:M194" si="5">A131=L131</f>
        <v>0</v>
      </c>
    </row>
    <row r="132" spans="1:13" x14ac:dyDescent="0.35">
      <c r="A132" t="s">
        <v>845</v>
      </c>
      <c r="B132" s="6">
        <v>5010</v>
      </c>
      <c r="C132" t="s">
        <v>92</v>
      </c>
      <c r="D132" t="s">
        <v>139</v>
      </c>
      <c r="E132" t="s">
        <v>41</v>
      </c>
      <c r="F132">
        <v>8</v>
      </c>
      <c r="G132">
        <v>6</v>
      </c>
      <c r="H132">
        <v>2</v>
      </c>
      <c r="I132">
        <v>9</v>
      </c>
      <c r="J132" t="str">
        <f>VLOOKUP(A132,FantaService!A:A,1,FALSE)</f>
        <v>Empoli-Ismajli</v>
      </c>
      <c r="K132" s="6">
        <f>VLOOKUP(A132,FantaService!A:B,2,FALSE)</f>
        <v>1058739</v>
      </c>
      <c r="L132" t="str">
        <f t="shared" si="4"/>
        <v>Empoli-Ismajli</v>
      </c>
      <c r="M132" t="b">
        <f t="shared" si="5"/>
        <v>1</v>
      </c>
    </row>
    <row r="133" spans="1:13" x14ac:dyDescent="0.35">
      <c r="A133" t="s">
        <v>846</v>
      </c>
      <c r="B133" s="6">
        <v>5457</v>
      </c>
      <c r="C133" t="s">
        <v>284</v>
      </c>
      <c r="D133" t="s">
        <v>395</v>
      </c>
      <c r="E133" t="s">
        <v>41</v>
      </c>
      <c r="F133">
        <v>5</v>
      </c>
      <c r="G133">
        <v>3</v>
      </c>
      <c r="H133">
        <v>2</v>
      </c>
      <c r="I133">
        <v>8</v>
      </c>
      <c r="J133" t="str">
        <f>VLOOKUP(A133,FantaService!A:A,1,FALSE)</f>
        <v>Empoli-Maleh</v>
      </c>
      <c r="K133" s="6">
        <f>VLOOKUP(A133,FantaService!A:B,2,FALSE)</f>
        <v>1060933</v>
      </c>
      <c r="L133" t="str">
        <f t="shared" si="4"/>
        <v>Empoli-Maleh</v>
      </c>
      <c r="M133" t="b">
        <f t="shared" si="5"/>
        <v>1</v>
      </c>
    </row>
    <row r="134" spans="1:13" x14ac:dyDescent="0.35">
      <c r="A134" t="s">
        <v>847</v>
      </c>
      <c r="B134" s="6">
        <v>6809</v>
      </c>
      <c r="C134" t="s">
        <v>92</v>
      </c>
      <c r="D134" t="s">
        <v>282</v>
      </c>
      <c r="E134" t="s">
        <v>41</v>
      </c>
      <c r="F134">
        <v>1</v>
      </c>
      <c r="G134">
        <v>1</v>
      </c>
      <c r="H134">
        <v>0</v>
      </c>
      <c r="I134">
        <v>1</v>
      </c>
      <c r="J134" t="str">
        <f>VLOOKUP(A134,FantaService!A:A,1,FALSE)</f>
        <v>Empoli-Marianucci</v>
      </c>
      <c r="K134" s="6">
        <f>VLOOKUP(A134,FantaService!A:B,2,FALSE)</f>
        <v>1118189</v>
      </c>
      <c r="L134" t="str">
        <f t="shared" si="4"/>
        <v>Empoli-Marianucci</v>
      </c>
      <c r="M134" t="b">
        <f t="shared" si="5"/>
        <v>1</v>
      </c>
    </row>
    <row r="135" spans="1:13" x14ac:dyDescent="0.35">
      <c r="A135" t="s">
        <v>848</v>
      </c>
      <c r="B135" s="6">
        <v>2103</v>
      </c>
      <c r="C135" t="s">
        <v>468</v>
      </c>
      <c r="D135" t="s">
        <v>548</v>
      </c>
      <c r="E135" t="s">
        <v>41</v>
      </c>
      <c r="F135">
        <v>3</v>
      </c>
      <c r="G135">
        <v>3</v>
      </c>
      <c r="H135">
        <v>0</v>
      </c>
      <c r="I135">
        <v>11</v>
      </c>
      <c r="J135" t="str">
        <f>VLOOKUP(A135,FantaService!A:A,1,FALSE)</f>
        <v>Empoli-Pellegri</v>
      </c>
      <c r="K135" s="6">
        <f>VLOOKUP(A135,FantaService!A:B,2,FALSE)</f>
        <v>1061625</v>
      </c>
      <c r="L135" t="str">
        <f t="shared" si="4"/>
        <v>Empoli-Pellegri</v>
      </c>
      <c r="M135" t="b">
        <f t="shared" si="5"/>
        <v>1</v>
      </c>
    </row>
    <row r="136" spans="1:13" x14ac:dyDescent="0.35">
      <c r="A136" t="s">
        <v>849</v>
      </c>
      <c r="B136" s="6">
        <v>673</v>
      </c>
      <c r="C136" t="s">
        <v>8</v>
      </c>
      <c r="D136" t="s">
        <v>59</v>
      </c>
      <c r="E136" t="s">
        <v>41</v>
      </c>
      <c r="F136">
        <v>1</v>
      </c>
      <c r="G136">
        <v>1</v>
      </c>
      <c r="H136">
        <v>0</v>
      </c>
      <c r="I136">
        <v>1</v>
      </c>
      <c r="J136" t="str">
        <f>VLOOKUP(A136,FantaService!A:A,1,FALSE)</f>
        <v>Empoli-Perisan</v>
      </c>
      <c r="K136" s="6">
        <f>VLOOKUP(A136,FantaService!A:B,2,FALSE)</f>
        <v>1050783</v>
      </c>
      <c r="L136" t="str">
        <f t="shared" si="4"/>
        <v>Empoli-Perisan</v>
      </c>
      <c r="M136" t="b">
        <f t="shared" si="5"/>
        <v>1</v>
      </c>
    </row>
    <row r="137" spans="1:13" x14ac:dyDescent="0.35">
      <c r="A137" s="1" t="s">
        <v>1204</v>
      </c>
      <c r="B137" s="6">
        <v>770</v>
      </c>
      <c r="C137" t="s">
        <v>92</v>
      </c>
      <c r="D137" t="s">
        <v>145</v>
      </c>
      <c r="E137" t="s">
        <v>41</v>
      </c>
      <c r="F137">
        <v>7</v>
      </c>
      <c r="G137">
        <v>5</v>
      </c>
      <c r="H137">
        <v>2</v>
      </c>
      <c r="I137">
        <v>13</v>
      </c>
      <c r="J137" t="str">
        <f>VLOOKUP(A137,FantaService!A:A,1,FALSE)</f>
        <v>Empoli-Pezzella</v>
      </c>
      <c r="K137" s="6">
        <f>VLOOKUP(A137,FantaService!A:B,2,FALSE)</f>
        <v>1052316</v>
      </c>
      <c r="L137" t="str">
        <f t="shared" si="4"/>
        <v>Empoli-Pezzella Giu.</v>
      </c>
      <c r="M137" t="b">
        <f t="shared" si="5"/>
        <v>0</v>
      </c>
    </row>
    <row r="138" spans="1:13" x14ac:dyDescent="0.35">
      <c r="A138" t="s">
        <v>850</v>
      </c>
      <c r="B138" s="6">
        <v>5856</v>
      </c>
      <c r="C138" t="s">
        <v>92</v>
      </c>
      <c r="D138" t="s">
        <v>254</v>
      </c>
      <c r="E138" t="s">
        <v>41</v>
      </c>
      <c r="F138">
        <v>2</v>
      </c>
      <c r="G138">
        <v>2</v>
      </c>
      <c r="H138">
        <v>0</v>
      </c>
      <c r="I138">
        <v>3</v>
      </c>
      <c r="J138" t="e">
        <f>VLOOKUP(A138,FantaService!A:A,1,FALSE)</f>
        <v>#N/A</v>
      </c>
      <c r="K138" s="6" t="e">
        <f>VLOOKUP(A138,FantaService!A:B,2,FALSE)</f>
        <v>#N/A</v>
      </c>
      <c r="L138" t="str">
        <f t="shared" si="4"/>
        <v>Empoli-Sambia</v>
      </c>
      <c r="M138" t="b">
        <f t="shared" si="5"/>
        <v>1</v>
      </c>
    </row>
    <row r="139" spans="1:13" x14ac:dyDescent="0.35">
      <c r="A139" t="s">
        <v>851</v>
      </c>
      <c r="B139" s="6">
        <v>6474</v>
      </c>
      <c r="C139" t="s">
        <v>92</v>
      </c>
      <c r="D139" t="s">
        <v>276</v>
      </c>
      <c r="E139" t="s">
        <v>41</v>
      </c>
      <c r="F139">
        <v>1</v>
      </c>
      <c r="G139">
        <v>1</v>
      </c>
      <c r="H139">
        <v>0</v>
      </c>
      <c r="I139">
        <v>6</v>
      </c>
      <c r="J139" t="str">
        <f>VLOOKUP(A139,FantaService!A:A,1,FALSE)</f>
        <v>Empoli-Sazonov</v>
      </c>
      <c r="K139" s="6">
        <f>VLOOKUP(A139,FantaService!A:B,2,FALSE)</f>
        <v>1105695</v>
      </c>
      <c r="L139" t="str">
        <f t="shared" si="4"/>
        <v>Empoli-Sazonov</v>
      </c>
      <c r="M139" t="b">
        <f t="shared" si="5"/>
        <v>1</v>
      </c>
    </row>
    <row r="140" spans="1:13" x14ac:dyDescent="0.35">
      <c r="A140" t="s">
        <v>852</v>
      </c>
      <c r="B140" s="6">
        <v>6119</v>
      </c>
      <c r="C140" t="s">
        <v>468</v>
      </c>
      <c r="D140" t="s">
        <v>549</v>
      </c>
      <c r="E140" t="s">
        <v>41</v>
      </c>
      <c r="F140">
        <v>3</v>
      </c>
      <c r="G140">
        <v>3</v>
      </c>
      <c r="H140">
        <v>0</v>
      </c>
      <c r="I140">
        <v>15</v>
      </c>
      <c r="J140" t="str">
        <f>VLOOKUP(A140,FantaService!A:A,1,FALSE)</f>
        <v>Empoli-Solbakken</v>
      </c>
      <c r="K140" s="6">
        <f>VLOOKUP(A140,FantaService!A:B,2,FALSE)</f>
        <v>1097399</v>
      </c>
      <c r="L140" t="str">
        <f t="shared" si="4"/>
        <v>Empoli-Solbakken</v>
      </c>
      <c r="M140" t="b">
        <f t="shared" si="5"/>
        <v>1</v>
      </c>
    </row>
    <row r="141" spans="1:13" x14ac:dyDescent="0.35">
      <c r="A141" s="1" t="s">
        <v>1205</v>
      </c>
      <c r="B141" s="6">
        <v>6125</v>
      </c>
      <c r="C141" t="s">
        <v>8</v>
      </c>
      <c r="D141" t="s">
        <v>40</v>
      </c>
      <c r="E141" t="s">
        <v>41</v>
      </c>
      <c r="F141">
        <v>8</v>
      </c>
      <c r="G141">
        <v>5</v>
      </c>
      <c r="H141">
        <v>3</v>
      </c>
      <c r="I141">
        <v>14</v>
      </c>
      <c r="J141" t="str">
        <f>VLOOKUP(A141,FantaService!A:A,1,FALSE)</f>
        <v>Empoli-Vasquez</v>
      </c>
      <c r="K141" s="6">
        <f>VLOOKUP(A141,FantaService!A:B,2,FALSE)</f>
        <v>1116107</v>
      </c>
      <c r="L141" t="str">
        <f t="shared" si="4"/>
        <v>Empoli-Vasquez D.</v>
      </c>
      <c r="M141" t="b">
        <f t="shared" si="5"/>
        <v>0</v>
      </c>
    </row>
    <row r="142" spans="1:13" x14ac:dyDescent="0.35">
      <c r="A142" t="s">
        <v>853</v>
      </c>
      <c r="B142" s="6">
        <v>5718</v>
      </c>
      <c r="C142" t="s">
        <v>92</v>
      </c>
      <c r="D142" t="s">
        <v>154</v>
      </c>
      <c r="E142" t="s">
        <v>41</v>
      </c>
      <c r="F142">
        <v>7</v>
      </c>
      <c r="G142">
        <v>5</v>
      </c>
      <c r="H142">
        <v>2</v>
      </c>
      <c r="I142">
        <v>8</v>
      </c>
      <c r="J142" t="str">
        <f>VLOOKUP(A142,FantaService!A:A,1,FALSE)</f>
        <v>Empoli-Viti</v>
      </c>
      <c r="K142" s="6">
        <f>VLOOKUP(A142,FantaService!A:B,2,FALSE)</f>
        <v>1078233</v>
      </c>
      <c r="L142" t="str">
        <f t="shared" si="4"/>
        <v>Empoli-Viti</v>
      </c>
      <c r="M142" t="b">
        <f t="shared" si="5"/>
        <v>1</v>
      </c>
    </row>
    <row r="143" spans="1:13" x14ac:dyDescent="0.35">
      <c r="A143" t="s">
        <v>854</v>
      </c>
      <c r="B143" s="6">
        <v>4376</v>
      </c>
      <c r="C143" t="s">
        <v>284</v>
      </c>
      <c r="D143" t="s">
        <v>333</v>
      </c>
      <c r="E143" t="s">
        <v>41</v>
      </c>
      <c r="F143">
        <v>9</v>
      </c>
      <c r="G143">
        <v>10</v>
      </c>
      <c r="H143">
        <v>-1</v>
      </c>
      <c r="I143">
        <v>23</v>
      </c>
      <c r="J143" t="str">
        <f>VLOOKUP(A143,FantaService!A:A,1,FALSE)</f>
        <v>Empoli-Zurkowski</v>
      </c>
      <c r="K143" s="6">
        <f>VLOOKUP(A143,FantaService!A:B,2,FALSE)</f>
        <v>1067311</v>
      </c>
      <c r="L143" t="str">
        <f t="shared" si="4"/>
        <v>Empoli-Zurkowski</v>
      </c>
      <c r="M143" t="b">
        <f t="shared" si="5"/>
        <v>1</v>
      </c>
    </row>
    <row r="144" spans="1:13" x14ac:dyDescent="0.35">
      <c r="A144" t="s">
        <v>855</v>
      </c>
      <c r="B144" s="6">
        <v>5875</v>
      </c>
      <c r="C144" t="s">
        <v>284</v>
      </c>
      <c r="D144" t="s">
        <v>379</v>
      </c>
      <c r="E144" t="s">
        <v>26</v>
      </c>
      <c r="F144">
        <v>6</v>
      </c>
      <c r="G144">
        <v>5</v>
      </c>
      <c r="H144">
        <v>1</v>
      </c>
      <c r="I144">
        <v>13</v>
      </c>
      <c r="J144" t="str">
        <f>VLOOKUP(A144,FantaService!A:A,1,FALSE)</f>
        <v>Fiorentina-Adli</v>
      </c>
      <c r="K144" s="6">
        <f>VLOOKUP(A144,FantaService!A:B,2,FALSE)</f>
        <v>1065542</v>
      </c>
      <c r="L144" t="str">
        <f t="shared" si="4"/>
        <v>Fiorentina-Adli</v>
      </c>
      <c r="M144" t="b">
        <f t="shared" si="5"/>
        <v>1</v>
      </c>
    </row>
    <row r="145" spans="1:13" x14ac:dyDescent="0.35">
      <c r="A145" s="1" t="s">
        <v>1206</v>
      </c>
      <c r="B145" s="6">
        <v>6409</v>
      </c>
      <c r="C145" t="s">
        <v>468</v>
      </c>
      <c r="D145" t="s">
        <v>518</v>
      </c>
      <c r="E145" t="s">
        <v>26</v>
      </c>
      <c r="F145">
        <v>10</v>
      </c>
      <c r="G145">
        <v>11</v>
      </c>
      <c r="H145">
        <v>-1</v>
      </c>
      <c r="I145">
        <v>34</v>
      </c>
      <c r="J145" t="str">
        <f>VLOOKUP(A145,FantaService!A:A,1,FALSE)</f>
        <v>Fiorentina-Beltran</v>
      </c>
      <c r="K145" s="6">
        <f>VLOOKUP(A145,FantaService!A:B,2,FALSE)</f>
        <v>1118123</v>
      </c>
      <c r="L145" t="str">
        <f t="shared" si="4"/>
        <v>Fiorentina-Beltran L.</v>
      </c>
      <c r="M145" t="b">
        <f t="shared" si="5"/>
        <v>0</v>
      </c>
    </row>
    <row r="146" spans="1:13" x14ac:dyDescent="0.35">
      <c r="A146" t="s">
        <v>856</v>
      </c>
      <c r="B146" s="6">
        <v>252</v>
      </c>
      <c r="C146" t="s">
        <v>92</v>
      </c>
      <c r="D146" t="s">
        <v>132</v>
      </c>
      <c r="E146" t="s">
        <v>26</v>
      </c>
      <c r="F146">
        <v>8</v>
      </c>
      <c r="G146">
        <v>7</v>
      </c>
      <c r="H146">
        <v>1</v>
      </c>
      <c r="I146">
        <v>30</v>
      </c>
      <c r="J146" t="str">
        <f>VLOOKUP(A146,FantaService!A:A,1,FALSE)</f>
        <v>Fiorentina-Biraghi</v>
      </c>
      <c r="K146" s="6">
        <f>VLOOKUP(A146,FantaService!A:B,2,FALSE)</f>
        <v>1021310</v>
      </c>
      <c r="L146" t="str">
        <f t="shared" si="4"/>
        <v>Fiorentina-Biraghi</v>
      </c>
      <c r="M146" t="b">
        <f t="shared" si="5"/>
        <v>1</v>
      </c>
    </row>
    <row r="147" spans="1:13" x14ac:dyDescent="0.35">
      <c r="A147" t="s">
        <v>857</v>
      </c>
      <c r="B147" s="6">
        <v>5423</v>
      </c>
      <c r="C147" t="s">
        <v>284</v>
      </c>
      <c r="D147" t="s">
        <v>394</v>
      </c>
      <c r="E147" t="s">
        <v>26</v>
      </c>
      <c r="F147">
        <v>5</v>
      </c>
      <c r="G147">
        <v>5</v>
      </c>
      <c r="H147">
        <v>0</v>
      </c>
      <c r="I147">
        <v>12</v>
      </c>
      <c r="J147" t="str">
        <f>VLOOKUP(A147,FantaService!A:A,1,FALSE)</f>
        <v>Fiorentina-Bove</v>
      </c>
      <c r="K147" s="6">
        <f>VLOOKUP(A147,FantaService!A:B,2,FALSE)</f>
        <v>1103146</v>
      </c>
      <c r="L147" t="str">
        <f t="shared" si="4"/>
        <v>Fiorentina-Bove</v>
      </c>
      <c r="M147" t="b">
        <f t="shared" si="5"/>
        <v>1</v>
      </c>
    </row>
    <row r="148" spans="1:13" x14ac:dyDescent="0.35">
      <c r="A148" t="s">
        <v>858</v>
      </c>
      <c r="B148" s="6">
        <v>333</v>
      </c>
      <c r="C148" t="s">
        <v>284</v>
      </c>
      <c r="D148" t="s">
        <v>417</v>
      </c>
      <c r="E148" t="s">
        <v>26</v>
      </c>
      <c r="F148">
        <v>3</v>
      </c>
      <c r="G148">
        <v>3</v>
      </c>
      <c r="H148">
        <v>0</v>
      </c>
      <c r="I148">
        <v>7</v>
      </c>
      <c r="J148" t="str">
        <f>VLOOKUP(A148,FantaService!A:A,1,FALSE)</f>
        <v>Fiorentina-Cataldi</v>
      </c>
      <c r="K148" s="6">
        <f>VLOOKUP(A148,FantaService!A:B,2,FALSE)</f>
        <v>1040044</v>
      </c>
      <c r="L148" t="str">
        <f t="shared" si="4"/>
        <v>Fiorentina-Cataldi</v>
      </c>
      <c r="M148" t="b">
        <f t="shared" si="5"/>
        <v>1</v>
      </c>
    </row>
    <row r="149" spans="1:13" x14ac:dyDescent="0.35">
      <c r="A149" s="1" t="s">
        <v>1207</v>
      </c>
      <c r="B149" s="6">
        <v>6403</v>
      </c>
      <c r="C149" t="s">
        <v>8</v>
      </c>
      <c r="D149" t="s">
        <v>80</v>
      </c>
      <c r="E149" t="s">
        <v>26</v>
      </c>
      <c r="F149">
        <v>1</v>
      </c>
      <c r="G149">
        <v>1</v>
      </c>
      <c r="H149">
        <v>0</v>
      </c>
      <c r="I149">
        <v>1</v>
      </c>
      <c r="J149" t="str">
        <f>VLOOKUP(A149,FantaService!A:A,1,FALSE)</f>
        <v>Fiorentina-Christensen</v>
      </c>
      <c r="K149" s="6">
        <f>VLOOKUP(A149,FantaService!A:B,2,FALSE)</f>
        <v>1110748</v>
      </c>
      <c r="L149" t="str">
        <f t="shared" si="4"/>
        <v>Fiorentina-Christensen O.</v>
      </c>
      <c r="M149" t="b">
        <f t="shared" si="5"/>
        <v>0</v>
      </c>
    </row>
    <row r="150" spans="1:13" x14ac:dyDescent="0.35">
      <c r="A150" t="s">
        <v>859</v>
      </c>
      <c r="B150" s="6">
        <v>5878</v>
      </c>
      <c r="C150" t="s">
        <v>284</v>
      </c>
      <c r="D150" t="s">
        <v>292</v>
      </c>
      <c r="E150" t="s">
        <v>26</v>
      </c>
      <c r="F150">
        <v>21</v>
      </c>
      <c r="G150">
        <v>23</v>
      </c>
      <c r="H150">
        <v>-2</v>
      </c>
      <c r="I150">
        <v>76</v>
      </c>
      <c r="J150" t="str">
        <f>VLOOKUP(A150,FantaService!A:A,1,FALSE)</f>
        <v>Fiorentina-Colpani</v>
      </c>
      <c r="K150" s="6">
        <f>VLOOKUP(A150,FantaService!A:B,2,FALSE)</f>
        <v>1066512</v>
      </c>
      <c r="L150" t="str">
        <f t="shared" si="4"/>
        <v>Fiorentina-Colpani</v>
      </c>
      <c r="M150" t="b">
        <f t="shared" si="5"/>
        <v>1</v>
      </c>
    </row>
    <row r="151" spans="1:13" x14ac:dyDescent="0.35">
      <c r="A151" t="s">
        <v>860</v>
      </c>
      <c r="B151" s="6">
        <v>6495</v>
      </c>
      <c r="C151" t="s">
        <v>92</v>
      </c>
      <c r="D151" t="s">
        <v>257</v>
      </c>
      <c r="E151" t="s">
        <v>26</v>
      </c>
      <c r="F151">
        <v>2</v>
      </c>
      <c r="G151">
        <v>1</v>
      </c>
      <c r="H151">
        <v>1</v>
      </c>
      <c r="I151">
        <v>10</v>
      </c>
      <c r="J151" t="str">
        <f>VLOOKUP(A151,FantaService!A:A,1,FALSE)</f>
        <v>Fiorentina-Comuzzo</v>
      </c>
      <c r="K151" s="6">
        <f>VLOOKUP(A151,FantaService!A:B,2,FALSE)</f>
        <v>1118201</v>
      </c>
      <c r="L151" t="str">
        <f t="shared" si="4"/>
        <v>Fiorentina-Comuzzo</v>
      </c>
      <c r="M151" t="b">
        <f t="shared" si="5"/>
        <v>1</v>
      </c>
    </row>
    <row r="152" spans="1:13" x14ac:dyDescent="0.35">
      <c r="A152" t="s">
        <v>861</v>
      </c>
      <c r="B152" s="6">
        <v>2521</v>
      </c>
      <c r="C152" t="s">
        <v>8</v>
      </c>
      <c r="D152" t="s">
        <v>31</v>
      </c>
      <c r="E152" t="s">
        <v>26</v>
      </c>
      <c r="F152">
        <v>10</v>
      </c>
      <c r="G152">
        <v>11</v>
      </c>
      <c r="H152">
        <v>-1</v>
      </c>
      <c r="I152">
        <v>38</v>
      </c>
      <c r="J152" t="str">
        <f>VLOOKUP(A152,FantaService!A:A,1,FALSE)</f>
        <v>Fiorentina-De Gea</v>
      </c>
      <c r="K152" s="6">
        <f>VLOOKUP(A152,FantaService!A:B,2,FALSE)</f>
        <v>1016631</v>
      </c>
      <c r="L152" t="str">
        <f t="shared" si="4"/>
        <v>Fiorentina-De Gea</v>
      </c>
      <c r="M152" t="b">
        <f t="shared" si="5"/>
        <v>1</v>
      </c>
    </row>
    <row r="153" spans="1:13" x14ac:dyDescent="0.35">
      <c r="A153" s="1" t="s">
        <v>1208</v>
      </c>
      <c r="B153" s="6">
        <v>5885</v>
      </c>
      <c r="C153" t="s">
        <v>92</v>
      </c>
      <c r="D153" t="s">
        <v>129</v>
      </c>
      <c r="E153" t="s">
        <v>26</v>
      </c>
      <c r="F153">
        <v>9</v>
      </c>
      <c r="G153">
        <v>9</v>
      </c>
      <c r="H153">
        <v>0</v>
      </c>
      <c r="I153">
        <v>25</v>
      </c>
      <c r="J153" t="str">
        <f>VLOOKUP(A153,FantaService!A:A,1,FALSE)</f>
        <v>Fiorentina-Dodô</v>
      </c>
      <c r="K153" s="6">
        <f>VLOOKUP(A153,FantaService!A:B,2,FALSE)</f>
        <v>1065906</v>
      </c>
      <c r="L153" t="str">
        <f t="shared" si="4"/>
        <v>Fiorentina-Dodo'</v>
      </c>
      <c r="M153" t="b">
        <f t="shared" si="5"/>
        <v>0</v>
      </c>
    </row>
    <row r="154" spans="1:13" x14ac:dyDescent="0.35">
      <c r="A154" t="s">
        <v>862</v>
      </c>
      <c r="B154" s="6">
        <v>2160</v>
      </c>
      <c r="C154" t="s">
        <v>92</v>
      </c>
      <c r="D154" t="s">
        <v>100</v>
      </c>
      <c r="E154" t="s">
        <v>26</v>
      </c>
      <c r="F154">
        <v>14</v>
      </c>
      <c r="G154">
        <v>13</v>
      </c>
      <c r="H154">
        <v>1</v>
      </c>
      <c r="I154">
        <v>57</v>
      </c>
      <c r="J154" t="str">
        <f>VLOOKUP(A154,FantaService!A:A,1,FALSE)</f>
        <v>Fiorentina-Gosens</v>
      </c>
      <c r="K154" s="6">
        <f>VLOOKUP(A154,FantaService!A:B,2,FALSE)</f>
        <v>1059906</v>
      </c>
      <c r="L154" t="str">
        <f t="shared" si="4"/>
        <v>Fiorentina-Gosens</v>
      </c>
      <c r="M154" t="b">
        <f t="shared" si="5"/>
        <v>1</v>
      </c>
    </row>
    <row r="155" spans="1:13" x14ac:dyDescent="0.35">
      <c r="A155" s="1" t="s">
        <v>1209</v>
      </c>
      <c r="B155" s="6">
        <v>5800</v>
      </c>
      <c r="C155" t="s">
        <v>468</v>
      </c>
      <c r="D155" t="s">
        <v>481</v>
      </c>
      <c r="E155" t="s">
        <v>26</v>
      </c>
      <c r="F155">
        <v>25</v>
      </c>
      <c r="G155">
        <v>27</v>
      </c>
      <c r="H155">
        <v>-2</v>
      </c>
      <c r="I155">
        <v>119</v>
      </c>
      <c r="J155" t="str">
        <f>VLOOKUP(A155,FantaService!A:A,1,FALSE)</f>
        <v>Fiorentina-Gudmundsson</v>
      </c>
      <c r="K155" s="6">
        <f>VLOOKUP(A155,FantaService!A:B,2,FALSE)</f>
        <v>1061700</v>
      </c>
      <c r="L155" t="str">
        <f t="shared" si="4"/>
        <v>Fiorentina-Gudmundsson A.</v>
      </c>
      <c r="M155" t="b">
        <f t="shared" si="5"/>
        <v>0</v>
      </c>
    </row>
    <row r="156" spans="1:13" x14ac:dyDescent="0.35">
      <c r="A156" s="1" t="s">
        <v>1210</v>
      </c>
      <c r="B156" s="6">
        <v>4658</v>
      </c>
      <c r="C156" t="s">
        <v>284</v>
      </c>
      <c r="D156" t="s">
        <v>392</v>
      </c>
      <c r="E156" t="s">
        <v>26</v>
      </c>
      <c r="F156">
        <v>5</v>
      </c>
      <c r="G156">
        <v>5</v>
      </c>
      <c r="H156">
        <v>0</v>
      </c>
      <c r="I156">
        <v>13</v>
      </c>
      <c r="J156" t="str">
        <f>VLOOKUP(A156,FantaService!A:A,1,FALSE)</f>
        <v>Fiorentina-Ikone</v>
      </c>
      <c r="K156" s="6">
        <f>VLOOKUP(A156,FantaService!A:B,2,FALSE)</f>
        <v>1059450</v>
      </c>
      <c r="L156" t="str">
        <f t="shared" si="4"/>
        <v>Fiorentina-Ikone'</v>
      </c>
      <c r="M156" t="b">
        <f t="shared" si="5"/>
        <v>0</v>
      </c>
    </row>
    <row r="157" spans="1:13" x14ac:dyDescent="0.35">
      <c r="A157" t="s">
        <v>863</v>
      </c>
      <c r="B157" s="6">
        <v>6235</v>
      </c>
      <c r="C157" t="s">
        <v>92</v>
      </c>
      <c r="D157" t="s">
        <v>204</v>
      </c>
      <c r="E157" t="s">
        <v>26</v>
      </c>
      <c r="F157">
        <v>5</v>
      </c>
      <c r="G157">
        <v>5</v>
      </c>
      <c r="H157">
        <v>0</v>
      </c>
      <c r="I157">
        <v>8</v>
      </c>
      <c r="J157" t="str">
        <f>VLOOKUP(A157,FantaService!A:A,1,FALSE)</f>
        <v>Fiorentina-Kayode</v>
      </c>
      <c r="K157" s="6">
        <f>VLOOKUP(A157,FantaService!A:B,2,FALSE)</f>
        <v>1116110</v>
      </c>
      <c r="L157" t="str">
        <f t="shared" si="4"/>
        <v>Fiorentina-Kayode</v>
      </c>
      <c r="M157" t="b">
        <f t="shared" si="5"/>
        <v>1</v>
      </c>
    </row>
    <row r="158" spans="1:13" x14ac:dyDescent="0.35">
      <c r="A158" t="s">
        <v>864</v>
      </c>
      <c r="B158" s="6">
        <v>2097</v>
      </c>
      <c r="C158" t="s">
        <v>468</v>
      </c>
      <c r="D158" t="s">
        <v>485</v>
      </c>
      <c r="E158" t="s">
        <v>26</v>
      </c>
      <c r="F158">
        <v>22</v>
      </c>
      <c r="G158">
        <v>21</v>
      </c>
      <c r="H158">
        <v>1</v>
      </c>
      <c r="I158">
        <v>166</v>
      </c>
      <c r="J158" t="str">
        <f>VLOOKUP(A158,FantaService!A:A,1,FALSE)</f>
        <v>Fiorentina-Kean</v>
      </c>
      <c r="K158" s="6">
        <f>VLOOKUP(A158,FantaService!A:B,2,FALSE)</f>
        <v>1061229</v>
      </c>
      <c r="L158" t="str">
        <f t="shared" si="4"/>
        <v>Fiorentina-Kean</v>
      </c>
      <c r="M158" t="b">
        <f t="shared" si="5"/>
        <v>1</v>
      </c>
    </row>
    <row r="159" spans="1:13" x14ac:dyDescent="0.35">
      <c r="A159" s="1" t="s">
        <v>1212</v>
      </c>
      <c r="B159" s="6">
        <v>2762</v>
      </c>
      <c r="C159" t="s">
        <v>468</v>
      </c>
      <c r="D159" t="s">
        <v>541</v>
      </c>
      <c r="E159" t="s">
        <v>26</v>
      </c>
      <c r="F159">
        <v>4</v>
      </c>
      <c r="G159">
        <v>4</v>
      </c>
      <c r="H159">
        <v>0</v>
      </c>
      <c r="I159">
        <v>13</v>
      </c>
      <c r="J159" t="str">
        <f>VLOOKUP(A159,FantaService!A:A,1,FALSE)</f>
        <v>Fiorentina-Kouame</v>
      </c>
      <c r="K159" s="6">
        <f>VLOOKUP(A159,FantaService!A:B,2,FALSE)</f>
        <v>1060534</v>
      </c>
      <c r="L159" t="str">
        <f t="shared" si="4"/>
        <v>Fiorentina-Kouame'</v>
      </c>
      <c r="M159" t="b">
        <f t="shared" si="5"/>
        <v>0</v>
      </c>
    </row>
    <row r="160" spans="1:13" x14ac:dyDescent="0.35">
      <c r="A160" t="s">
        <v>865</v>
      </c>
      <c r="B160" s="6">
        <v>1933</v>
      </c>
      <c r="C160" t="s">
        <v>284</v>
      </c>
      <c r="D160" t="s">
        <v>347</v>
      </c>
      <c r="E160" t="s">
        <v>26</v>
      </c>
      <c r="F160">
        <v>8</v>
      </c>
      <c r="G160">
        <v>8</v>
      </c>
      <c r="H160">
        <v>0</v>
      </c>
      <c r="I160">
        <v>16</v>
      </c>
      <c r="J160" t="str">
        <f>VLOOKUP(A160,FantaService!A:A,1,FALSE)</f>
        <v>Fiorentina-Mandragora</v>
      </c>
      <c r="K160" s="6">
        <f>VLOOKUP(A160,FantaService!A:B,2,FALSE)</f>
        <v>1049183</v>
      </c>
      <c r="L160" t="str">
        <f t="shared" si="4"/>
        <v>Fiorentina-Mandragora</v>
      </c>
      <c r="M160" t="b">
        <f t="shared" si="5"/>
        <v>1</v>
      </c>
    </row>
    <row r="161" spans="1:13" x14ac:dyDescent="0.35">
      <c r="A161" s="1" t="s">
        <v>1213</v>
      </c>
      <c r="B161" s="6">
        <v>6184</v>
      </c>
      <c r="C161" t="s">
        <v>8</v>
      </c>
      <c r="D161" t="s">
        <v>78</v>
      </c>
      <c r="E161" t="s">
        <v>26</v>
      </c>
      <c r="F161">
        <v>1</v>
      </c>
      <c r="G161">
        <v>1</v>
      </c>
      <c r="H161">
        <v>0</v>
      </c>
      <c r="I161">
        <v>1</v>
      </c>
      <c r="J161" t="str">
        <f>VLOOKUP(A161,FantaService!A:A,1,FALSE)</f>
        <v>Fiorentina-Martinelli</v>
      </c>
      <c r="K161" s="6">
        <f>VLOOKUP(A161,FantaService!A:B,2,FALSE)</f>
        <v>1115966</v>
      </c>
      <c r="L161" t="str">
        <f t="shared" si="4"/>
        <v>Fiorentina-Martinelli T.</v>
      </c>
      <c r="M161" t="b">
        <f t="shared" si="5"/>
        <v>0</v>
      </c>
    </row>
    <row r="162" spans="1:13" x14ac:dyDescent="0.35">
      <c r="A162" s="1" t="s">
        <v>1214</v>
      </c>
      <c r="B162" s="6">
        <v>5323</v>
      </c>
      <c r="C162" t="s">
        <v>92</v>
      </c>
      <c r="D162" t="s">
        <v>106</v>
      </c>
      <c r="E162" t="s">
        <v>26</v>
      </c>
      <c r="F162">
        <v>12</v>
      </c>
      <c r="G162">
        <v>11</v>
      </c>
      <c r="H162">
        <v>1</v>
      </c>
      <c r="I162">
        <v>40</v>
      </c>
      <c r="J162" t="str">
        <f>VLOOKUP(A162,FantaService!A:A,1,FALSE)</f>
        <v>Fiorentina-Martinez</v>
      </c>
      <c r="K162" s="6">
        <f>VLOOKUP(A162,FantaService!A:B,2,FALSE)</f>
        <v>1102528</v>
      </c>
      <c r="L162" t="str">
        <f t="shared" si="4"/>
        <v>Fiorentina-Martinez Quarta</v>
      </c>
      <c r="M162" t="b">
        <f t="shared" si="5"/>
        <v>0</v>
      </c>
    </row>
    <row r="163" spans="1:13" x14ac:dyDescent="0.35">
      <c r="A163" t="s">
        <v>866</v>
      </c>
      <c r="B163" s="6">
        <v>6890</v>
      </c>
      <c r="C163" t="s">
        <v>92</v>
      </c>
      <c r="D163" t="s">
        <v>227</v>
      </c>
      <c r="E163" t="s">
        <v>26</v>
      </c>
      <c r="F163">
        <v>4</v>
      </c>
      <c r="G163">
        <v>4</v>
      </c>
      <c r="H163">
        <v>0</v>
      </c>
      <c r="I163">
        <v>8</v>
      </c>
      <c r="J163" t="e">
        <f>VLOOKUP(A163,FantaService!A:A,1,FALSE)</f>
        <v>#N/A</v>
      </c>
      <c r="K163" s="6" t="e">
        <f>VLOOKUP(A163,FantaService!A:B,2,FALSE)</f>
        <v>#N/A</v>
      </c>
      <c r="L163" t="str">
        <f t="shared" si="4"/>
        <v>Fiorentina-Moreno M.</v>
      </c>
      <c r="M163" t="b">
        <f t="shared" si="5"/>
        <v>1</v>
      </c>
    </row>
    <row r="164" spans="1:13" x14ac:dyDescent="0.35">
      <c r="A164" t="s">
        <v>867</v>
      </c>
      <c r="B164" s="6">
        <v>5449</v>
      </c>
      <c r="C164" t="s">
        <v>92</v>
      </c>
      <c r="D164" t="s">
        <v>140</v>
      </c>
      <c r="E164" t="s">
        <v>26</v>
      </c>
      <c r="F164">
        <v>8</v>
      </c>
      <c r="G164">
        <v>8</v>
      </c>
      <c r="H164">
        <v>0</v>
      </c>
      <c r="I164">
        <v>13</v>
      </c>
      <c r="J164" t="str">
        <f>VLOOKUP(A164,FantaService!A:A,1,FALSE)</f>
        <v>Fiorentina-Parisi</v>
      </c>
      <c r="K164" s="6">
        <f>VLOOKUP(A164,FantaService!A:B,2,FALSE)</f>
        <v>1102357</v>
      </c>
      <c r="L164" t="str">
        <f t="shared" si="4"/>
        <v>Fiorentina-Parisi</v>
      </c>
      <c r="M164" t="b">
        <f t="shared" si="5"/>
        <v>1</v>
      </c>
    </row>
    <row r="165" spans="1:13" x14ac:dyDescent="0.35">
      <c r="A165" t="s">
        <v>868</v>
      </c>
      <c r="B165" s="6">
        <v>5603</v>
      </c>
      <c r="C165" t="s">
        <v>92</v>
      </c>
      <c r="D165" t="s">
        <v>153</v>
      </c>
      <c r="E165" t="s">
        <v>26</v>
      </c>
      <c r="F165">
        <v>7</v>
      </c>
      <c r="G165">
        <v>9</v>
      </c>
      <c r="H165">
        <v>-2</v>
      </c>
      <c r="I165">
        <v>20</v>
      </c>
      <c r="J165" t="str">
        <f>VLOOKUP(A165,FantaService!A:A,1,FALSE)</f>
        <v>Fiorentina-Pongracic</v>
      </c>
      <c r="K165" s="6">
        <f>VLOOKUP(A165,FantaService!A:B,2,FALSE)</f>
        <v>1063203</v>
      </c>
      <c r="L165" t="str">
        <f t="shared" si="4"/>
        <v>Fiorentina-Pongracic</v>
      </c>
      <c r="M165" t="b">
        <f t="shared" si="5"/>
        <v>1</v>
      </c>
    </row>
    <row r="166" spans="1:13" x14ac:dyDescent="0.35">
      <c r="A166" s="1" t="s">
        <v>1215</v>
      </c>
      <c r="B166" s="6">
        <v>4378</v>
      </c>
      <c r="C166" t="s">
        <v>92</v>
      </c>
      <c r="D166" t="s">
        <v>148</v>
      </c>
      <c r="E166" t="s">
        <v>26</v>
      </c>
      <c r="F166">
        <v>7</v>
      </c>
      <c r="G166">
        <v>7</v>
      </c>
      <c r="H166">
        <v>0</v>
      </c>
      <c r="I166">
        <v>15</v>
      </c>
      <c r="J166" t="str">
        <f>VLOOKUP(A166,FantaService!A:A,1,FALSE)</f>
        <v>Fiorentina-Ranieri</v>
      </c>
      <c r="K166" s="6">
        <f>VLOOKUP(A166,FantaService!A:B,2,FALSE)</f>
        <v>1064713</v>
      </c>
      <c r="L166" t="str">
        <f t="shared" si="4"/>
        <v>Fiorentina-Ranieri L.</v>
      </c>
      <c r="M166" t="b">
        <f t="shared" si="5"/>
        <v>0</v>
      </c>
    </row>
    <row r="167" spans="1:13" x14ac:dyDescent="0.35">
      <c r="A167" s="1" t="s">
        <v>1216</v>
      </c>
      <c r="B167" s="6">
        <v>6804</v>
      </c>
      <c r="C167" t="s">
        <v>284</v>
      </c>
      <c r="D167" t="s">
        <v>369</v>
      </c>
      <c r="E167" t="s">
        <v>26</v>
      </c>
      <c r="F167">
        <v>7</v>
      </c>
      <c r="G167">
        <v>8</v>
      </c>
      <c r="H167">
        <v>-1</v>
      </c>
      <c r="I167">
        <v>16</v>
      </c>
      <c r="J167" t="str">
        <f>VLOOKUP(A167,FantaService!A:A,1,FALSE)</f>
        <v>Fiorentina-Richarson</v>
      </c>
      <c r="K167" s="6">
        <f>VLOOKUP(A167,FantaService!A:B,2,FALSE)</f>
        <v>1117205</v>
      </c>
      <c r="L167" t="str">
        <f t="shared" si="4"/>
        <v>Fiorentina-Richardson</v>
      </c>
      <c r="M167" t="b">
        <f t="shared" si="5"/>
        <v>0</v>
      </c>
    </row>
    <row r="168" spans="1:13" x14ac:dyDescent="0.35">
      <c r="A168" t="s">
        <v>869</v>
      </c>
      <c r="B168" s="6">
        <v>2839</v>
      </c>
      <c r="C168" t="s">
        <v>284</v>
      </c>
      <c r="D168" t="s">
        <v>348</v>
      </c>
      <c r="E168" t="s">
        <v>26</v>
      </c>
      <c r="F168">
        <v>8</v>
      </c>
      <c r="G168">
        <v>9</v>
      </c>
      <c r="H168">
        <v>-1</v>
      </c>
      <c r="I168">
        <v>20</v>
      </c>
      <c r="J168" t="str">
        <f>VLOOKUP(A168,FantaService!A:A,1,FALSE)</f>
        <v>Fiorentina-Sottil</v>
      </c>
      <c r="K168" s="6">
        <f>VLOOKUP(A168,FantaService!A:B,2,FALSE)</f>
        <v>1064714</v>
      </c>
      <c r="L168" t="str">
        <f t="shared" si="4"/>
        <v>Fiorentina-Sottil</v>
      </c>
      <c r="M168" t="b">
        <f t="shared" si="5"/>
        <v>1</v>
      </c>
    </row>
    <row r="169" spans="1:13" x14ac:dyDescent="0.35">
      <c r="A169" t="s">
        <v>870</v>
      </c>
      <c r="B169" s="6">
        <v>2815</v>
      </c>
      <c r="C169" t="s">
        <v>8</v>
      </c>
      <c r="D169" t="s">
        <v>25</v>
      </c>
      <c r="E169" t="s">
        <v>26</v>
      </c>
      <c r="F169">
        <v>11</v>
      </c>
      <c r="G169">
        <v>11</v>
      </c>
      <c r="H169">
        <v>0</v>
      </c>
      <c r="I169">
        <v>15</v>
      </c>
      <c r="J169" t="str">
        <f>VLOOKUP(A169,FantaService!A:A,1,FALSE)</f>
        <v>Fiorentina-Terracciano</v>
      </c>
      <c r="K169" s="6">
        <f>VLOOKUP(A169,FantaService!A:B,2,FALSE)</f>
        <v>1018210</v>
      </c>
      <c r="L169" t="str">
        <f t="shared" si="4"/>
        <v>Fiorentina-Terracciano</v>
      </c>
      <c r="M169" t="b">
        <f t="shared" si="5"/>
        <v>1</v>
      </c>
    </row>
    <row r="170" spans="1:13" x14ac:dyDescent="0.35">
      <c r="A170" t="s">
        <v>871</v>
      </c>
      <c r="B170" s="6">
        <v>6565</v>
      </c>
      <c r="C170" t="s">
        <v>468</v>
      </c>
      <c r="D170" t="s">
        <v>564</v>
      </c>
      <c r="E170" t="s">
        <v>30</v>
      </c>
      <c r="F170">
        <v>1</v>
      </c>
      <c r="G170">
        <v>1</v>
      </c>
      <c r="H170">
        <v>0</v>
      </c>
      <c r="I170">
        <v>1</v>
      </c>
      <c r="J170" t="str">
        <f>VLOOKUP(A170,FantaService!A:A,1,FALSE)</f>
        <v>Genoa-Ankeye</v>
      </c>
      <c r="K170" s="6">
        <f>VLOOKUP(A170,FantaService!A:B,2,FALSE)</f>
        <v>1117343</v>
      </c>
      <c r="L170" t="str">
        <f t="shared" si="4"/>
        <v>Genoa-Ankeye</v>
      </c>
      <c r="M170" t="b">
        <f t="shared" si="5"/>
        <v>1</v>
      </c>
    </row>
    <row r="171" spans="1:13" x14ac:dyDescent="0.35">
      <c r="A171" t="s">
        <v>872</v>
      </c>
      <c r="B171" s="6">
        <v>170</v>
      </c>
      <c r="C171" t="s">
        <v>284</v>
      </c>
      <c r="D171" t="s">
        <v>353</v>
      </c>
      <c r="E171" t="s">
        <v>30</v>
      </c>
      <c r="F171">
        <v>7</v>
      </c>
      <c r="G171">
        <v>6</v>
      </c>
      <c r="H171">
        <v>1</v>
      </c>
      <c r="I171">
        <v>9</v>
      </c>
      <c r="J171" t="str">
        <f>VLOOKUP(A171,FantaService!A:A,1,FALSE)</f>
        <v>Genoa-Badelj</v>
      </c>
      <c r="K171" s="6">
        <f>VLOOKUP(A171,FantaService!A:B,2,FALSE)</f>
        <v>1019244</v>
      </c>
      <c r="L171" t="str">
        <f t="shared" si="4"/>
        <v>Genoa-Badelj</v>
      </c>
      <c r="M171" t="b">
        <f t="shared" si="5"/>
        <v>1</v>
      </c>
    </row>
    <row r="172" spans="1:13" x14ac:dyDescent="0.35">
      <c r="A172" t="s">
        <v>873</v>
      </c>
      <c r="B172" s="6">
        <v>2285</v>
      </c>
      <c r="C172" t="s">
        <v>92</v>
      </c>
      <c r="D172" t="s">
        <v>174</v>
      </c>
      <c r="E172" t="s">
        <v>30</v>
      </c>
      <c r="F172">
        <v>6</v>
      </c>
      <c r="G172">
        <v>7</v>
      </c>
      <c r="H172">
        <v>-1</v>
      </c>
      <c r="I172">
        <v>14</v>
      </c>
      <c r="J172" t="str">
        <f>VLOOKUP(A172,FantaService!A:A,1,FALSE)</f>
        <v>Genoa-Bani</v>
      </c>
      <c r="K172" s="6">
        <f>VLOOKUP(A172,FantaService!A:B,2,FALSE)</f>
        <v>1040930</v>
      </c>
      <c r="L172" t="str">
        <f t="shared" si="4"/>
        <v>Genoa-Bani</v>
      </c>
      <c r="M172" t="b">
        <f t="shared" si="5"/>
        <v>1</v>
      </c>
    </row>
    <row r="173" spans="1:13" x14ac:dyDescent="0.35">
      <c r="A173" t="s">
        <v>874</v>
      </c>
      <c r="B173" s="6">
        <v>5798</v>
      </c>
      <c r="C173" t="s">
        <v>284</v>
      </c>
      <c r="D173" t="s">
        <v>450</v>
      </c>
      <c r="E173" t="s">
        <v>30</v>
      </c>
      <c r="F173">
        <v>1</v>
      </c>
      <c r="G173">
        <v>1</v>
      </c>
      <c r="H173">
        <v>0</v>
      </c>
      <c r="I173">
        <v>1</v>
      </c>
      <c r="J173" t="str">
        <f>VLOOKUP(A173,FantaService!A:A,1,FALSE)</f>
        <v>Genoa-Bohinen</v>
      </c>
      <c r="K173" s="6">
        <f>VLOOKUP(A173,FantaService!A:B,2,FALSE)</f>
        <v>1105598</v>
      </c>
      <c r="L173" t="str">
        <f t="shared" si="4"/>
        <v>Genoa-Bohinen</v>
      </c>
      <c r="M173" t="b">
        <f t="shared" si="5"/>
        <v>1</v>
      </c>
    </row>
    <row r="174" spans="1:13" x14ac:dyDescent="0.35">
      <c r="A174" t="s">
        <v>875</v>
      </c>
      <c r="B174" s="6">
        <v>5739</v>
      </c>
      <c r="C174" t="s">
        <v>92</v>
      </c>
      <c r="D174" t="s">
        <v>155</v>
      </c>
      <c r="E174" t="s">
        <v>30</v>
      </c>
      <c r="F174">
        <v>7</v>
      </c>
      <c r="G174">
        <v>6</v>
      </c>
      <c r="H174">
        <v>1</v>
      </c>
      <c r="I174">
        <v>16</v>
      </c>
      <c r="J174" t="str">
        <f>VLOOKUP(A174,FantaService!A:A,1,FALSE)</f>
        <v>Genoa-De Winter</v>
      </c>
      <c r="K174" s="6">
        <f>VLOOKUP(A174,FantaService!A:B,2,FALSE)</f>
        <v>1102806</v>
      </c>
      <c r="L174" t="str">
        <f t="shared" si="4"/>
        <v>Genoa-De Winter</v>
      </c>
      <c r="M174" t="b">
        <f t="shared" si="5"/>
        <v>1</v>
      </c>
    </row>
    <row r="175" spans="1:13" x14ac:dyDescent="0.35">
      <c r="A175" t="s">
        <v>876</v>
      </c>
      <c r="B175" s="6">
        <v>6822</v>
      </c>
      <c r="C175" t="s">
        <v>468</v>
      </c>
      <c r="D175" t="s">
        <v>566</v>
      </c>
      <c r="E175" t="s">
        <v>30</v>
      </c>
      <c r="F175">
        <v>1</v>
      </c>
      <c r="G175">
        <v>1</v>
      </c>
      <c r="H175">
        <v>0</v>
      </c>
      <c r="I175">
        <v>1</v>
      </c>
      <c r="J175" t="str">
        <f>VLOOKUP(A175,FantaService!A:A,1,FALSE)</f>
        <v>Genoa-Ekhator</v>
      </c>
      <c r="K175" s="6">
        <f>VLOOKUP(A175,FantaService!A:B,2,FALSE)</f>
        <v>1119727</v>
      </c>
      <c r="L175" t="str">
        <f t="shared" si="4"/>
        <v>Genoa-Ekhator</v>
      </c>
      <c r="M175" t="b">
        <f t="shared" si="5"/>
        <v>1</v>
      </c>
    </row>
    <row r="176" spans="1:13" x14ac:dyDescent="0.35">
      <c r="A176" t="s">
        <v>877</v>
      </c>
      <c r="B176" s="6">
        <v>5506</v>
      </c>
      <c r="C176" t="s">
        <v>468</v>
      </c>
      <c r="D176" t="s">
        <v>531</v>
      </c>
      <c r="E176" t="s">
        <v>30</v>
      </c>
      <c r="F176">
        <v>8</v>
      </c>
      <c r="G176">
        <v>9</v>
      </c>
      <c r="H176">
        <v>-1</v>
      </c>
      <c r="I176">
        <v>10</v>
      </c>
      <c r="J176" t="str">
        <f>VLOOKUP(A176,FantaService!A:A,1,FALSE)</f>
        <v>Genoa-Ekuban</v>
      </c>
      <c r="K176" s="6">
        <f>VLOOKUP(A176,FantaService!A:B,2,FALSE)</f>
        <v>1039508</v>
      </c>
      <c r="L176" t="str">
        <f t="shared" si="4"/>
        <v>Genoa-Ekuban</v>
      </c>
      <c r="M176" t="b">
        <f t="shared" si="5"/>
        <v>1</v>
      </c>
    </row>
    <row r="177" spans="1:13" x14ac:dyDescent="0.35">
      <c r="A177" t="s">
        <v>878</v>
      </c>
      <c r="B177" s="6">
        <v>5791</v>
      </c>
      <c r="C177" t="s">
        <v>284</v>
      </c>
      <c r="D177" t="s">
        <v>318</v>
      </c>
      <c r="E177" t="s">
        <v>30</v>
      </c>
      <c r="F177">
        <v>11</v>
      </c>
      <c r="G177">
        <v>11</v>
      </c>
      <c r="H177">
        <v>0</v>
      </c>
      <c r="I177">
        <v>27</v>
      </c>
      <c r="J177" t="str">
        <f>VLOOKUP(A177,FantaService!A:A,1,FALSE)</f>
        <v>Genoa-Frendrup</v>
      </c>
      <c r="K177" s="6">
        <f>VLOOKUP(A177,FantaService!A:B,2,FALSE)</f>
        <v>1110784</v>
      </c>
      <c r="L177" t="str">
        <f t="shared" si="4"/>
        <v>Genoa-Frendrup</v>
      </c>
      <c r="M177" t="b">
        <f t="shared" si="5"/>
        <v>1</v>
      </c>
    </row>
    <row r="178" spans="1:13" x14ac:dyDescent="0.35">
      <c r="A178" t="s">
        <v>879</v>
      </c>
      <c r="B178" s="6">
        <v>610</v>
      </c>
      <c r="C178" t="s">
        <v>8</v>
      </c>
      <c r="D178" t="s">
        <v>29</v>
      </c>
      <c r="E178" t="s">
        <v>30</v>
      </c>
      <c r="F178">
        <v>10</v>
      </c>
      <c r="G178">
        <v>10</v>
      </c>
      <c r="H178">
        <v>0</v>
      </c>
      <c r="I178">
        <v>34</v>
      </c>
      <c r="J178" t="str">
        <f>VLOOKUP(A178,FantaService!A:A,1,FALSE)</f>
        <v>Genoa-Gollini</v>
      </c>
      <c r="K178" s="6">
        <f>VLOOKUP(A178,FantaService!A:B,2,FALSE)</f>
        <v>1048944</v>
      </c>
      <c r="L178" t="str">
        <f t="shared" si="4"/>
        <v>Genoa-Gollini</v>
      </c>
      <c r="M178" t="b">
        <f t="shared" si="5"/>
        <v>1</v>
      </c>
    </row>
    <row r="179" spans="1:13" x14ac:dyDescent="0.35">
      <c r="A179" t="s">
        <v>880</v>
      </c>
      <c r="B179" s="6">
        <v>188</v>
      </c>
      <c r="C179" t="s">
        <v>8</v>
      </c>
      <c r="D179" t="s">
        <v>54</v>
      </c>
      <c r="E179" t="s">
        <v>30</v>
      </c>
      <c r="F179">
        <v>1</v>
      </c>
      <c r="G179">
        <v>1</v>
      </c>
      <c r="H179">
        <v>0</v>
      </c>
      <c r="I179">
        <v>1</v>
      </c>
      <c r="J179" t="str">
        <f>VLOOKUP(A179,FantaService!A:A,1,FALSE)</f>
        <v>Genoa-Leali</v>
      </c>
      <c r="K179" s="6">
        <f>VLOOKUP(A179,FantaService!A:B,2,FALSE)</f>
        <v>1020771</v>
      </c>
      <c r="L179" t="str">
        <f t="shared" si="4"/>
        <v>Genoa-Leali</v>
      </c>
      <c r="M179" t="b">
        <f t="shared" si="5"/>
        <v>1</v>
      </c>
    </row>
    <row r="180" spans="1:13" x14ac:dyDescent="0.35">
      <c r="A180" t="s">
        <v>881</v>
      </c>
      <c r="B180" s="6">
        <v>4427</v>
      </c>
      <c r="C180" t="s">
        <v>284</v>
      </c>
      <c r="D180" t="s">
        <v>309</v>
      </c>
      <c r="E180" t="s">
        <v>30</v>
      </c>
      <c r="F180">
        <v>12</v>
      </c>
      <c r="G180">
        <v>11</v>
      </c>
      <c r="H180">
        <v>1</v>
      </c>
      <c r="I180">
        <v>23</v>
      </c>
      <c r="J180" t="str">
        <f>VLOOKUP(A180,FantaService!A:A,1,FALSE)</f>
        <v>Genoa-Malinovskyi</v>
      </c>
      <c r="K180" s="6">
        <f>VLOOKUP(A180,FantaService!A:B,2,FALSE)</f>
        <v>1048559</v>
      </c>
      <c r="L180" t="str">
        <f t="shared" si="4"/>
        <v>Genoa-Malinovskyi</v>
      </c>
      <c r="M180" t="b">
        <f t="shared" si="5"/>
        <v>1</v>
      </c>
    </row>
    <row r="181" spans="1:13" x14ac:dyDescent="0.35">
      <c r="A181" t="s">
        <v>882</v>
      </c>
      <c r="B181" s="6">
        <v>6660</v>
      </c>
      <c r="C181" t="s">
        <v>92</v>
      </c>
      <c r="D181" t="s">
        <v>280</v>
      </c>
      <c r="E181" t="s">
        <v>30</v>
      </c>
      <c r="F181">
        <v>1</v>
      </c>
      <c r="G181">
        <v>1</v>
      </c>
      <c r="H181">
        <v>0</v>
      </c>
      <c r="I181">
        <v>1</v>
      </c>
      <c r="J181" t="str">
        <f>VLOOKUP(A181,FantaService!A:A,1,FALSE)</f>
        <v>Genoa-Marcandalli</v>
      </c>
      <c r="K181" s="6">
        <f>VLOOKUP(A181,FantaService!A:B,2,FALSE)</f>
        <v>1117727</v>
      </c>
      <c r="L181" t="str">
        <f t="shared" si="4"/>
        <v>Genoa-Marcandalli</v>
      </c>
      <c r="M181" t="b">
        <f t="shared" si="5"/>
        <v>1</v>
      </c>
    </row>
    <row r="182" spans="1:13" x14ac:dyDescent="0.35">
      <c r="A182" s="1" t="s">
        <v>1219</v>
      </c>
      <c r="B182" s="6">
        <v>2593</v>
      </c>
      <c r="C182" t="s">
        <v>92</v>
      </c>
      <c r="D182" t="s">
        <v>175</v>
      </c>
      <c r="E182" t="s">
        <v>30</v>
      </c>
      <c r="F182">
        <v>6</v>
      </c>
      <c r="G182">
        <v>4</v>
      </c>
      <c r="H182">
        <v>2</v>
      </c>
      <c r="I182">
        <v>13</v>
      </c>
      <c r="J182" t="str">
        <f>VLOOKUP(A182,FantaService!A:A,1,FALSE)</f>
        <v>Genoa-Aaron Martin</v>
      </c>
      <c r="K182" s="6">
        <f>VLOOKUP(A182,FantaService!A:B,2,FALSE)</f>
        <v>1060745</v>
      </c>
      <c r="L182" t="str">
        <f t="shared" si="4"/>
        <v>Genoa-Martin</v>
      </c>
      <c r="M182" t="b">
        <f t="shared" si="5"/>
        <v>0</v>
      </c>
    </row>
    <row r="183" spans="1:13" x14ac:dyDescent="0.35">
      <c r="A183" t="s">
        <v>883</v>
      </c>
      <c r="B183" s="6">
        <v>6244</v>
      </c>
      <c r="C183" t="s">
        <v>92</v>
      </c>
      <c r="D183" t="s">
        <v>273</v>
      </c>
      <c r="E183" t="s">
        <v>30</v>
      </c>
      <c r="F183">
        <v>1</v>
      </c>
      <c r="G183">
        <v>1</v>
      </c>
      <c r="H183">
        <v>0</v>
      </c>
      <c r="I183">
        <v>1</v>
      </c>
      <c r="J183" t="str">
        <f>VLOOKUP(A183,FantaService!A:A,1,FALSE)</f>
        <v>Genoa-Matturro</v>
      </c>
      <c r="K183" s="6">
        <f>VLOOKUP(A183,FantaService!A:B,2,FALSE)</f>
        <v>1116103</v>
      </c>
      <c r="L183" t="str">
        <f t="shared" si="4"/>
        <v>Genoa-Matturro</v>
      </c>
      <c r="M183" t="b">
        <f t="shared" si="5"/>
        <v>1</v>
      </c>
    </row>
    <row r="184" spans="1:13" x14ac:dyDescent="0.35">
      <c r="A184" s="1" t="s">
        <v>1220</v>
      </c>
      <c r="B184" s="6">
        <v>4970</v>
      </c>
      <c r="C184" t="s">
        <v>284</v>
      </c>
      <c r="D184" t="s">
        <v>337</v>
      </c>
      <c r="E184" t="s">
        <v>30</v>
      </c>
      <c r="F184">
        <v>9</v>
      </c>
      <c r="G184">
        <v>9</v>
      </c>
      <c r="H184">
        <v>0</v>
      </c>
      <c r="I184">
        <v>27</v>
      </c>
      <c r="J184" t="str">
        <f>VLOOKUP(A184,FantaService!A:A,1,FALSE)</f>
        <v>Genoa-Junior Messias</v>
      </c>
      <c r="K184" s="6">
        <f>VLOOKUP(A184,FantaService!A:B,2,FALSE)</f>
        <v>1064560</v>
      </c>
      <c r="L184" t="str">
        <f t="shared" si="4"/>
        <v>Genoa-Messias</v>
      </c>
      <c r="M184" t="b">
        <f t="shared" si="5"/>
        <v>0</v>
      </c>
    </row>
    <row r="185" spans="1:13" x14ac:dyDescent="0.35">
      <c r="A185" t="s">
        <v>884</v>
      </c>
      <c r="B185" s="6">
        <v>5813</v>
      </c>
      <c r="C185" t="s">
        <v>284</v>
      </c>
      <c r="D185" t="s">
        <v>423</v>
      </c>
      <c r="E185" t="s">
        <v>30</v>
      </c>
      <c r="F185">
        <v>3</v>
      </c>
      <c r="G185">
        <v>4</v>
      </c>
      <c r="H185">
        <v>-1</v>
      </c>
      <c r="I185">
        <v>18</v>
      </c>
      <c r="J185" t="str">
        <f>VLOOKUP(A185,FantaService!A:A,1,FALSE)</f>
        <v>Genoa-Miretti</v>
      </c>
      <c r="K185" s="6">
        <f>VLOOKUP(A185,FantaService!A:B,2,FALSE)</f>
        <v>1111437</v>
      </c>
      <c r="L185" t="str">
        <f t="shared" si="4"/>
        <v>Genoa-Miretti</v>
      </c>
      <c r="M185" t="b">
        <f t="shared" si="5"/>
        <v>1</v>
      </c>
    </row>
    <row r="186" spans="1:13" x14ac:dyDescent="0.35">
      <c r="A186" t="s">
        <v>885</v>
      </c>
      <c r="B186" s="6">
        <v>6814</v>
      </c>
      <c r="C186" t="s">
        <v>92</v>
      </c>
      <c r="D186" t="s">
        <v>244</v>
      </c>
      <c r="E186" t="s">
        <v>30</v>
      </c>
      <c r="F186">
        <v>3</v>
      </c>
      <c r="G186">
        <v>4</v>
      </c>
      <c r="H186">
        <v>-1</v>
      </c>
      <c r="I186">
        <v>5</v>
      </c>
      <c r="J186" t="str">
        <f>VLOOKUP(A186,FantaService!A:A,1,FALSE)</f>
        <v>Genoa-Norton-Cuffy</v>
      </c>
      <c r="K186" s="6">
        <f>VLOOKUP(A186,FantaService!A:B,2,FALSE)</f>
        <v>1119741</v>
      </c>
      <c r="L186" t="str">
        <f t="shared" si="4"/>
        <v>Genoa-Norton-Cuffy</v>
      </c>
      <c r="M186" t="b">
        <f t="shared" si="5"/>
        <v>1</v>
      </c>
    </row>
    <row r="187" spans="1:13" x14ac:dyDescent="0.35">
      <c r="A187" t="s">
        <v>886</v>
      </c>
      <c r="B187" s="6">
        <v>2038</v>
      </c>
      <c r="C187" t="s">
        <v>468</v>
      </c>
      <c r="D187" t="s">
        <v>489</v>
      </c>
      <c r="E187" t="s">
        <v>30</v>
      </c>
      <c r="F187">
        <v>17</v>
      </c>
      <c r="G187">
        <v>18</v>
      </c>
      <c r="H187">
        <v>-1</v>
      </c>
      <c r="I187">
        <v>96</v>
      </c>
      <c r="J187" t="str">
        <f>VLOOKUP(A187,FantaService!A:A,1,FALSE)</f>
        <v>Genoa-Pinamonti</v>
      </c>
      <c r="K187" s="6">
        <f>VLOOKUP(A187,FantaService!A:B,2,FALSE)</f>
        <v>1059346</v>
      </c>
      <c r="L187" t="str">
        <f t="shared" si="4"/>
        <v>Genoa-Pinamonti</v>
      </c>
      <c r="M187" t="b">
        <f t="shared" si="5"/>
        <v>1</v>
      </c>
    </row>
    <row r="188" spans="1:13" x14ac:dyDescent="0.35">
      <c r="A188" t="s">
        <v>887</v>
      </c>
      <c r="B188" s="6">
        <v>791</v>
      </c>
      <c r="C188" t="s">
        <v>92</v>
      </c>
      <c r="D188" t="s">
        <v>146</v>
      </c>
      <c r="E188" t="s">
        <v>30</v>
      </c>
      <c r="F188">
        <v>7</v>
      </c>
      <c r="G188">
        <v>6</v>
      </c>
      <c r="H188">
        <v>1</v>
      </c>
      <c r="I188">
        <v>8</v>
      </c>
      <c r="J188" t="str">
        <f>VLOOKUP(A188,FantaService!A:A,1,FALSE)</f>
        <v>Genoa-Sabelli</v>
      </c>
      <c r="K188" s="6">
        <f>VLOOKUP(A188,FantaService!A:B,2,FALSE)</f>
        <v>1035198</v>
      </c>
      <c r="L188" t="str">
        <f t="shared" si="4"/>
        <v>Genoa-Sabelli</v>
      </c>
      <c r="M188" t="b">
        <f t="shared" si="5"/>
        <v>1</v>
      </c>
    </row>
    <row r="189" spans="1:13" x14ac:dyDescent="0.35">
      <c r="A189" t="s">
        <v>888</v>
      </c>
      <c r="B189" s="6">
        <v>219</v>
      </c>
      <c r="C189" t="s">
        <v>8</v>
      </c>
      <c r="D189" t="s">
        <v>56</v>
      </c>
      <c r="E189" t="s">
        <v>30</v>
      </c>
      <c r="F189">
        <v>1</v>
      </c>
      <c r="G189">
        <v>1</v>
      </c>
      <c r="H189">
        <v>0</v>
      </c>
      <c r="I189">
        <v>1</v>
      </c>
      <c r="J189" t="str">
        <f>VLOOKUP(A189,FantaService!A:A,1,FALSE)</f>
        <v>Genoa-Sommariva</v>
      </c>
      <c r="K189" s="6">
        <f>VLOOKUP(A189,FantaService!A:B,2,FALSE)</f>
        <v>1100842</v>
      </c>
      <c r="L189" t="str">
        <f t="shared" si="4"/>
        <v>Genoa-Sommariva</v>
      </c>
      <c r="M189" t="b">
        <f t="shared" si="5"/>
        <v>1</v>
      </c>
    </row>
    <row r="190" spans="1:13" x14ac:dyDescent="0.35">
      <c r="A190" t="s">
        <v>889</v>
      </c>
      <c r="B190" s="6">
        <v>4404</v>
      </c>
      <c r="C190" t="s">
        <v>284</v>
      </c>
      <c r="D190" t="s">
        <v>391</v>
      </c>
      <c r="E190" t="s">
        <v>30</v>
      </c>
      <c r="F190">
        <v>5</v>
      </c>
      <c r="G190">
        <v>5</v>
      </c>
      <c r="H190">
        <v>0</v>
      </c>
      <c r="I190">
        <v>10</v>
      </c>
      <c r="J190" t="str">
        <f>VLOOKUP(A190,FantaService!A:A,1,FALSE)</f>
        <v>Genoa-Thorsby</v>
      </c>
      <c r="K190" s="6">
        <f>VLOOKUP(A190,FantaService!A:B,2,FALSE)</f>
        <v>1040227</v>
      </c>
      <c r="L190" t="str">
        <f t="shared" si="4"/>
        <v>Genoa-Thorsby</v>
      </c>
      <c r="M190" t="b">
        <f t="shared" si="5"/>
        <v>1</v>
      </c>
    </row>
    <row r="191" spans="1:13" x14ac:dyDescent="0.35">
      <c r="A191" t="s">
        <v>890</v>
      </c>
      <c r="B191" s="6">
        <v>5514</v>
      </c>
      <c r="C191" t="s">
        <v>92</v>
      </c>
      <c r="D191" t="s">
        <v>124</v>
      </c>
      <c r="E191" t="s">
        <v>30</v>
      </c>
      <c r="F191">
        <v>9</v>
      </c>
      <c r="G191">
        <v>9</v>
      </c>
      <c r="H191">
        <v>0</v>
      </c>
      <c r="I191">
        <v>18</v>
      </c>
      <c r="J191" t="str">
        <f>VLOOKUP(A191,FantaService!A:A,1,FALSE)</f>
        <v>Genoa-Vasquez</v>
      </c>
      <c r="K191" s="6">
        <f>VLOOKUP(A191,FantaService!A:B,2,FALSE)</f>
        <v>1110692</v>
      </c>
      <c r="L191" t="str">
        <f t="shared" si="4"/>
        <v>Genoa-Vasquez</v>
      </c>
      <c r="M191" t="b">
        <f t="shared" si="5"/>
        <v>1</v>
      </c>
    </row>
    <row r="192" spans="1:13" x14ac:dyDescent="0.35">
      <c r="A192" s="1" t="s">
        <v>1224</v>
      </c>
      <c r="B192" s="6">
        <v>6164</v>
      </c>
      <c r="C192" t="s">
        <v>468</v>
      </c>
      <c r="D192" t="s">
        <v>506</v>
      </c>
      <c r="E192" t="s">
        <v>30</v>
      </c>
      <c r="F192">
        <v>13</v>
      </c>
      <c r="G192">
        <v>12</v>
      </c>
      <c r="H192">
        <v>1</v>
      </c>
      <c r="I192">
        <v>77</v>
      </c>
      <c r="J192" t="str">
        <f>VLOOKUP(A192,FantaService!A:A,1,FALSE)</f>
        <v>Genoa-Vitinha</v>
      </c>
      <c r="K192" s="6">
        <f>VLOOKUP(A192,FantaService!A:B,2,FALSE)</f>
        <v>1103168</v>
      </c>
      <c r="L192" t="str">
        <f t="shared" si="4"/>
        <v>Genoa-Vitinha O.</v>
      </c>
      <c r="M192" t="b">
        <f t="shared" si="5"/>
        <v>0</v>
      </c>
    </row>
    <row r="193" spans="1:13" x14ac:dyDescent="0.35">
      <c r="A193" t="s">
        <v>891</v>
      </c>
      <c r="B193" s="6">
        <v>6245</v>
      </c>
      <c r="C193" t="s">
        <v>92</v>
      </c>
      <c r="D193" t="s">
        <v>222</v>
      </c>
      <c r="E193" t="s">
        <v>30</v>
      </c>
      <c r="F193">
        <v>4</v>
      </c>
      <c r="G193">
        <v>2</v>
      </c>
      <c r="H193">
        <v>2</v>
      </c>
      <c r="I193">
        <v>4</v>
      </c>
      <c r="J193" t="str">
        <f>VLOOKUP(A193,FantaService!A:A,1,FALSE)</f>
        <v>Genoa-Vogliacco</v>
      </c>
      <c r="K193" s="6">
        <f>VLOOKUP(A193,FantaService!A:B,2,FALSE)</f>
        <v>1069590</v>
      </c>
      <c r="L193" t="str">
        <f t="shared" si="4"/>
        <v>Genoa-Vogliacco</v>
      </c>
      <c r="M193" t="b">
        <f t="shared" si="5"/>
        <v>1</v>
      </c>
    </row>
    <row r="194" spans="1:13" x14ac:dyDescent="0.35">
      <c r="A194" t="s">
        <v>892</v>
      </c>
      <c r="B194" s="6">
        <v>5527</v>
      </c>
      <c r="C194" t="s">
        <v>92</v>
      </c>
      <c r="D194" t="s">
        <v>182</v>
      </c>
      <c r="E194" t="s">
        <v>30</v>
      </c>
      <c r="F194">
        <v>6</v>
      </c>
      <c r="G194">
        <v>6</v>
      </c>
      <c r="H194">
        <v>0</v>
      </c>
      <c r="I194">
        <v>9</v>
      </c>
      <c r="J194" t="str">
        <f>VLOOKUP(A194,FantaService!A:A,1,FALSE)</f>
        <v>Genoa-Zanoli</v>
      </c>
      <c r="K194" s="6">
        <f>VLOOKUP(A194,FantaService!A:B,2,FALSE)</f>
        <v>1110713</v>
      </c>
      <c r="L194" t="str">
        <f t="shared" ref="L194:L241" si="6">CONCATENATE(E194,"-",D194)</f>
        <v>Genoa-Zanoli</v>
      </c>
      <c r="M194" t="b">
        <f t="shared" si="5"/>
        <v>1</v>
      </c>
    </row>
    <row r="195" spans="1:13" x14ac:dyDescent="0.35">
      <c r="A195" t="s">
        <v>893</v>
      </c>
      <c r="B195" s="6">
        <v>513</v>
      </c>
      <c r="C195" t="s">
        <v>92</v>
      </c>
      <c r="D195" t="s">
        <v>112</v>
      </c>
      <c r="E195" t="s">
        <v>10</v>
      </c>
      <c r="F195">
        <v>10</v>
      </c>
      <c r="G195">
        <v>10</v>
      </c>
      <c r="H195">
        <v>0</v>
      </c>
      <c r="I195">
        <v>30</v>
      </c>
      <c r="J195" t="str">
        <f>VLOOKUP(A195,FantaService!A:A,1,FALSE)</f>
        <v>Inter-Acerbi</v>
      </c>
      <c r="K195" s="6">
        <f>VLOOKUP(A195,FantaService!A:B,2,FALSE)</f>
        <v>1017958</v>
      </c>
      <c r="L195" t="str">
        <f t="shared" si="6"/>
        <v>Inter-Acerbi</v>
      </c>
      <c r="M195" t="b">
        <f t="shared" ref="M195:M258" si="7">A195=L195</f>
        <v>1</v>
      </c>
    </row>
    <row r="196" spans="1:13" x14ac:dyDescent="0.35">
      <c r="A196" t="s">
        <v>894</v>
      </c>
      <c r="B196" s="6">
        <v>4268</v>
      </c>
      <c r="C196" t="s">
        <v>468</v>
      </c>
      <c r="D196" t="s">
        <v>530</v>
      </c>
      <c r="E196" t="s">
        <v>10</v>
      </c>
      <c r="F196">
        <v>8</v>
      </c>
      <c r="G196">
        <v>8</v>
      </c>
      <c r="H196">
        <v>0</v>
      </c>
      <c r="I196">
        <v>18</v>
      </c>
      <c r="J196" t="str">
        <f>VLOOKUP(A196,FantaService!A:A,1,FALSE)</f>
        <v>Inter-Arnautovic</v>
      </c>
      <c r="K196" s="6">
        <f>VLOOKUP(A196,FantaService!A:B,2,FALSE)</f>
        <v>1109836</v>
      </c>
      <c r="L196" t="str">
        <f t="shared" si="6"/>
        <v>Inter-Arnautovic</v>
      </c>
      <c r="M196" t="b">
        <f t="shared" si="7"/>
        <v>1</v>
      </c>
    </row>
    <row r="197" spans="1:13" x14ac:dyDescent="0.35">
      <c r="A197" t="s">
        <v>895</v>
      </c>
      <c r="B197" s="6">
        <v>5719</v>
      </c>
      <c r="C197" t="s">
        <v>284</v>
      </c>
      <c r="D197" t="s">
        <v>397</v>
      </c>
      <c r="E197" t="s">
        <v>10</v>
      </c>
      <c r="F197">
        <v>5</v>
      </c>
      <c r="G197">
        <v>5</v>
      </c>
      <c r="H197">
        <v>0</v>
      </c>
      <c r="I197">
        <v>18</v>
      </c>
      <c r="J197" t="str">
        <f>VLOOKUP(A197,FantaService!A:A,1,FALSE)</f>
        <v>Inter-Asllani</v>
      </c>
      <c r="K197" s="6">
        <f>VLOOKUP(A197,FantaService!A:B,2,FALSE)</f>
        <v>1103012</v>
      </c>
      <c r="L197" t="str">
        <f t="shared" si="6"/>
        <v>Inter-Asllani</v>
      </c>
      <c r="M197" t="b">
        <f t="shared" si="7"/>
        <v>1</v>
      </c>
    </row>
    <row r="198" spans="1:13" x14ac:dyDescent="0.35">
      <c r="A198" t="s">
        <v>896</v>
      </c>
      <c r="B198" s="6">
        <v>1870</v>
      </c>
      <c r="C198" t="s">
        <v>284</v>
      </c>
      <c r="D198" t="s">
        <v>290</v>
      </c>
      <c r="E198" t="s">
        <v>10</v>
      </c>
      <c r="F198">
        <v>21</v>
      </c>
      <c r="G198">
        <v>20</v>
      </c>
      <c r="H198">
        <v>1</v>
      </c>
      <c r="I198">
        <v>77</v>
      </c>
      <c r="J198" t="str">
        <f>VLOOKUP(A198,FantaService!A:A,1,FALSE)</f>
        <v>Inter-Barella</v>
      </c>
      <c r="K198" s="6">
        <f>VLOOKUP(A198,FantaService!A:B,2,FALSE)</f>
        <v>1045456</v>
      </c>
      <c r="L198" t="str">
        <f t="shared" si="6"/>
        <v>Inter-Barella</v>
      </c>
      <c r="M198" t="b">
        <f t="shared" si="7"/>
        <v>1</v>
      </c>
    </row>
    <row r="199" spans="1:13" x14ac:dyDescent="0.35">
      <c r="A199" t="s">
        <v>897</v>
      </c>
      <c r="B199" s="6">
        <v>2120</v>
      </c>
      <c r="C199" t="s">
        <v>92</v>
      </c>
      <c r="D199" t="s">
        <v>97</v>
      </c>
      <c r="E199" t="s">
        <v>10</v>
      </c>
      <c r="F199">
        <v>16</v>
      </c>
      <c r="G199">
        <v>16</v>
      </c>
      <c r="H199">
        <v>0</v>
      </c>
      <c r="I199">
        <v>52</v>
      </c>
      <c r="J199" t="str">
        <f>VLOOKUP(A199,FantaService!A:A,1,FALSE)</f>
        <v>Inter-Bastoni</v>
      </c>
      <c r="K199" s="6">
        <f>VLOOKUP(A199,FantaService!A:B,2,FALSE)</f>
        <v>1061306</v>
      </c>
      <c r="L199" t="str">
        <f t="shared" si="6"/>
        <v>Inter-Bastoni</v>
      </c>
      <c r="M199" t="b">
        <f t="shared" si="7"/>
        <v>1</v>
      </c>
    </row>
    <row r="200" spans="1:13" x14ac:dyDescent="0.35">
      <c r="A200" t="s">
        <v>898</v>
      </c>
      <c r="B200" s="6">
        <v>6217</v>
      </c>
      <c r="C200" t="s">
        <v>92</v>
      </c>
      <c r="D200" t="s">
        <v>221</v>
      </c>
      <c r="E200" t="s">
        <v>10</v>
      </c>
      <c r="F200">
        <v>4</v>
      </c>
      <c r="G200">
        <v>5</v>
      </c>
      <c r="H200">
        <v>-1</v>
      </c>
      <c r="I200">
        <v>11</v>
      </c>
      <c r="J200" t="str">
        <f>VLOOKUP(A200,FantaService!A:A,1,FALSE)</f>
        <v>Inter-Bisseck</v>
      </c>
      <c r="K200" s="6">
        <f>VLOOKUP(A200,FantaService!A:B,2,FALSE)</f>
        <v>1117151</v>
      </c>
      <c r="L200" t="str">
        <f t="shared" si="6"/>
        <v>Inter-Bisseck</v>
      </c>
      <c r="M200" t="b">
        <f t="shared" si="7"/>
        <v>1</v>
      </c>
    </row>
    <row r="201" spans="1:13" x14ac:dyDescent="0.35">
      <c r="A201" s="1" t="s">
        <v>1225</v>
      </c>
      <c r="B201" s="6">
        <v>6532</v>
      </c>
      <c r="C201" t="s">
        <v>284</v>
      </c>
      <c r="D201" t="s">
        <v>456</v>
      </c>
      <c r="E201" t="s">
        <v>10</v>
      </c>
      <c r="F201">
        <v>1</v>
      </c>
      <c r="G201">
        <v>1</v>
      </c>
      <c r="H201">
        <v>0</v>
      </c>
      <c r="I201">
        <v>1</v>
      </c>
      <c r="J201" t="str">
        <f>VLOOKUP(A201,FantaService!A:A,1,FALSE)</f>
        <v>Inter-Buchanan</v>
      </c>
      <c r="K201" s="6">
        <f>VLOOKUP(A201,FantaService!A:B,2,FALSE)</f>
        <v>1077608</v>
      </c>
      <c r="L201" t="str">
        <f t="shared" si="6"/>
        <v>Inter-Buchanan T.</v>
      </c>
      <c r="M201" t="b">
        <f t="shared" si="7"/>
        <v>0</v>
      </c>
    </row>
    <row r="202" spans="1:13" x14ac:dyDescent="0.35">
      <c r="A202" t="s">
        <v>899</v>
      </c>
      <c r="B202" s="6">
        <v>2194</v>
      </c>
      <c r="C202" t="s">
        <v>284</v>
      </c>
      <c r="D202" t="s">
        <v>287</v>
      </c>
      <c r="E202" t="s">
        <v>10</v>
      </c>
      <c r="F202">
        <v>27</v>
      </c>
      <c r="G202">
        <v>28</v>
      </c>
      <c r="H202">
        <v>-1</v>
      </c>
      <c r="I202">
        <v>172</v>
      </c>
      <c r="J202" t="str">
        <f>VLOOKUP(A202,FantaService!A:A,1,FALSE)</f>
        <v>Inter-Calhanoglu</v>
      </c>
      <c r="K202" s="6">
        <f>VLOOKUP(A202,FantaService!A:B,2,FALSE)</f>
        <v>1042724</v>
      </c>
      <c r="L202" t="str">
        <f t="shared" si="6"/>
        <v>Inter-Calhanoglu</v>
      </c>
      <c r="M202" t="b">
        <f t="shared" si="7"/>
        <v>1</v>
      </c>
    </row>
    <row r="203" spans="1:13" x14ac:dyDescent="0.35">
      <c r="A203" t="s">
        <v>900</v>
      </c>
      <c r="B203" s="6">
        <v>5877</v>
      </c>
      <c r="C203" t="s">
        <v>92</v>
      </c>
      <c r="D203" t="s">
        <v>118</v>
      </c>
      <c r="E203" t="s">
        <v>10</v>
      </c>
      <c r="F203">
        <v>10</v>
      </c>
      <c r="G203">
        <v>9</v>
      </c>
      <c r="H203">
        <v>1</v>
      </c>
      <c r="I203">
        <v>25</v>
      </c>
      <c r="J203" t="str">
        <f>VLOOKUP(A203,FantaService!A:A,1,FALSE)</f>
        <v>Inter-Carlos Augusto</v>
      </c>
      <c r="K203" s="6">
        <f>VLOOKUP(A203,FantaService!A:B,2,FALSE)</f>
        <v>1102058</v>
      </c>
      <c r="L203" t="str">
        <f t="shared" si="6"/>
        <v>Inter-Carlos Augusto</v>
      </c>
      <c r="M203" t="b">
        <f t="shared" si="7"/>
        <v>1</v>
      </c>
    </row>
    <row r="204" spans="1:13" x14ac:dyDescent="0.35">
      <c r="A204" t="s">
        <v>901</v>
      </c>
      <c r="B204" s="6">
        <v>495</v>
      </c>
      <c r="C204" t="s">
        <v>468</v>
      </c>
      <c r="D204" t="s">
        <v>547</v>
      </c>
      <c r="E204" t="s">
        <v>10</v>
      </c>
      <c r="F204">
        <v>3</v>
      </c>
      <c r="G204">
        <v>3</v>
      </c>
      <c r="H204">
        <v>0</v>
      </c>
      <c r="I204">
        <v>7</v>
      </c>
      <c r="J204" t="str">
        <f>VLOOKUP(A204,FantaService!A:A,1,FALSE)</f>
        <v>Inter-Correa</v>
      </c>
      <c r="K204" s="6">
        <f>VLOOKUP(A204,FantaService!A:B,2,FALSE)</f>
        <v>1049827</v>
      </c>
      <c r="L204" t="str">
        <f t="shared" si="6"/>
        <v>Inter-Correa</v>
      </c>
      <c r="M204" t="b">
        <f t="shared" si="7"/>
        <v>1</v>
      </c>
    </row>
    <row r="205" spans="1:13" x14ac:dyDescent="0.35">
      <c r="A205" t="s">
        <v>902</v>
      </c>
      <c r="B205" s="6">
        <v>2525</v>
      </c>
      <c r="C205" t="s">
        <v>92</v>
      </c>
      <c r="D205" t="s">
        <v>113</v>
      </c>
      <c r="E205" t="s">
        <v>10</v>
      </c>
      <c r="F205">
        <v>10</v>
      </c>
      <c r="G205">
        <v>8</v>
      </c>
      <c r="H205">
        <v>2</v>
      </c>
      <c r="I205">
        <v>21</v>
      </c>
      <c r="J205" t="str">
        <f>VLOOKUP(A205,FantaService!A:A,1,FALSE)</f>
        <v>Inter-Darmian</v>
      </c>
      <c r="K205" s="6">
        <f>VLOOKUP(A205,FantaService!A:B,2,FALSE)</f>
        <v>1020949</v>
      </c>
      <c r="L205" t="str">
        <f t="shared" si="6"/>
        <v>Inter-Darmian</v>
      </c>
      <c r="M205" t="b">
        <f t="shared" si="7"/>
        <v>1</v>
      </c>
    </row>
    <row r="206" spans="1:13" x14ac:dyDescent="0.35">
      <c r="A206" t="s">
        <v>903</v>
      </c>
      <c r="B206" s="6">
        <v>322</v>
      </c>
      <c r="C206" t="s">
        <v>92</v>
      </c>
      <c r="D206" t="s">
        <v>144</v>
      </c>
      <c r="E206" t="s">
        <v>10</v>
      </c>
      <c r="F206">
        <v>7</v>
      </c>
      <c r="G206">
        <v>8</v>
      </c>
      <c r="H206">
        <v>-1</v>
      </c>
      <c r="I206">
        <v>20</v>
      </c>
      <c r="J206" t="str">
        <f>VLOOKUP(A206,FantaService!A:A,1,FALSE)</f>
        <v>Inter-de Vrij</v>
      </c>
      <c r="K206" s="6">
        <f>VLOOKUP(A206,FantaService!A:B,2,FALSE)</f>
        <v>1029803</v>
      </c>
      <c r="L206" t="str">
        <f t="shared" si="6"/>
        <v>Inter-De Vrij</v>
      </c>
      <c r="M206" t="b">
        <f t="shared" si="7"/>
        <v>1</v>
      </c>
    </row>
    <row r="207" spans="1:13" x14ac:dyDescent="0.35">
      <c r="A207" t="s">
        <v>904</v>
      </c>
      <c r="B207" s="6">
        <v>1926</v>
      </c>
      <c r="C207" t="s">
        <v>8</v>
      </c>
      <c r="D207" t="s">
        <v>60</v>
      </c>
      <c r="E207" t="s">
        <v>10</v>
      </c>
      <c r="F207">
        <v>1</v>
      </c>
      <c r="G207">
        <v>1</v>
      </c>
      <c r="H207">
        <v>0</v>
      </c>
      <c r="I207">
        <v>1</v>
      </c>
      <c r="J207" t="str">
        <f>VLOOKUP(A207,FantaService!A:A,1,FALSE)</f>
        <v>Inter-Di Gennaro</v>
      </c>
      <c r="K207" s="6">
        <f>VLOOKUP(A207,FantaService!A:B,2,FALSE)</f>
        <v>1117150</v>
      </c>
      <c r="L207" t="str">
        <f t="shared" si="6"/>
        <v>Inter-Di Gennaro</v>
      </c>
      <c r="M207" t="b">
        <f t="shared" si="7"/>
        <v>1</v>
      </c>
    </row>
    <row r="208" spans="1:13" x14ac:dyDescent="0.35">
      <c r="A208" t="s">
        <v>905</v>
      </c>
      <c r="B208" s="6">
        <v>254</v>
      </c>
      <c r="C208" t="s">
        <v>92</v>
      </c>
      <c r="D208" t="s">
        <v>93</v>
      </c>
      <c r="E208" t="s">
        <v>10</v>
      </c>
      <c r="F208">
        <v>24</v>
      </c>
      <c r="G208">
        <v>24</v>
      </c>
      <c r="H208">
        <v>0</v>
      </c>
      <c r="I208">
        <v>100</v>
      </c>
      <c r="J208" t="str">
        <f>VLOOKUP(A208,FantaService!A:A,1,FALSE)</f>
        <v>Inter-Dimarco</v>
      </c>
      <c r="K208" s="6">
        <f>VLOOKUP(A208,FantaService!A:B,2,FALSE)</f>
        <v>1049778</v>
      </c>
      <c r="L208" t="str">
        <f t="shared" si="6"/>
        <v>Inter-Dimarco</v>
      </c>
      <c r="M208" t="b">
        <f t="shared" si="7"/>
        <v>1</v>
      </c>
    </row>
    <row r="209" spans="1:13" x14ac:dyDescent="0.35">
      <c r="A209" t="s">
        <v>906</v>
      </c>
      <c r="B209" s="6">
        <v>5513</v>
      </c>
      <c r="C209" t="s">
        <v>92</v>
      </c>
      <c r="D209" t="s">
        <v>99</v>
      </c>
      <c r="E209" t="s">
        <v>10</v>
      </c>
      <c r="F209">
        <v>16</v>
      </c>
      <c r="G209">
        <v>16</v>
      </c>
      <c r="H209">
        <v>0</v>
      </c>
      <c r="I209">
        <v>42</v>
      </c>
      <c r="J209" t="str">
        <f>VLOOKUP(A209,FantaService!A:A,1,FALSE)</f>
        <v>Inter-Dumfries</v>
      </c>
      <c r="K209" s="6">
        <f>VLOOKUP(A209,FantaService!A:B,2,FALSE)</f>
        <v>1068112</v>
      </c>
      <c r="L209" t="str">
        <f t="shared" si="6"/>
        <v>Inter-Dumfries</v>
      </c>
      <c r="M209" t="b">
        <f t="shared" si="7"/>
        <v>1</v>
      </c>
    </row>
    <row r="210" spans="1:13" x14ac:dyDescent="0.35">
      <c r="A210" t="s">
        <v>907</v>
      </c>
      <c r="B210" s="6">
        <v>2848</v>
      </c>
      <c r="C210" t="s">
        <v>284</v>
      </c>
      <c r="D210" t="s">
        <v>297</v>
      </c>
      <c r="E210" t="s">
        <v>10</v>
      </c>
      <c r="F210">
        <v>18</v>
      </c>
      <c r="G210">
        <v>18</v>
      </c>
      <c r="H210">
        <v>0</v>
      </c>
      <c r="I210">
        <v>62</v>
      </c>
      <c r="J210" t="str">
        <f>VLOOKUP(A210,FantaService!A:A,1,FALSE)</f>
        <v>Inter-Frattesi</v>
      </c>
      <c r="K210" s="6">
        <f>VLOOKUP(A210,FantaService!A:B,2,FALSE)</f>
        <v>1061532</v>
      </c>
      <c r="L210" t="str">
        <f t="shared" si="6"/>
        <v>Inter-Frattesi</v>
      </c>
      <c r="M210" t="b">
        <f t="shared" si="7"/>
        <v>1</v>
      </c>
    </row>
    <row r="211" spans="1:13" x14ac:dyDescent="0.35">
      <c r="A211" s="1" t="s">
        <v>1227</v>
      </c>
      <c r="B211" s="6">
        <v>5116</v>
      </c>
      <c r="C211" t="s">
        <v>8</v>
      </c>
      <c r="D211" t="s">
        <v>73</v>
      </c>
      <c r="E211" t="s">
        <v>10</v>
      </c>
      <c r="F211">
        <v>1</v>
      </c>
      <c r="G211">
        <v>2</v>
      </c>
      <c r="H211">
        <v>-1</v>
      </c>
      <c r="I211">
        <v>3</v>
      </c>
      <c r="J211" t="str">
        <f>VLOOKUP(A211,FantaService!A:A,1,FALSE)</f>
        <v>Inter-Josep Martinez</v>
      </c>
      <c r="K211" s="6">
        <f>VLOOKUP(A211,FantaService!A:B,2,FALSE)</f>
        <v>1095090</v>
      </c>
      <c r="L211" t="str">
        <f t="shared" si="6"/>
        <v>Inter-Martinez Jo.</v>
      </c>
      <c r="M211" t="b">
        <f t="shared" si="7"/>
        <v>0</v>
      </c>
    </row>
    <row r="212" spans="1:13" x14ac:dyDescent="0.35">
      <c r="A212" s="1" t="s">
        <v>1228</v>
      </c>
      <c r="B212" s="6">
        <v>2764</v>
      </c>
      <c r="C212" t="s">
        <v>468</v>
      </c>
      <c r="D212" t="s">
        <v>469</v>
      </c>
      <c r="E212" t="s">
        <v>10</v>
      </c>
      <c r="F212">
        <v>37</v>
      </c>
      <c r="G212">
        <v>41</v>
      </c>
      <c r="H212">
        <v>-4</v>
      </c>
      <c r="I212">
        <v>382</v>
      </c>
      <c r="J212" t="str">
        <f>VLOOKUP(A212,FantaService!A:A,1,FALSE)</f>
        <v>Inter-Martinez</v>
      </c>
      <c r="K212" s="6">
        <f>VLOOKUP(A212,FantaService!A:B,2,FALSE)</f>
        <v>1067777</v>
      </c>
      <c r="L212" t="str">
        <f t="shared" si="6"/>
        <v>Inter-Martinez L.</v>
      </c>
      <c r="M212" t="b">
        <f t="shared" si="7"/>
        <v>0</v>
      </c>
    </row>
    <row r="213" spans="1:13" x14ac:dyDescent="0.35">
      <c r="A213" t="s">
        <v>908</v>
      </c>
      <c r="B213" s="6">
        <v>2529</v>
      </c>
      <c r="C213" t="s">
        <v>284</v>
      </c>
      <c r="D213" t="s">
        <v>302</v>
      </c>
      <c r="E213" t="s">
        <v>10</v>
      </c>
      <c r="F213">
        <v>15</v>
      </c>
      <c r="G213">
        <v>15</v>
      </c>
      <c r="H213">
        <v>0</v>
      </c>
      <c r="I213">
        <v>43</v>
      </c>
      <c r="J213" t="str">
        <f>VLOOKUP(A213,FantaService!A:A,1,FALSE)</f>
        <v>Inter-Mkhitaryan</v>
      </c>
      <c r="K213" s="6">
        <f>VLOOKUP(A213,FantaService!A:B,2,FALSE)</f>
        <v>1020517</v>
      </c>
      <c r="L213" t="str">
        <f t="shared" si="6"/>
        <v>Inter-Mkhitaryan</v>
      </c>
      <c r="M213" t="b">
        <f t="shared" si="7"/>
        <v>1</v>
      </c>
    </row>
    <row r="214" spans="1:13" x14ac:dyDescent="0.35">
      <c r="A214" s="1" t="s">
        <v>1229</v>
      </c>
      <c r="B214" s="6">
        <v>6874</v>
      </c>
      <c r="C214" t="s">
        <v>92</v>
      </c>
      <c r="D214" t="s">
        <v>245</v>
      </c>
      <c r="E214" t="s">
        <v>10</v>
      </c>
      <c r="F214">
        <v>3</v>
      </c>
      <c r="G214">
        <v>3</v>
      </c>
      <c r="H214">
        <v>0</v>
      </c>
      <c r="I214">
        <v>6</v>
      </c>
      <c r="J214" t="str">
        <f>VLOOKUP(A214,FantaService!A:A,1,FALSE)</f>
        <v>Inter-Palacios</v>
      </c>
      <c r="K214" s="6">
        <f>VLOOKUP(A214,FantaService!A:B,2,FALSE)</f>
        <v>1119767</v>
      </c>
      <c r="L214" t="str">
        <f t="shared" si="6"/>
        <v>Inter-Palacios T.</v>
      </c>
      <c r="M214" t="b">
        <f t="shared" si="7"/>
        <v>0</v>
      </c>
    </row>
    <row r="215" spans="1:13" x14ac:dyDescent="0.35">
      <c r="A215" t="s">
        <v>909</v>
      </c>
      <c r="B215" s="6">
        <v>4177</v>
      </c>
      <c r="C215" t="s">
        <v>92</v>
      </c>
      <c r="D215" t="s">
        <v>101</v>
      </c>
      <c r="E215" t="s">
        <v>10</v>
      </c>
      <c r="F215">
        <v>14</v>
      </c>
      <c r="G215">
        <v>14</v>
      </c>
      <c r="H215">
        <v>0</v>
      </c>
      <c r="I215">
        <v>39</v>
      </c>
      <c r="J215" t="str">
        <f>VLOOKUP(A215,FantaService!A:A,1,FALSE)</f>
        <v>Inter-Pavard</v>
      </c>
      <c r="K215" s="6">
        <f>VLOOKUP(A215,FantaService!A:B,2,FALSE)</f>
        <v>1049976</v>
      </c>
      <c r="L215" t="str">
        <f t="shared" si="6"/>
        <v>Inter-Pavard</v>
      </c>
      <c r="M215" t="b">
        <f t="shared" si="7"/>
        <v>1</v>
      </c>
    </row>
    <row r="216" spans="1:13" x14ac:dyDescent="0.35">
      <c r="A216" t="s">
        <v>910</v>
      </c>
      <c r="B216" s="6">
        <v>2428</v>
      </c>
      <c r="C216" t="s">
        <v>8</v>
      </c>
      <c r="D216" t="s">
        <v>9</v>
      </c>
      <c r="E216" t="s">
        <v>10</v>
      </c>
      <c r="F216">
        <v>18</v>
      </c>
      <c r="G216">
        <v>18</v>
      </c>
      <c r="H216">
        <v>0</v>
      </c>
      <c r="I216">
        <v>100</v>
      </c>
      <c r="J216" t="str">
        <f>VLOOKUP(A216,FantaService!A:A,1,FALSE)</f>
        <v>Inter-Sommer</v>
      </c>
      <c r="K216" s="6">
        <f>VLOOKUP(A216,FantaService!A:B,2,FALSE)</f>
        <v>1020349</v>
      </c>
      <c r="L216" t="str">
        <f t="shared" si="6"/>
        <v>Inter-Sommer</v>
      </c>
      <c r="M216" t="b">
        <f t="shared" si="7"/>
        <v>1</v>
      </c>
    </row>
    <row r="217" spans="1:13" x14ac:dyDescent="0.35">
      <c r="A217" t="s">
        <v>911</v>
      </c>
      <c r="B217" s="6">
        <v>6628</v>
      </c>
      <c r="C217" t="s">
        <v>468</v>
      </c>
      <c r="D217" t="s">
        <v>496</v>
      </c>
      <c r="E217" t="s">
        <v>10</v>
      </c>
      <c r="F217">
        <v>15</v>
      </c>
      <c r="G217">
        <v>15</v>
      </c>
      <c r="H217">
        <v>0</v>
      </c>
      <c r="I217">
        <v>66</v>
      </c>
      <c r="J217" t="str">
        <f>VLOOKUP(A217,FantaService!A:A,1,FALSE)</f>
        <v>Inter-Taremi</v>
      </c>
      <c r="K217" s="6">
        <f>VLOOKUP(A217,FantaService!A:B,2,FALSE)</f>
        <v>1098950</v>
      </c>
      <c r="L217" t="str">
        <f t="shared" si="6"/>
        <v>Inter-Taremi</v>
      </c>
      <c r="M217" t="b">
        <f t="shared" si="7"/>
        <v>1</v>
      </c>
    </row>
    <row r="218" spans="1:13" x14ac:dyDescent="0.35">
      <c r="A218" t="s">
        <v>912</v>
      </c>
      <c r="B218" s="6">
        <v>4871</v>
      </c>
      <c r="C218" t="s">
        <v>468</v>
      </c>
      <c r="D218" t="s">
        <v>472</v>
      </c>
      <c r="E218" t="s">
        <v>10</v>
      </c>
      <c r="F218">
        <v>33</v>
      </c>
      <c r="G218">
        <v>31</v>
      </c>
      <c r="H218">
        <v>2</v>
      </c>
      <c r="I218">
        <v>295</v>
      </c>
      <c r="J218" t="str">
        <f>VLOOKUP(A218,FantaService!A:A,1,FALSE)</f>
        <v>Inter-Thuram</v>
      </c>
      <c r="K218" s="6">
        <f>VLOOKUP(A218,FantaService!A:B,2,FALSE)</f>
        <v>1063275</v>
      </c>
      <c r="L218" t="str">
        <f t="shared" si="6"/>
        <v>Inter-Thuram</v>
      </c>
      <c r="M218" t="b">
        <f t="shared" si="7"/>
        <v>1</v>
      </c>
    </row>
    <row r="219" spans="1:13" x14ac:dyDescent="0.35">
      <c r="A219" t="s">
        <v>913</v>
      </c>
      <c r="B219" s="6">
        <v>152</v>
      </c>
      <c r="C219" t="s">
        <v>284</v>
      </c>
      <c r="D219" t="s">
        <v>319</v>
      </c>
      <c r="E219" t="s">
        <v>10</v>
      </c>
      <c r="F219">
        <v>10</v>
      </c>
      <c r="G219">
        <v>11</v>
      </c>
      <c r="H219">
        <v>-1</v>
      </c>
      <c r="I219">
        <v>25</v>
      </c>
      <c r="J219" t="str">
        <f>VLOOKUP(A219,FantaService!A:A,1,FALSE)</f>
        <v>Inter-Zielinski</v>
      </c>
      <c r="K219" s="6">
        <f>VLOOKUP(A219,FantaService!A:B,2,FALSE)</f>
        <v>1038482</v>
      </c>
      <c r="L219" t="str">
        <f t="shared" si="6"/>
        <v>Inter-Zielinski</v>
      </c>
      <c r="M219" t="b">
        <f t="shared" si="7"/>
        <v>1</v>
      </c>
    </row>
    <row r="220" spans="1:13" x14ac:dyDescent="0.35">
      <c r="A220" t="s">
        <v>914</v>
      </c>
      <c r="B220" s="6">
        <v>6677</v>
      </c>
      <c r="C220" t="s">
        <v>284</v>
      </c>
      <c r="D220" t="s">
        <v>458</v>
      </c>
      <c r="E220" t="s">
        <v>12</v>
      </c>
      <c r="F220">
        <v>1</v>
      </c>
      <c r="G220">
        <v>1</v>
      </c>
      <c r="H220">
        <v>0</v>
      </c>
      <c r="I220">
        <v>1</v>
      </c>
      <c r="J220" t="str">
        <f>VLOOKUP(A220,FantaService!A:A,1,FALSE)</f>
        <v>Juventus-Adzic</v>
      </c>
      <c r="K220" s="6">
        <f>VLOOKUP(A220,FantaService!A:B,2,FALSE)</f>
        <v>1119742</v>
      </c>
      <c r="L220" t="str">
        <f t="shared" si="6"/>
        <v>Juventus-Adzic</v>
      </c>
      <c r="M220" t="b">
        <f t="shared" si="7"/>
        <v>1</v>
      </c>
    </row>
    <row r="221" spans="1:13" x14ac:dyDescent="0.35">
      <c r="A221" s="1" t="s">
        <v>1232</v>
      </c>
      <c r="B221" s="6">
        <v>4285</v>
      </c>
      <c r="C221" t="s">
        <v>284</v>
      </c>
      <c r="D221" t="s">
        <v>443</v>
      </c>
      <c r="E221" t="s">
        <v>12</v>
      </c>
      <c r="F221">
        <v>1</v>
      </c>
      <c r="G221">
        <v>1</v>
      </c>
      <c r="H221">
        <v>0</v>
      </c>
      <c r="I221">
        <v>1</v>
      </c>
      <c r="J221" t="str">
        <f>VLOOKUP(A221,FantaService!A:A,1,FALSE)</f>
        <v>Juventus-Arthur</v>
      </c>
      <c r="K221" s="6">
        <f>VLOOKUP(A221,FantaService!A:B,2,FALSE)</f>
        <v>1065103</v>
      </c>
      <c r="L221" t="str">
        <f t="shared" si="6"/>
        <v>Juventus-Arthur Melo</v>
      </c>
      <c r="M221" t="b">
        <f t="shared" si="7"/>
        <v>0</v>
      </c>
    </row>
    <row r="222" spans="1:13" x14ac:dyDescent="0.35">
      <c r="A222" t="s">
        <v>915</v>
      </c>
      <c r="B222" s="6">
        <v>2788</v>
      </c>
      <c r="C222" t="s">
        <v>92</v>
      </c>
      <c r="D222" t="s">
        <v>98</v>
      </c>
      <c r="E222" t="s">
        <v>12</v>
      </c>
      <c r="F222">
        <v>16</v>
      </c>
      <c r="G222">
        <v>16</v>
      </c>
      <c r="H222">
        <v>0</v>
      </c>
      <c r="I222">
        <v>64</v>
      </c>
      <c r="J222" t="str">
        <f>VLOOKUP(A222,FantaService!A:A,1,FALSE)</f>
        <v>Juventus-Bremer</v>
      </c>
      <c r="K222" s="6">
        <f>VLOOKUP(A222,FantaService!A:B,2,FALSE)</f>
        <v>1067789</v>
      </c>
      <c r="L222" t="str">
        <f t="shared" si="6"/>
        <v>Juventus-Bremer</v>
      </c>
      <c r="M222" t="b">
        <f t="shared" si="7"/>
        <v>1</v>
      </c>
    </row>
    <row r="223" spans="1:13" x14ac:dyDescent="0.35">
      <c r="A223" t="s">
        <v>916</v>
      </c>
      <c r="B223" s="6">
        <v>6039</v>
      </c>
      <c r="C223" t="s">
        <v>92</v>
      </c>
      <c r="D223" t="s">
        <v>185</v>
      </c>
      <c r="E223" t="s">
        <v>12</v>
      </c>
      <c r="F223">
        <v>6</v>
      </c>
      <c r="G223">
        <v>5</v>
      </c>
      <c r="H223">
        <v>1</v>
      </c>
      <c r="I223">
        <v>15</v>
      </c>
      <c r="J223" t="str">
        <f>VLOOKUP(A223,FantaService!A:A,1,FALSE)</f>
        <v>Juventus-Cabal</v>
      </c>
      <c r="K223" s="6">
        <f>VLOOKUP(A223,FantaService!A:B,2,FALSE)</f>
        <v>1115326</v>
      </c>
      <c r="L223" t="str">
        <f t="shared" si="6"/>
        <v>Juventus-Cabal</v>
      </c>
      <c r="M223" t="b">
        <f t="shared" si="7"/>
        <v>1</v>
      </c>
    </row>
    <row r="224" spans="1:13" x14ac:dyDescent="0.35">
      <c r="A224" t="s">
        <v>917</v>
      </c>
      <c r="B224" s="6">
        <v>5520</v>
      </c>
      <c r="C224" t="s">
        <v>92</v>
      </c>
      <c r="D224" t="s">
        <v>117</v>
      </c>
      <c r="E224" t="s">
        <v>12</v>
      </c>
      <c r="F224">
        <v>10</v>
      </c>
      <c r="G224">
        <v>9</v>
      </c>
      <c r="H224">
        <v>1</v>
      </c>
      <c r="I224">
        <v>58</v>
      </c>
      <c r="J224" t="str">
        <f>VLOOKUP(A224,FantaService!A:A,1,FALSE)</f>
        <v>Juventus-Cambiaso</v>
      </c>
      <c r="K224" s="6">
        <f>VLOOKUP(A224,FantaService!A:B,2,FALSE)</f>
        <v>1102281</v>
      </c>
      <c r="L224" t="str">
        <f t="shared" si="6"/>
        <v>Juventus-Cambiaso</v>
      </c>
      <c r="M224" t="b">
        <f t="shared" si="7"/>
        <v>1</v>
      </c>
    </row>
    <row r="225" spans="1:13" x14ac:dyDescent="0.35">
      <c r="A225" s="1" t="s">
        <v>1233</v>
      </c>
      <c r="B225" s="6">
        <v>6884</v>
      </c>
      <c r="C225" t="s">
        <v>284</v>
      </c>
      <c r="D225" t="s">
        <v>330</v>
      </c>
      <c r="E225" t="s">
        <v>12</v>
      </c>
      <c r="F225">
        <v>10</v>
      </c>
      <c r="G225">
        <v>11</v>
      </c>
      <c r="H225">
        <v>-1</v>
      </c>
      <c r="I225">
        <v>22</v>
      </c>
      <c r="J225" t="str">
        <f>VLOOKUP(A225,FantaService!A:A,1,FALSE)</f>
        <v>Juventus-Francisco Conceicao</v>
      </c>
      <c r="K225" s="6">
        <f>VLOOKUP(A225,FantaService!A:B,2,FALSE)</f>
        <v>1104526</v>
      </c>
      <c r="L225" t="str">
        <f t="shared" si="6"/>
        <v>Juventus-Conceicao</v>
      </c>
      <c r="M225" t="b">
        <f t="shared" si="7"/>
        <v>0</v>
      </c>
    </row>
    <row r="226" spans="1:13" x14ac:dyDescent="0.35">
      <c r="A226" t="s">
        <v>918</v>
      </c>
      <c r="B226" s="6">
        <v>4237</v>
      </c>
      <c r="C226" t="s">
        <v>92</v>
      </c>
      <c r="D226" t="s">
        <v>105</v>
      </c>
      <c r="E226" t="s">
        <v>12</v>
      </c>
      <c r="F226">
        <v>12</v>
      </c>
      <c r="G226">
        <v>14</v>
      </c>
      <c r="H226">
        <v>-2</v>
      </c>
      <c r="I226">
        <v>22</v>
      </c>
      <c r="J226" t="str">
        <f>VLOOKUP(A226,FantaService!A:A,1,FALSE)</f>
        <v>Juventus-Danilo</v>
      </c>
      <c r="K226" s="6">
        <f>VLOOKUP(A226,FantaService!A:B,2,FALSE)</f>
        <v>1019956</v>
      </c>
      <c r="L226" t="str">
        <f t="shared" si="6"/>
        <v>Juventus-Danilo</v>
      </c>
      <c r="M226" t="b">
        <f t="shared" si="7"/>
        <v>1</v>
      </c>
    </row>
    <row r="227" spans="1:13" x14ac:dyDescent="0.35">
      <c r="A227" t="s">
        <v>919</v>
      </c>
      <c r="B227" s="6">
        <v>5876</v>
      </c>
      <c r="C227" t="s">
        <v>8</v>
      </c>
      <c r="D227" t="s">
        <v>11</v>
      </c>
      <c r="E227" t="s">
        <v>12</v>
      </c>
      <c r="F227">
        <v>17</v>
      </c>
      <c r="G227">
        <v>17</v>
      </c>
      <c r="H227">
        <v>0</v>
      </c>
      <c r="I227">
        <v>107</v>
      </c>
      <c r="J227" t="str">
        <f>VLOOKUP(A227,FantaService!A:A,1,FALSE)</f>
        <v>Juventus-Di Gregorio</v>
      </c>
      <c r="K227" s="6">
        <f>VLOOKUP(A227,FantaService!A:B,2,FALSE)</f>
        <v>1059344</v>
      </c>
      <c r="L227" t="str">
        <f t="shared" si="6"/>
        <v>Juventus-Di Gregorio</v>
      </c>
      <c r="M227" t="b">
        <f t="shared" si="7"/>
        <v>1</v>
      </c>
    </row>
    <row r="228" spans="1:13" x14ac:dyDescent="0.35">
      <c r="A228" t="s">
        <v>920</v>
      </c>
      <c r="B228" s="6">
        <v>4911</v>
      </c>
      <c r="C228" t="s">
        <v>284</v>
      </c>
      <c r="D228" t="s">
        <v>296</v>
      </c>
      <c r="E228" t="s">
        <v>12</v>
      </c>
      <c r="F228">
        <v>20</v>
      </c>
      <c r="G228">
        <v>20</v>
      </c>
      <c r="H228">
        <v>0</v>
      </c>
      <c r="I228">
        <v>54</v>
      </c>
      <c r="J228" t="str">
        <f>VLOOKUP(A228,FantaService!A:A,1,FALSE)</f>
        <v>Juventus-Douglas Luiz</v>
      </c>
      <c r="K228" s="6">
        <f>VLOOKUP(A228,FantaService!A:B,2,FALSE)</f>
        <v>1064532</v>
      </c>
      <c r="L228" t="str">
        <f t="shared" si="6"/>
        <v>Juventus-Douglas Luiz</v>
      </c>
      <c r="M228" t="b">
        <f t="shared" si="7"/>
        <v>1</v>
      </c>
    </row>
    <row r="229" spans="1:13" x14ac:dyDescent="0.35">
      <c r="A229" t="s">
        <v>921</v>
      </c>
      <c r="B229" s="6">
        <v>4465</v>
      </c>
      <c r="C229" t="s">
        <v>284</v>
      </c>
      <c r="D229" t="s">
        <v>335</v>
      </c>
      <c r="E229" t="s">
        <v>12</v>
      </c>
      <c r="F229">
        <v>9</v>
      </c>
      <c r="G229">
        <v>10</v>
      </c>
      <c r="H229">
        <v>-1</v>
      </c>
      <c r="I229">
        <v>18</v>
      </c>
      <c r="J229" t="str">
        <f>VLOOKUP(A229,FantaService!A:A,1,FALSE)</f>
        <v>Juventus-Fagioli</v>
      </c>
      <c r="K229" s="6">
        <f>VLOOKUP(A229,FantaService!A:B,2,FALSE)</f>
        <v>1103752</v>
      </c>
      <c r="L229" t="str">
        <f t="shared" si="6"/>
        <v>Juventus-Fagioli</v>
      </c>
      <c r="M229" t="b">
        <f t="shared" si="7"/>
        <v>1</v>
      </c>
    </row>
    <row r="230" spans="1:13" x14ac:dyDescent="0.35">
      <c r="A230" t="s">
        <v>922</v>
      </c>
      <c r="B230" s="6">
        <v>5831</v>
      </c>
      <c r="C230" t="s">
        <v>92</v>
      </c>
      <c r="D230" t="s">
        <v>126</v>
      </c>
      <c r="E230" t="s">
        <v>12</v>
      </c>
      <c r="F230">
        <v>9</v>
      </c>
      <c r="G230">
        <v>7</v>
      </c>
      <c r="H230">
        <v>2</v>
      </c>
      <c r="I230">
        <v>27</v>
      </c>
      <c r="J230" t="str">
        <f>VLOOKUP(A230,FantaService!A:A,1,FALSE)</f>
        <v>Juventus-Gatti</v>
      </c>
      <c r="K230" s="6">
        <f>VLOOKUP(A230,FantaService!A:B,2,FALSE)</f>
        <v>1110166</v>
      </c>
      <c r="L230" t="str">
        <f t="shared" si="6"/>
        <v>Juventus-Gatti</v>
      </c>
      <c r="M230" t="b">
        <f t="shared" si="7"/>
        <v>1</v>
      </c>
    </row>
    <row r="231" spans="1:13" x14ac:dyDescent="0.35">
      <c r="A231" s="1" t="s">
        <v>1234</v>
      </c>
      <c r="B231" s="6">
        <v>4179</v>
      </c>
      <c r="C231" t="s">
        <v>468</v>
      </c>
      <c r="D231" t="s">
        <v>483</v>
      </c>
      <c r="E231" t="s">
        <v>12</v>
      </c>
      <c r="F231">
        <v>23</v>
      </c>
      <c r="G231">
        <v>25</v>
      </c>
      <c r="H231">
        <v>-2</v>
      </c>
      <c r="I231">
        <v>98</v>
      </c>
      <c r="J231" t="str">
        <f>VLOOKUP(A231,FantaService!A:A,1,FALSE)</f>
        <v>Juventus-Gonzalez</v>
      </c>
      <c r="K231" s="6">
        <f>VLOOKUP(A231,FantaService!A:B,2,FALSE)</f>
        <v>1095132</v>
      </c>
      <c r="L231" t="str">
        <f t="shared" si="6"/>
        <v>Juventus-Gonzalez N.</v>
      </c>
      <c r="M231" t="b">
        <f t="shared" si="7"/>
        <v>0</v>
      </c>
    </row>
    <row r="232" spans="1:13" x14ac:dyDescent="0.35">
      <c r="A232" t="s">
        <v>923</v>
      </c>
      <c r="B232" s="6">
        <v>4976</v>
      </c>
      <c r="C232" t="s">
        <v>92</v>
      </c>
      <c r="D232" t="s">
        <v>217</v>
      </c>
      <c r="E232" t="s">
        <v>12</v>
      </c>
      <c r="F232">
        <v>4</v>
      </c>
      <c r="G232">
        <v>4</v>
      </c>
      <c r="H232">
        <v>0</v>
      </c>
      <c r="I232">
        <v>12</v>
      </c>
      <c r="J232" t="str">
        <f>VLOOKUP(A232,FantaService!A:A,1,FALSE)</f>
        <v>Juventus-Kalulu</v>
      </c>
      <c r="K232" s="6">
        <f>VLOOKUP(A232,FantaService!A:B,2,FALSE)</f>
        <v>1101889</v>
      </c>
      <c r="L232" t="str">
        <f t="shared" si="6"/>
        <v>Juventus-Kalulu</v>
      </c>
      <c r="M232" t="b">
        <f t="shared" si="7"/>
        <v>1</v>
      </c>
    </row>
    <row r="233" spans="1:13" x14ac:dyDescent="0.35">
      <c r="A233" t="s">
        <v>924</v>
      </c>
      <c r="B233" s="6">
        <v>5685</v>
      </c>
      <c r="C233" t="s">
        <v>284</v>
      </c>
      <c r="D233" t="s">
        <v>288</v>
      </c>
      <c r="E233" t="s">
        <v>12</v>
      </c>
      <c r="F233">
        <v>26</v>
      </c>
      <c r="G233">
        <v>29</v>
      </c>
      <c r="H233">
        <v>-3</v>
      </c>
      <c r="I233">
        <v>160</v>
      </c>
      <c r="J233" t="str">
        <f>VLOOKUP(A233,FantaService!A:A,1,FALSE)</f>
        <v>Juventus-Koopmeiners</v>
      </c>
      <c r="K233" s="6">
        <f>VLOOKUP(A233,FantaService!A:B,2,FALSE)</f>
        <v>1068771</v>
      </c>
      <c r="L233" t="str">
        <f t="shared" si="6"/>
        <v>Juventus-Koopmeiners</v>
      </c>
      <c r="M233" t="b">
        <f t="shared" si="7"/>
        <v>1</v>
      </c>
    </row>
    <row r="234" spans="1:13" x14ac:dyDescent="0.35">
      <c r="A234" t="s">
        <v>925</v>
      </c>
      <c r="B234" s="6">
        <v>827</v>
      </c>
      <c r="C234" t="s">
        <v>284</v>
      </c>
      <c r="D234" t="s">
        <v>331</v>
      </c>
      <c r="E234" t="s">
        <v>12</v>
      </c>
      <c r="F234">
        <v>9</v>
      </c>
      <c r="G234">
        <v>8</v>
      </c>
      <c r="H234">
        <v>1</v>
      </c>
      <c r="I234">
        <v>21</v>
      </c>
      <c r="J234" t="str">
        <f>VLOOKUP(A234,FantaService!A:A,1,FALSE)</f>
        <v>Juventus-Locatelli</v>
      </c>
      <c r="K234" s="6">
        <f>VLOOKUP(A234,FantaService!A:B,2,FALSE)</f>
        <v>1050523</v>
      </c>
      <c r="L234" t="str">
        <f t="shared" si="6"/>
        <v>Juventus-Locatelli</v>
      </c>
      <c r="M234" t="b">
        <f t="shared" si="7"/>
        <v>1</v>
      </c>
    </row>
    <row r="235" spans="1:13" x14ac:dyDescent="0.35">
      <c r="A235" t="s">
        <v>926</v>
      </c>
      <c r="B235" s="6">
        <v>6833</v>
      </c>
      <c r="C235" t="s">
        <v>468</v>
      </c>
      <c r="D235" t="s">
        <v>538</v>
      </c>
      <c r="E235" t="s">
        <v>12</v>
      </c>
      <c r="F235">
        <v>5</v>
      </c>
      <c r="G235">
        <v>1</v>
      </c>
      <c r="H235">
        <v>4</v>
      </c>
      <c r="I235">
        <v>17</v>
      </c>
      <c r="J235" t="str">
        <f>VLOOKUP(A235,FantaService!A:A,1,FALSE)</f>
        <v>Juventus-Mbangula</v>
      </c>
      <c r="K235" s="6">
        <f>VLOOKUP(A235,FantaService!A:B,2,FALSE)</f>
        <v>1119754</v>
      </c>
      <c r="L235" t="str">
        <f t="shared" si="6"/>
        <v>Juventus-Mbangula</v>
      </c>
      <c r="M235" t="b">
        <f t="shared" si="7"/>
        <v>1</v>
      </c>
    </row>
    <row r="236" spans="1:13" x14ac:dyDescent="0.35">
      <c r="A236" t="s">
        <v>927</v>
      </c>
      <c r="B236" s="6">
        <v>4973</v>
      </c>
      <c r="C236" t="s">
        <v>284</v>
      </c>
      <c r="D236" t="s">
        <v>361</v>
      </c>
      <c r="E236" t="s">
        <v>12</v>
      </c>
      <c r="F236">
        <v>7</v>
      </c>
      <c r="G236">
        <v>7</v>
      </c>
      <c r="H236">
        <v>0</v>
      </c>
      <c r="I236">
        <v>12</v>
      </c>
      <c r="J236" t="str">
        <f>VLOOKUP(A236,FantaService!A:A,1,FALSE)</f>
        <v>Juventus-McKennie</v>
      </c>
      <c r="K236" s="6">
        <f>VLOOKUP(A236,FantaService!A:B,2,FALSE)</f>
        <v>1095073</v>
      </c>
      <c r="L236" t="str">
        <f t="shared" si="6"/>
        <v>Juventus-McKennie</v>
      </c>
      <c r="M236" t="b">
        <f t="shared" si="7"/>
        <v>1</v>
      </c>
    </row>
    <row r="237" spans="1:13" x14ac:dyDescent="0.35">
      <c r="A237" t="s">
        <v>928</v>
      </c>
      <c r="B237" s="6">
        <v>2012</v>
      </c>
      <c r="C237" t="s">
        <v>468</v>
      </c>
      <c r="D237" t="s">
        <v>511</v>
      </c>
      <c r="E237" t="s">
        <v>12</v>
      </c>
      <c r="F237">
        <v>11</v>
      </c>
      <c r="G237">
        <v>12</v>
      </c>
      <c r="H237">
        <v>-1</v>
      </c>
      <c r="I237">
        <v>22</v>
      </c>
      <c r="J237" t="str">
        <f>VLOOKUP(A237,FantaService!A:A,1,FALSE)</f>
        <v>Juventus-Milik</v>
      </c>
      <c r="K237" s="6">
        <f>VLOOKUP(A237,FantaService!A:B,2,FALSE)</f>
        <v>1038874</v>
      </c>
      <c r="L237" t="str">
        <f t="shared" si="6"/>
        <v>Juventus-Milik</v>
      </c>
      <c r="M237" t="b">
        <f t="shared" si="7"/>
        <v>1</v>
      </c>
    </row>
    <row r="238" spans="1:13" x14ac:dyDescent="0.35">
      <c r="A238" t="s">
        <v>929</v>
      </c>
      <c r="B238" s="6">
        <v>218</v>
      </c>
      <c r="C238" t="s">
        <v>8</v>
      </c>
      <c r="D238" t="s">
        <v>51</v>
      </c>
      <c r="E238" t="s">
        <v>12</v>
      </c>
      <c r="F238">
        <v>2</v>
      </c>
      <c r="G238">
        <v>2</v>
      </c>
      <c r="H238">
        <v>0</v>
      </c>
      <c r="I238">
        <v>8</v>
      </c>
      <c r="J238" t="str">
        <f>VLOOKUP(A238,FantaService!A:A,1,FALSE)</f>
        <v>Juventus-Perin</v>
      </c>
      <c r="K238" s="6">
        <f>VLOOKUP(A238,FantaService!A:B,2,FALSE)</f>
        <v>1021155</v>
      </c>
      <c r="L238" t="str">
        <f t="shared" si="6"/>
        <v>Juventus-Perin</v>
      </c>
      <c r="M238" t="b">
        <f t="shared" si="7"/>
        <v>1</v>
      </c>
    </row>
    <row r="239" spans="1:13" x14ac:dyDescent="0.35">
      <c r="A239" t="s">
        <v>930</v>
      </c>
      <c r="B239" s="6">
        <v>1930</v>
      </c>
      <c r="C239" t="s">
        <v>8</v>
      </c>
      <c r="D239" t="s">
        <v>61</v>
      </c>
      <c r="E239" t="s">
        <v>12</v>
      </c>
      <c r="F239">
        <v>1</v>
      </c>
      <c r="G239">
        <v>1</v>
      </c>
      <c r="H239">
        <v>0</v>
      </c>
      <c r="I239">
        <v>1</v>
      </c>
      <c r="J239" t="str">
        <f>VLOOKUP(A239,FantaService!A:A,1,FALSE)</f>
        <v>Juventus-Pinsoglio</v>
      </c>
      <c r="K239" s="6">
        <f>VLOOKUP(A239,FantaService!A:B,2,FALSE)</f>
        <v>1020980</v>
      </c>
      <c r="L239" t="str">
        <f t="shared" si="6"/>
        <v>Juventus-Pinsoglio</v>
      </c>
      <c r="M239" t="b">
        <f t="shared" si="7"/>
        <v>1</v>
      </c>
    </row>
    <row r="240" spans="1:13" x14ac:dyDescent="0.35">
      <c r="A240" t="s">
        <v>931</v>
      </c>
      <c r="B240" s="6">
        <v>6803</v>
      </c>
      <c r="C240" t="s">
        <v>92</v>
      </c>
      <c r="D240" t="s">
        <v>281</v>
      </c>
      <c r="E240" t="s">
        <v>12</v>
      </c>
      <c r="F240">
        <v>1</v>
      </c>
      <c r="G240">
        <v>1</v>
      </c>
      <c r="H240">
        <v>0</v>
      </c>
      <c r="I240">
        <v>1</v>
      </c>
      <c r="J240" t="str">
        <f>VLOOKUP(A240,FantaService!A:A,1,FALSE)</f>
        <v>Juventus-Rouhi</v>
      </c>
      <c r="K240" s="6">
        <f>VLOOKUP(A240,FantaService!A:B,2,FALSE)</f>
        <v>1119749</v>
      </c>
      <c r="L240" t="str">
        <f t="shared" si="6"/>
        <v>Juventus-Rouhi</v>
      </c>
      <c r="M240" t="b">
        <f t="shared" si="7"/>
        <v>1</v>
      </c>
    </row>
    <row r="241" spans="1:13" x14ac:dyDescent="0.35">
      <c r="A241" t="s">
        <v>932</v>
      </c>
      <c r="B241" s="6">
        <v>6802</v>
      </c>
      <c r="C241" t="s">
        <v>92</v>
      </c>
      <c r="D241" t="s">
        <v>225</v>
      </c>
      <c r="E241" t="s">
        <v>12</v>
      </c>
      <c r="F241">
        <v>4</v>
      </c>
      <c r="G241">
        <v>1</v>
      </c>
      <c r="H241">
        <v>3</v>
      </c>
      <c r="I241">
        <v>14</v>
      </c>
      <c r="J241" t="str">
        <f>VLOOKUP(A241,FantaService!A:A,1,FALSE)</f>
        <v>Juventus-Savona</v>
      </c>
      <c r="K241" s="6">
        <f>VLOOKUP(A241,FantaService!A:B,2,FALSE)</f>
        <v>1119748</v>
      </c>
      <c r="L241" t="str">
        <f t="shared" si="6"/>
        <v>Juventus-Savona</v>
      </c>
      <c r="M241" t="b">
        <f t="shared" si="7"/>
        <v>1</v>
      </c>
    </row>
    <row r="242" spans="1:13" x14ac:dyDescent="0.35">
      <c r="A242" s="1" t="s">
        <v>1236</v>
      </c>
      <c r="B242" s="6">
        <v>5562</v>
      </c>
      <c r="C242" t="s">
        <v>284</v>
      </c>
      <c r="D242" t="s">
        <v>325</v>
      </c>
      <c r="E242" t="s">
        <v>12</v>
      </c>
      <c r="F242">
        <v>10</v>
      </c>
      <c r="G242">
        <v>10</v>
      </c>
      <c r="H242">
        <v>0</v>
      </c>
      <c r="I242">
        <v>25</v>
      </c>
      <c r="J242" t="str">
        <f>VLOOKUP(A242,FantaService!A:A,1,FALSE)</f>
        <v>Juventus-Thuram</v>
      </c>
      <c r="K242" s="6">
        <f>VLOOKUP(A242,FantaService!A:B,2,FALSE)</f>
        <v>1070081</v>
      </c>
      <c r="L242" t="str">
        <f>CONCATENATE(E242,"-",D242)</f>
        <v>Juventus-Thuram K.</v>
      </c>
      <c r="M242" t="b">
        <f t="shared" si="7"/>
        <v>0</v>
      </c>
    </row>
    <row r="243" spans="1:13" x14ac:dyDescent="0.35">
      <c r="A243" t="s">
        <v>933</v>
      </c>
      <c r="B243" s="6">
        <v>2841</v>
      </c>
      <c r="C243" t="s">
        <v>468</v>
      </c>
      <c r="D243" t="s">
        <v>470</v>
      </c>
      <c r="E243" t="s">
        <v>12</v>
      </c>
      <c r="F243">
        <v>36</v>
      </c>
      <c r="G243">
        <v>37</v>
      </c>
      <c r="H243">
        <v>-1</v>
      </c>
      <c r="I243">
        <v>380</v>
      </c>
      <c r="J243" t="str">
        <f>VLOOKUP(A243,FantaService!A:A,1,FALSE)</f>
        <v>Juventus-Vlahovic</v>
      </c>
      <c r="K243" s="6">
        <f>VLOOKUP(A243,FantaService!A:B,2,FALSE)</f>
        <v>1058192</v>
      </c>
      <c r="L243" t="str">
        <f t="shared" ref="L243:L306" si="8">CONCATENATE(E243,"-",D243)</f>
        <v>Juventus-Vlahovic</v>
      </c>
      <c r="M243" t="b">
        <f t="shared" si="7"/>
        <v>1</v>
      </c>
    </row>
    <row r="244" spans="1:13" x14ac:dyDescent="0.35">
      <c r="A244" t="s">
        <v>934</v>
      </c>
      <c r="B244" s="6">
        <v>4662</v>
      </c>
      <c r="C244" t="s">
        <v>284</v>
      </c>
      <c r="D244" t="s">
        <v>359</v>
      </c>
      <c r="E244" t="s">
        <v>12</v>
      </c>
      <c r="F244">
        <v>7</v>
      </c>
      <c r="G244">
        <v>5</v>
      </c>
      <c r="H244">
        <v>2</v>
      </c>
      <c r="I244">
        <v>21</v>
      </c>
      <c r="J244" t="str">
        <f>VLOOKUP(A244,FantaService!A:A,1,FALSE)</f>
        <v>Juventus-Weah</v>
      </c>
      <c r="K244" s="6">
        <f>VLOOKUP(A244,FantaService!A:B,2,FALSE)</f>
        <v>1063135</v>
      </c>
      <c r="L244" t="str">
        <f t="shared" si="8"/>
        <v>Juventus-Weah</v>
      </c>
      <c r="M244" t="b">
        <f t="shared" si="7"/>
        <v>1</v>
      </c>
    </row>
    <row r="245" spans="1:13" x14ac:dyDescent="0.35">
      <c r="A245" t="s">
        <v>935</v>
      </c>
      <c r="B245" s="6">
        <v>6434</v>
      </c>
      <c r="C245" t="s">
        <v>468</v>
      </c>
      <c r="D245" t="s">
        <v>493</v>
      </c>
      <c r="E245" t="s">
        <v>12</v>
      </c>
      <c r="F245">
        <v>16</v>
      </c>
      <c r="G245">
        <v>15</v>
      </c>
      <c r="H245">
        <v>1</v>
      </c>
      <c r="I245">
        <v>95</v>
      </c>
      <c r="J245" t="str">
        <f>VLOOKUP(A245,FantaService!A:A,1,FALSE)</f>
        <v>Juventus-Yildiz</v>
      </c>
      <c r="K245" s="6">
        <f>VLOOKUP(A245,FantaService!A:B,2,FALSE)</f>
        <v>1118054</v>
      </c>
      <c r="L245" t="str">
        <f t="shared" si="8"/>
        <v>Juventus-Yildiz</v>
      </c>
      <c r="M245" t="b">
        <f t="shared" si="7"/>
        <v>1</v>
      </c>
    </row>
    <row r="246" spans="1:13" x14ac:dyDescent="0.35">
      <c r="A246" t="s">
        <v>936</v>
      </c>
      <c r="B246" s="6">
        <v>5286</v>
      </c>
      <c r="C246" t="s">
        <v>284</v>
      </c>
      <c r="D246" t="s">
        <v>444</v>
      </c>
      <c r="E246" t="s">
        <v>24</v>
      </c>
      <c r="F246">
        <v>1</v>
      </c>
      <c r="G246">
        <v>1</v>
      </c>
      <c r="H246">
        <v>0</v>
      </c>
      <c r="I246">
        <v>2</v>
      </c>
      <c r="J246" t="str">
        <f>VLOOKUP(A246,FantaService!A:A,1,FALSE)</f>
        <v>Lazio-Akpa Akpro</v>
      </c>
      <c r="K246" s="6">
        <f>VLOOKUP(A246,FantaService!A:B,2,FALSE)</f>
        <v>1018657</v>
      </c>
      <c r="L246" t="str">
        <f t="shared" si="8"/>
        <v>Lazio-Akpa Akpro</v>
      </c>
      <c r="M246" t="b">
        <f t="shared" si="7"/>
        <v>1</v>
      </c>
    </row>
    <row r="247" spans="1:13" x14ac:dyDescent="0.35">
      <c r="A247" t="s">
        <v>937</v>
      </c>
      <c r="B247" s="6">
        <v>5674</v>
      </c>
      <c r="C247" t="s">
        <v>284</v>
      </c>
      <c r="D247" t="s">
        <v>448</v>
      </c>
      <c r="E247" t="s">
        <v>24</v>
      </c>
      <c r="F247">
        <v>1</v>
      </c>
      <c r="G247">
        <v>1</v>
      </c>
      <c r="H247">
        <v>0</v>
      </c>
      <c r="I247">
        <v>1</v>
      </c>
      <c r="J247" t="str">
        <f>VLOOKUP(A247,FantaService!A:A,1,FALSE)</f>
        <v>Lazio-Basic</v>
      </c>
      <c r="K247" s="6">
        <f>VLOOKUP(A247,FantaService!A:B,2,FALSE)</f>
        <v>1051334</v>
      </c>
      <c r="L247" t="str">
        <f t="shared" si="8"/>
        <v>Lazio-Basic</v>
      </c>
      <c r="M247" t="b">
        <f t="shared" si="7"/>
        <v>1</v>
      </c>
    </row>
    <row r="248" spans="1:13" x14ac:dyDescent="0.35">
      <c r="A248" t="s">
        <v>938</v>
      </c>
      <c r="B248" s="6">
        <v>6226</v>
      </c>
      <c r="C248" t="s">
        <v>468</v>
      </c>
      <c r="D248" t="s">
        <v>482</v>
      </c>
      <c r="E248" t="s">
        <v>24</v>
      </c>
      <c r="F248">
        <v>24</v>
      </c>
      <c r="G248">
        <v>21</v>
      </c>
      <c r="H248">
        <v>3</v>
      </c>
      <c r="I248">
        <v>166</v>
      </c>
      <c r="J248" t="str">
        <f>VLOOKUP(A248,FantaService!A:A,1,FALSE)</f>
        <v>Lazio-Castellanos</v>
      </c>
      <c r="K248" s="6">
        <f>VLOOKUP(A248,FantaService!A:B,2,FALSE)</f>
        <v>1103348</v>
      </c>
      <c r="L248" t="str">
        <f t="shared" si="8"/>
        <v>Lazio-Castellanos</v>
      </c>
      <c r="M248" t="b">
        <f t="shared" si="7"/>
        <v>1</v>
      </c>
    </row>
    <row r="249" spans="1:13" x14ac:dyDescent="0.35">
      <c r="A249" t="s">
        <v>939</v>
      </c>
      <c r="B249" s="6">
        <v>4377</v>
      </c>
      <c r="C249" t="s">
        <v>284</v>
      </c>
      <c r="D249" t="s">
        <v>334</v>
      </c>
      <c r="E249" t="s">
        <v>24</v>
      </c>
      <c r="F249">
        <v>9</v>
      </c>
      <c r="G249">
        <v>10</v>
      </c>
      <c r="H249">
        <v>-1</v>
      </c>
      <c r="I249">
        <v>17</v>
      </c>
      <c r="J249" t="str">
        <f>VLOOKUP(A249,FantaService!A:A,1,FALSE)</f>
        <v>Lazio-Castrovilli</v>
      </c>
      <c r="K249" s="6">
        <f>VLOOKUP(A249,FantaService!A:B,2,FALSE)</f>
        <v>1049214</v>
      </c>
      <c r="L249" t="str">
        <f t="shared" si="8"/>
        <v>Lazio-Castrovilli</v>
      </c>
      <c r="M249" t="b">
        <f t="shared" si="7"/>
        <v>1</v>
      </c>
    </row>
    <row r="250" spans="1:13" x14ac:dyDescent="0.35">
      <c r="A250" t="s">
        <v>940</v>
      </c>
      <c r="B250" s="6">
        <v>6629</v>
      </c>
      <c r="C250" t="s">
        <v>284</v>
      </c>
      <c r="D250" t="s">
        <v>384</v>
      </c>
      <c r="E250" t="s">
        <v>24</v>
      </c>
      <c r="F250">
        <v>6</v>
      </c>
      <c r="G250">
        <v>5</v>
      </c>
      <c r="H250">
        <v>1</v>
      </c>
      <c r="I250">
        <v>21</v>
      </c>
      <c r="J250" t="str">
        <f>VLOOKUP(A250,FantaService!A:A,1,FALSE)</f>
        <v>Lazio-Dele-Bashiru</v>
      </c>
      <c r="K250" s="6">
        <f>VLOOKUP(A250,FantaService!A:B,2,FALSE)</f>
        <v>1119716</v>
      </c>
      <c r="L250" t="str">
        <f t="shared" si="8"/>
        <v>Lazio-Dele-Bashiru</v>
      </c>
      <c r="M250" t="b">
        <f t="shared" si="7"/>
        <v>1</v>
      </c>
    </row>
    <row r="251" spans="1:13" x14ac:dyDescent="0.35">
      <c r="A251" t="s">
        <v>941</v>
      </c>
      <c r="B251" s="6">
        <v>5672</v>
      </c>
      <c r="C251" t="s">
        <v>468</v>
      </c>
      <c r="D251" t="s">
        <v>490</v>
      </c>
      <c r="E251" t="s">
        <v>24</v>
      </c>
      <c r="F251">
        <v>17</v>
      </c>
      <c r="G251">
        <v>15</v>
      </c>
      <c r="H251">
        <v>2</v>
      </c>
      <c r="I251">
        <v>100</v>
      </c>
      <c r="J251" t="str">
        <f>VLOOKUP(A251,FantaService!A:A,1,FALSE)</f>
        <v>Lazio-Dia</v>
      </c>
      <c r="K251" s="6">
        <f>VLOOKUP(A251,FantaService!A:B,2,FALSE)</f>
        <v>1069970</v>
      </c>
      <c r="L251" t="str">
        <f t="shared" si="8"/>
        <v>Lazio-Dia</v>
      </c>
      <c r="M251" t="b">
        <f t="shared" si="7"/>
        <v>1</v>
      </c>
    </row>
    <row r="252" spans="1:13" x14ac:dyDescent="0.35">
      <c r="A252" t="s">
        <v>942</v>
      </c>
      <c r="B252" s="6">
        <v>6417</v>
      </c>
      <c r="C252" t="s">
        <v>8</v>
      </c>
      <c r="D252" t="s">
        <v>81</v>
      </c>
      <c r="E252" t="s">
        <v>24</v>
      </c>
      <c r="F252">
        <v>1</v>
      </c>
      <c r="G252">
        <v>1</v>
      </c>
      <c r="H252">
        <v>0</v>
      </c>
      <c r="I252">
        <v>1</v>
      </c>
      <c r="J252" t="str">
        <f>VLOOKUP(A252,FantaService!A:A,1,FALSE)</f>
        <v>Lazio-Furlanetto</v>
      </c>
      <c r="K252" s="6">
        <f>VLOOKUP(A252,FantaService!A:B,2,FALSE)</f>
        <v>1102807</v>
      </c>
      <c r="L252" t="str">
        <f t="shared" si="8"/>
        <v>Lazio-Furlanetto</v>
      </c>
      <c r="M252" t="b">
        <f t="shared" si="7"/>
        <v>1</v>
      </c>
    </row>
    <row r="253" spans="1:13" x14ac:dyDescent="0.35">
      <c r="A253" t="s">
        <v>943</v>
      </c>
      <c r="B253" s="6">
        <v>5899</v>
      </c>
      <c r="C253" t="s">
        <v>92</v>
      </c>
      <c r="D253" t="s">
        <v>158</v>
      </c>
      <c r="E253" t="s">
        <v>24</v>
      </c>
      <c r="F253">
        <v>7</v>
      </c>
      <c r="G253">
        <v>8</v>
      </c>
      <c r="H253">
        <v>-1</v>
      </c>
      <c r="I253">
        <v>19</v>
      </c>
      <c r="J253" t="str">
        <f>VLOOKUP(A253,FantaService!A:A,1,FALSE)</f>
        <v>Lazio-Gigot</v>
      </c>
      <c r="K253" s="6">
        <f>VLOOKUP(A253,FantaService!A:B,2,FALSE)</f>
        <v>1061850</v>
      </c>
      <c r="L253" t="str">
        <f t="shared" si="8"/>
        <v>Lazio-Gigot</v>
      </c>
      <c r="M253" t="b">
        <f t="shared" si="7"/>
        <v>1</v>
      </c>
    </row>
    <row r="254" spans="1:13" x14ac:dyDescent="0.35">
      <c r="A254" s="1" t="s">
        <v>1239</v>
      </c>
      <c r="B254" s="6">
        <v>5833</v>
      </c>
      <c r="C254" t="s">
        <v>92</v>
      </c>
      <c r="D254" t="s">
        <v>220</v>
      </c>
      <c r="E254" t="s">
        <v>24</v>
      </c>
      <c r="F254">
        <v>4</v>
      </c>
      <c r="G254">
        <v>5</v>
      </c>
      <c r="H254">
        <v>-1</v>
      </c>
      <c r="I254">
        <v>11</v>
      </c>
      <c r="J254" t="str">
        <f>VLOOKUP(A254,FantaService!A:A,1,FALSE)</f>
        <v>Lazio-Mario Gila</v>
      </c>
      <c r="K254" s="6">
        <f>VLOOKUP(A254,FantaService!A:B,2,FALSE)</f>
        <v>1112625</v>
      </c>
      <c r="L254" t="str">
        <f t="shared" si="8"/>
        <v>Lazio-Gila</v>
      </c>
      <c r="M254" t="b">
        <f t="shared" si="7"/>
        <v>0</v>
      </c>
    </row>
    <row r="255" spans="1:13" x14ac:dyDescent="0.35">
      <c r="A255" t="s">
        <v>944</v>
      </c>
      <c r="B255" s="6">
        <v>4186</v>
      </c>
      <c r="C255" t="s">
        <v>284</v>
      </c>
      <c r="D255" t="s">
        <v>322</v>
      </c>
      <c r="E255" t="s">
        <v>24</v>
      </c>
      <c r="F255">
        <v>10</v>
      </c>
      <c r="G255">
        <v>10</v>
      </c>
      <c r="H255">
        <v>0</v>
      </c>
      <c r="I255">
        <v>18</v>
      </c>
      <c r="J255" t="str">
        <f>VLOOKUP(A255,FantaService!A:A,1,FALSE)</f>
        <v>Lazio-Guendouzi</v>
      </c>
      <c r="K255" s="6">
        <f>VLOOKUP(A255,FantaService!A:B,2,FALSE)</f>
        <v>1061235</v>
      </c>
      <c r="L255" t="str">
        <f t="shared" si="8"/>
        <v>Lazio-Guendouzi</v>
      </c>
      <c r="M255" t="b">
        <f t="shared" si="7"/>
        <v>1</v>
      </c>
    </row>
    <row r="256" spans="1:13" x14ac:dyDescent="0.35">
      <c r="A256" t="s">
        <v>945</v>
      </c>
      <c r="B256" s="6">
        <v>140</v>
      </c>
      <c r="C256" t="s">
        <v>92</v>
      </c>
      <c r="D256" t="s">
        <v>229</v>
      </c>
      <c r="E256" t="s">
        <v>24</v>
      </c>
      <c r="F256">
        <v>3</v>
      </c>
      <c r="G256">
        <v>4</v>
      </c>
      <c r="H256">
        <v>-1</v>
      </c>
      <c r="I256">
        <v>6</v>
      </c>
      <c r="J256" t="str">
        <f>VLOOKUP(A256,FantaService!A:A,1,FALSE)</f>
        <v>Lazio-Hysaj</v>
      </c>
      <c r="K256" s="6">
        <f>VLOOKUP(A256,FantaService!A:B,2,FALSE)</f>
        <v>1020915</v>
      </c>
      <c r="L256" t="str">
        <f t="shared" si="8"/>
        <v>Lazio-Hysaj</v>
      </c>
      <c r="M256" t="b">
        <f t="shared" si="7"/>
        <v>1</v>
      </c>
    </row>
    <row r="257" spans="1:13" x14ac:dyDescent="0.35">
      <c r="A257" t="s">
        <v>946</v>
      </c>
      <c r="B257" s="6">
        <v>6398</v>
      </c>
      <c r="C257" t="s">
        <v>468</v>
      </c>
      <c r="D257" t="s">
        <v>507</v>
      </c>
      <c r="E257" t="s">
        <v>24</v>
      </c>
      <c r="F257">
        <v>13</v>
      </c>
      <c r="G257">
        <v>11</v>
      </c>
      <c r="H257">
        <v>2</v>
      </c>
      <c r="I257">
        <v>27</v>
      </c>
      <c r="J257" t="str">
        <f>VLOOKUP(A257,FantaService!A:A,1,FALSE)</f>
        <v>Lazio-Isaksen</v>
      </c>
      <c r="K257" s="6">
        <f>VLOOKUP(A257,FantaService!A:B,2,FALSE)</f>
        <v>1095684</v>
      </c>
      <c r="L257" t="str">
        <f t="shared" si="8"/>
        <v>Lazio-Isaksen</v>
      </c>
      <c r="M257" t="b">
        <f t="shared" si="7"/>
        <v>1</v>
      </c>
    </row>
    <row r="258" spans="1:13" x14ac:dyDescent="0.35">
      <c r="A258" t="s">
        <v>947</v>
      </c>
      <c r="B258" s="6">
        <v>2263</v>
      </c>
      <c r="C258" t="s">
        <v>92</v>
      </c>
      <c r="D258" t="s">
        <v>173</v>
      </c>
      <c r="E258" t="s">
        <v>24</v>
      </c>
      <c r="F258">
        <v>6</v>
      </c>
      <c r="G258">
        <v>5</v>
      </c>
      <c r="H258">
        <v>1</v>
      </c>
      <c r="I258">
        <v>23</v>
      </c>
      <c r="J258" t="str">
        <f>VLOOKUP(A258,FantaService!A:A,1,FALSE)</f>
        <v>Lazio-Lazzari</v>
      </c>
      <c r="K258" s="6">
        <f>VLOOKUP(A258,FantaService!A:B,2,FALSE)</f>
        <v>1059671</v>
      </c>
      <c r="L258" t="str">
        <f t="shared" si="8"/>
        <v>Lazio-Lazzari</v>
      </c>
      <c r="M258" t="b">
        <f t="shared" si="7"/>
        <v>1</v>
      </c>
    </row>
    <row r="259" spans="1:13" x14ac:dyDescent="0.35">
      <c r="A259" t="s">
        <v>948</v>
      </c>
      <c r="B259" s="6">
        <v>6482</v>
      </c>
      <c r="C259" t="s">
        <v>8</v>
      </c>
      <c r="D259" t="s">
        <v>82</v>
      </c>
      <c r="E259" t="s">
        <v>24</v>
      </c>
      <c r="F259">
        <v>1</v>
      </c>
      <c r="G259">
        <v>1</v>
      </c>
      <c r="H259">
        <v>0</v>
      </c>
      <c r="I259">
        <v>1</v>
      </c>
      <c r="J259" t="str">
        <f>VLOOKUP(A259,FantaService!A:A,1,FALSE)</f>
        <v>Lazio-Mandas</v>
      </c>
      <c r="K259" s="6">
        <f>VLOOKUP(A259,FantaService!A:B,2,FALSE)</f>
        <v>1118319</v>
      </c>
      <c r="L259" t="str">
        <f t="shared" si="8"/>
        <v>Lazio-Mandas</v>
      </c>
      <c r="M259" t="b">
        <f t="shared" ref="M259:M322" si="9">A259=L259</f>
        <v>1</v>
      </c>
    </row>
    <row r="260" spans="1:13" x14ac:dyDescent="0.35">
      <c r="A260" t="s">
        <v>949</v>
      </c>
      <c r="B260" s="6">
        <v>2188</v>
      </c>
      <c r="C260" t="s">
        <v>92</v>
      </c>
      <c r="D260" t="s">
        <v>172</v>
      </c>
      <c r="E260" t="s">
        <v>24</v>
      </c>
      <c r="F260">
        <v>6</v>
      </c>
      <c r="G260">
        <v>6</v>
      </c>
      <c r="H260">
        <v>0</v>
      </c>
      <c r="I260">
        <v>10</v>
      </c>
      <c r="J260" t="str">
        <f>VLOOKUP(A260,FantaService!A:A,1,FALSE)</f>
        <v>Lazio-Marusic</v>
      </c>
      <c r="K260" s="6">
        <f>VLOOKUP(A260,FantaService!A:B,2,FALSE)</f>
        <v>1063096</v>
      </c>
      <c r="L260" t="str">
        <f t="shared" si="8"/>
        <v>Lazio-Marusic</v>
      </c>
      <c r="M260" t="b">
        <f t="shared" si="9"/>
        <v>1</v>
      </c>
    </row>
    <row r="261" spans="1:13" x14ac:dyDescent="0.35">
      <c r="A261" t="s">
        <v>950</v>
      </c>
      <c r="B261" s="6">
        <v>6556</v>
      </c>
      <c r="C261" t="s">
        <v>468</v>
      </c>
      <c r="D261" t="s">
        <v>495</v>
      </c>
      <c r="E261" t="s">
        <v>24</v>
      </c>
      <c r="F261">
        <v>15</v>
      </c>
      <c r="G261">
        <v>16</v>
      </c>
      <c r="H261">
        <v>-1</v>
      </c>
      <c r="I261">
        <v>67</v>
      </c>
      <c r="J261" t="str">
        <f>VLOOKUP(A261,FantaService!A:A,1,FALSE)</f>
        <v>Lazio-Noslin</v>
      </c>
      <c r="K261" s="6">
        <f>VLOOKUP(A261,FantaService!A:B,2,FALSE)</f>
        <v>1119040</v>
      </c>
      <c r="L261" t="str">
        <f t="shared" si="8"/>
        <v>Lazio-Noslin</v>
      </c>
      <c r="M261" t="b">
        <f t="shared" si="9"/>
        <v>1</v>
      </c>
    </row>
    <row r="262" spans="1:13" x14ac:dyDescent="0.35">
      <c r="A262" t="s">
        <v>951</v>
      </c>
      <c r="B262" s="6">
        <v>327</v>
      </c>
      <c r="C262" t="s">
        <v>92</v>
      </c>
      <c r="D262" t="s">
        <v>211</v>
      </c>
      <c r="E262" t="s">
        <v>24</v>
      </c>
      <c r="F262">
        <v>4</v>
      </c>
      <c r="G262">
        <v>5</v>
      </c>
      <c r="H262">
        <v>-1</v>
      </c>
      <c r="I262">
        <v>10</v>
      </c>
      <c r="J262" t="str">
        <f>VLOOKUP(A262,FantaService!A:A,1,FALSE)</f>
        <v>Lazio-Patric</v>
      </c>
      <c r="K262" s="6">
        <f>VLOOKUP(A262,FantaService!A:B,2,FALSE)</f>
        <v>1044231</v>
      </c>
      <c r="L262" t="str">
        <f t="shared" si="8"/>
        <v>Lazio-Patric</v>
      </c>
      <c r="M262" t="b">
        <f t="shared" si="9"/>
        <v>1</v>
      </c>
    </row>
    <row r="263" spans="1:13" x14ac:dyDescent="0.35">
      <c r="A263" t="s">
        <v>952</v>
      </c>
      <c r="B263" s="6">
        <v>2489</v>
      </c>
      <c r="C263" t="s">
        <v>468</v>
      </c>
      <c r="D263" t="s">
        <v>553</v>
      </c>
      <c r="E263" t="s">
        <v>24</v>
      </c>
      <c r="F263">
        <v>2</v>
      </c>
      <c r="G263">
        <v>3</v>
      </c>
      <c r="H263">
        <v>-1</v>
      </c>
      <c r="I263">
        <v>5</v>
      </c>
      <c r="J263" t="str">
        <f>VLOOKUP(A263,FantaService!A:A,1,FALSE)</f>
        <v>Lazio-Pedro</v>
      </c>
      <c r="K263" s="6">
        <f>VLOOKUP(A263,FantaService!A:B,2,FALSE)</f>
        <v>1016041</v>
      </c>
      <c r="L263" t="str">
        <f t="shared" si="8"/>
        <v>Lazio-Pedro</v>
      </c>
      <c r="M263" t="b">
        <f t="shared" si="9"/>
        <v>1</v>
      </c>
    </row>
    <row r="264" spans="1:13" x14ac:dyDescent="0.35">
      <c r="A264" s="1" t="s">
        <v>1241</v>
      </c>
      <c r="B264" s="6">
        <v>2728</v>
      </c>
      <c r="C264" t="s">
        <v>92</v>
      </c>
      <c r="D264" t="s">
        <v>251</v>
      </c>
      <c r="E264" t="s">
        <v>24</v>
      </c>
      <c r="F264">
        <v>2</v>
      </c>
      <c r="G264">
        <v>3</v>
      </c>
      <c r="H264">
        <v>-1</v>
      </c>
      <c r="I264">
        <v>6</v>
      </c>
      <c r="J264" t="str">
        <f>VLOOKUP(A264,FantaService!A:A,1,FALSE)</f>
        <v>Lazio-Pellegrini</v>
      </c>
      <c r="K264" s="6">
        <f>VLOOKUP(A264,FantaService!A:B,2,FALSE)</f>
        <v>1061624</v>
      </c>
      <c r="L264" t="str">
        <f t="shared" si="8"/>
        <v>Lazio-Pellegrini Lu.</v>
      </c>
      <c r="M264" t="b">
        <f t="shared" si="9"/>
        <v>0</v>
      </c>
    </row>
    <row r="265" spans="1:13" x14ac:dyDescent="0.35">
      <c r="A265" t="s">
        <v>953</v>
      </c>
      <c r="B265" s="6">
        <v>2814</v>
      </c>
      <c r="C265" t="s">
        <v>8</v>
      </c>
      <c r="D265" t="s">
        <v>23</v>
      </c>
      <c r="E265" t="s">
        <v>24</v>
      </c>
      <c r="F265">
        <v>11</v>
      </c>
      <c r="G265">
        <v>12</v>
      </c>
      <c r="H265">
        <v>-1</v>
      </c>
      <c r="I265">
        <v>60</v>
      </c>
      <c r="J265" t="str">
        <f>VLOOKUP(A265,FantaService!A:A,1,FALSE)</f>
        <v>Lazio-Provedel</v>
      </c>
      <c r="K265" s="6">
        <f>VLOOKUP(A265,FantaService!A:B,2,FALSE)</f>
        <v>1039507</v>
      </c>
      <c r="L265" t="str">
        <f t="shared" si="8"/>
        <v>Lazio-Provedel</v>
      </c>
      <c r="M265" t="b">
        <f t="shared" si="9"/>
        <v>1</v>
      </c>
    </row>
    <row r="266" spans="1:13" x14ac:dyDescent="0.35">
      <c r="A266" t="s">
        <v>954</v>
      </c>
      <c r="B266" s="6">
        <v>460</v>
      </c>
      <c r="C266" t="s">
        <v>92</v>
      </c>
      <c r="D266" t="s">
        <v>121</v>
      </c>
      <c r="E266" t="s">
        <v>24</v>
      </c>
      <c r="F266">
        <v>9</v>
      </c>
      <c r="G266">
        <v>10</v>
      </c>
      <c r="H266">
        <v>-1</v>
      </c>
      <c r="I266">
        <v>26</v>
      </c>
      <c r="J266" t="str">
        <f>VLOOKUP(A266,FantaService!A:A,1,FALSE)</f>
        <v>Lazio-Romagnoli</v>
      </c>
      <c r="K266" s="6">
        <f>VLOOKUP(A266,FantaService!A:B,2,FALSE)</f>
        <v>1038408</v>
      </c>
      <c r="L266" t="str">
        <f t="shared" si="8"/>
        <v>Lazio-Romagnoli</v>
      </c>
      <c r="M266" t="b">
        <f t="shared" si="9"/>
        <v>1</v>
      </c>
    </row>
    <row r="267" spans="1:13" x14ac:dyDescent="0.35">
      <c r="A267" t="s">
        <v>955</v>
      </c>
      <c r="B267" s="6">
        <v>4459</v>
      </c>
      <c r="C267" t="s">
        <v>284</v>
      </c>
      <c r="D267" t="s">
        <v>358</v>
      </c>
      <c r="E267" t="s">
        <v>24</v>
      </c>
      <c r="F267">
        <v>7</v>
      </c>
      <c r="G267">
        <v>7</v>
      </c>
      <c r="H267">
        <v>0</v>
      </c>
      <c r="I267">
        <v>13</v>
      </c>
      <c r="J267" t="str">
        <f>VLOOKUP(A267,FantaService!A:A,1,FALSE)</f>
        <v>Lazio-Rovella</v>
      </c>
      <c r="K267" s="6">
        <f>VLOOKUP(A267,FantaService!A:B,2,FALSE)</f>
        <v>1070706</v>
      </c>
      <c r="L267" t="str">
        <f t="shared" si="8"/>
        <v>Lazio-Rovella</v>
      </c>
      <c r="M267" t="b">
        <f t="shared" si="9"/>
        <v>1</v>
      </c>
    </row>
    <row r="268" spans="1:13" x14ac:dyDescent="0.35">
      <c r="A268" s="1" t="s">
        <v>1240</v>
      </c>
      <c r="B268" s="6">
        <v>5620</v>
      </c>
      <c r="C268" t="s">
        <v>92</v>
      </c>
      <c r="D268" t="s">
        <v>141</v>
      </c>
      <c r="E268" t="s">
        <v>24</v>
      </c>
      <c r="F268">
        <v>8</v>
      </c>
      <c r="G268">
        <v>6</v>
      </c>
      <c r="H268">
        <v>2</v>
      </c>
      <c r="I268">
        <v>29</v>
      </c>
      <c r="J268" t="str">
        <f>VLOOKUP(A268,FantaService!A:A,1,FALSE)</f>
        <v>Lazio-Nuno Tavares</v>
      </c>
      <c r="K268" s="6">
        <f>VLOOKUP(A268,FantaService!A:B,2,FALSE)</f>
        <v>1072863</v>
      </c>
      <c r="L268" t="str">
        <f t="shared" si="8"/>
        <v>Lazio-Tavares N.</v>
      </c>
      <c r="M268" t="b">
        <f t="shared" si="9"/>
        <v>0</v>
      </c>
    </row>
    <row r="269" spans="1:13" x14ac:dyDescent="0.35">
      <c r="A269" t="s">
        <v>956</v>
      </c>
      <c r="B269" s="6">
        <v>5919</v>
      </c>
      <c r="C269" t="s">
        <v>284</v>
      </c>
      <c r="D269" t="s">
        <v>343</v>
      </c>
      <c r="E269" t="s">
        <v>24</v>
      </c>
      <c r="F269">
        <v>9</v>
      </c>
      <c r="G269">
        <v>9</v>
      </c>
      <c r="H269">
        <v>0</v>
      </c>
      <c r="I269">
        <v>21</v>
      </c>
      <c r="J269" t="str">
        <f>VLOOKUP(A269,FantaService!A:A,1,FALSE)</f>
        <v>Lazio-Tchaouna</v>
      </c>
      <c r="K269" s="6">
        <f>VLOOKUP(A269,FantaService!A:B,2,FALSE)</f>
        <v>1110151</v>
      </c>
      <c r="L269" t="str">
        <f t="shared" si="8"/>
        <v>Lazio-Tchaouna</v>
      </c>
      <c r="M269" t="b">
        <f t="shared" si="9"/>
        <v>1</v>
      </c>
    </row>
    <row r="270" spans="1:13" x14ac:dyDescent="0.35">
      <c r="A270" t="s">
        <v>957</v>
      </c>
      <c r="B270" s="6">
        <v>181</v>
      </c>
      <c r="C270" t="s">
        <v>284</v>
      </c>
      <c r="D270" t="s">
        <v>370</v>
      </c>
      <c r="E270" t="s">
        <v>24</v>
      </c>
      <c r="F270">
        <v>6</v>
      </c>
      <c r="G270">
        <v>7</v>
      </c>
      <c r="H270">
        <v>-1</v>
      </c>
      <c r="I270">
        <v>15</v>
      </c>
      <c r="J270" t="str">
        <f>VLOOKUP(A270,FantaService!A:A,1,FALSE)</f>
        <v>Lazio-Vecino</v>
      </c>
      <c r="K270" s="6">
        <f>VLOOKUP(A270,FantaService!A:B,2,FALSE)</f>
        <v>1039529</v>
      </c>
      <c r="L270" t="str">
        <f t="shared" si="8"/>
        <v>Lazio-Vecino</v>
      </c>
      <c r="M270" t="b">
        <f t="shared" si="9"/>
        <v>1</v>
      </c>
    </row>
    <row r="271" spans="1:13" x14ac:dyDescent="0.35">
      <c r="A271" t="s">
        <v>958</v>
      </c>
      <c r="B271" s="6">
        <v>632</v>
      </c>
      <c r="C271" t="s">
        <v>284</v>
      </c>
      <c r="D271" t="s">
        <v>286</v>
      </c>
      <c r="E271" t="s">
        <v>24</v>
      </c>
      <c r="F271">
        <v>27</v>
      </c>
      <c r="G271">
        <v>27</v>
      </c>
      <c r="H271">
        <v>0</v>
      </c>
      <c r="I271">
        <v>163</v>
      </c>
      <c r="J271" t="str">
        <f>VLOOKUP(A271,FantaService!A:A,1,FALSE)</f>
        <v>Lazio-Zaccagni</v>
      </c>
      <c r="K271" s="6">
        <f>VLOOKUP(A271,FantaService!A:B,2,FALSE)</f>
        <v>1043177</v>
      </c>
      <c r="L271" t="str">
        <f t="shared" si="8"/>
        <v>Lazio-Zaccagni</v>
      </c>
      <c r="M271" t="b">
        <f t="shared" si="9"/>
        <v>1</v>
      </c>
    </row>
    <row r="272" spans="1:13" x14ac:dyDescent="0.35">
      <c r="A272" t="s">
        <v>959</v>
      </c>
      <c r="B272" s="6">
        <v>6001</v>
      </c>
      <c r="C272" t="s">
        <v>468</v>
      </c>
      <c r="D272" t="s">
        <v>526</v>
      </c>
      <c r="E272" t="s">
        <v>33</v>
      </c>
      <c r="F272">
        <v>9</v>
      </c>
      <c r="G272">
        <v>9</v>
      </c>
      <c r="H272">
        <v>0</v>
      </c>
      <c r="I272">
        <v>13</v>
      </c>
      <c r="J272" t="str">
        <f>VLOOKUP(A272,FantaService!A:A,1,FALSE)</f>
        <v>Lecce-Banda</v>
      </c>
      <c r="K272" s="6">
        <f>VLOOKUP(A272,FantaService!A:B,2,FALSE)</f>
        <v>1115132</v>
      </c>
      <c r="L272" t="str">
        <f t="shared" si="8"/>
        <v>Lecce-Banda</v>
      </c>
      <c r="M272" t="b">
        <f t="shared" si="9"/>
        <v>1</v>
      </c>
    </row>
    <row r="273" spans="1:13" x14ac:dyDescent="0.35">
      <c r="A273" t="s">
        <v>960</v>
      </c>
      <c r="B273" s="6">
        <v>5835</v>
      </c>
      <c r="C273" t="s">
        <v>92</v>
      </c>
      <c r="D273" t="s">
        <v>127</v>
      </c>
      <c r="E273" t="s">
        <v>33</v>
      </c>
      <c r="F273">
        <v>9</v>
      </c>
      <c r="G273">
        <v>9</v>
      </c>
      <c r="H273">
        <v>0</v>
      </c>
      <c r="I273">
        <v>19</v>
      </c>
      <c r="J273" t="str">
        <f>VLOOKUP(A273,FantaService!A:A,1,FALSE)</f>
        <v>Lecce-Baschirotto</v>
      </c>
      <c r="K273" s="6">
        <f>VLOOKUP(A273,FantaService!A:B,2,FALSE)</f>
        <v>1110522</v>
      </c>
      <c r="L273" t="str">
        <f t="shared" si="8"/>
        <v>Lecce-Baschirotto</v>
      </c>
      <c r="M273" t="b">
        <f t="shared" si="9"/>
        <v>1</v>
      </c>
    </row>
    <row r="274" spans="1:13" x14ac:dyDescent="0.35">
      <c r="A274" s="1" t="s">
        <v>1242</v>
      </c>
      <c r="B274" s="6">
        <v>6015</v>
      </c>
      <c r="C274" t="s">
        <v>284</v>
      </c>
      <c r="D274" t="s">
        <v>437</v>
      </c>
      <c r="E274" t="s">
        <v>33</v>
      </c>
      <c r="F274">
        <v>2</v>
      </c>
      <c r="G274">
        <v>1</v>
      </c>
      <c r="H274">
        <v>1</v>
      </c>
      <c r="I274">
        <v>5</v>
      </c>
      <c r="J274" t="str">
        <f>VLOOKUP(A274,FantaService!A:A,1,FALSE)</f>
        <v>Lecce-Berisha</v>
      </c>
      <c r="K274" s="6">
        <f>VLOOKUP(A274,FantaService!A:B,2,FALSE)</f>
        <v>1115133</v>
      </c>
      <c r="L274" t="str">
        <f t="shared" si="8"/>
        <v>Lecce-Berisha M.</v>
      </c>
      <c r="M274" t="b">
        <f t="shared" si="9"/>
        <v>0</v>
      </c>
    </row>
    <row r="275" spans="1:13" x14ac:dyDescent="0.35">
      <c r="A275" t="s">
        <v>961</v>
      </c>
      <c r="B275" s="6">
        <v>2192</v>
      </c>
      <c r="C275" t="s">
        <v>92</v>
      </c>
      <c r="D275" t="s">
        <v>250</v>
      </c>
      <c r="E275" t="s">
        <v>33</v>
      </c>
      <c r="F275">
        <v>2</v>
      </c>
      <c r="G275">
        <v>2</v>
      </c>
      <c r="H275">
        <v>0</v>
      </c>
      <c r="I275">
        <v>4</v>
      </c>
      <c r="J275" t="str">
        <f>VLOOKUP(A275,FantaService!A:A,1,FALSE)</f>
        <v>Lecce-Bonifazi</v>
      </c>
      <c r="K275" s="6">
        <f>VLOOKUP(A275,FantaService!A:B,2,FALSE)</f>
        <v>1044224</v>
      </c>
      <c r="L275" t="str">
        <f t="shared" si="8"/>
        <v>Lecce-Bonifazi</v>
      </c>
      <c r="M275" t="b">
        <f t="shared" si="9"/>
        <v>1</v>
      </c>
    </row>
    <row r="276" spans="1:13" x14ac:dyDescent="0.35">
      <c r="A276" t="s">
        <v>962</v>
      </c>
      <c r="B276" s="6">
        <v>6418</v>
      </c>
      <c r="C276" t="s">
        <v>468</v>
      </c>
      <c r="D276" t="s">
        <v>561</v>
      </c>
      <c r="E276" t="s">
        <v>33</v>
      </c>
      <c r="F276">
        <v>1</v>
      </c>
      <c r="G276">
        <v>1</v>
      </c>
      <c r="H276">
        <v>0</v>
      </c>
      <c r="I276">
        <v>1</v>
      </c>
      <c r="J276" t="str">
        <f>VLOOKUP(A276,FantaService!A:A,1,FALSE)</f>
        <v>Lecce-Burnete</v>
      </c>
      <c r="K276" s="6">
        <f>VLOOKUP(A276,FantaService!A:B,2,FALSE)</f>
        <v>1113155</v>
      </c>
      <c r="L276" t="str">
        <f t="shared" si="8"/>
        <v>Lecce-Burnete</v>
      </c>
      <c r="M276" t="b">
        <f t="shared" si="9"/>
        <v>1</v>
      </c>
    </row>
    <row r="277" spans="1:13" x14ac:dyDescent="0.35">
      <c r="A277" s="1" t="s">
        <v>1244</v>
      </c>
      <c r="B277" s="6">
        <v>5504</v>
      </c>
      <c r="C277" t="s">
        <v>284</v>
      </c>
      <c r="D277" t="s">
        <v>396</v>
      </c>
      <c r="E277" t="s">
        <v>33</v>
      </c>
      <c r="F277">
        <v>5</v>
      </c>
      <c r="G277">
        <v>5</v>
      </c>
      <c r="H277">
        <v>0</v>
      </c>
      <c r="I277">
        <v>9</v>
      </c>
      <c r="J277" t="str">
        <f>VLOOKUP(A277,FantaService!A:A,1,FALSE)</f>
        <v>Lecce-Coulibaly</v>
      </c>
      <c r="K277" s="6">
        <f>VLOOKUP(A277,FantaService!A:B,2,FALSE)</f>
        <v>1095265</v>
      </c>
      <c r="L277" t="str">
        <f t="shared" si="8"/>
        <v>Lecce-Coulibaly L.</v>
      </c>
      <c r="M277" t="b">
        <f t="shared" si="9"/>
        <v>0</v>
      </c>
    </row>
    <row r="278" spans="1:13" x14ac:dyDescent="0.35">
      <c r="A278" t="s">
        <v>963</v>
      </c>
      <c r="B278" s="6">
        <v>6257</v>
      </c>
      <c r="C278" t="s">
        <v>92</v>
      </c>
      <c r="D278" t="s">
        <v>164</v>
      </c>
      <c r="E278" t="s">
        <v>33</v>
      </c>
      <c r="F278">
        <v>7</v>
      </c>
      <c r="G278">
        <v>8</v>
      </c>
      <c r="H278">
        <v>-1</v>
      </c>
      <c r="I278">
        <v>20</v>
      </c>
      <c r="J278" t="str">
        <f>VLOOKUP(A278,FantaService!A:A,1,FALSE)</f>
        <v>Lecce-Dorgu</v>
      </c>
      <c r="K278" s="6">
        <f>VLOOKUP(A278,FantaService!A:B,2,FALSE)</f>
        <v>1118060</v>
      </c>
      <c r="L278" t="str">
        <f t="shared" si="8"/>
        <v>Lecce-Dorgu</v>
      </c>
      <c r="M278" t="b">
        <f t="shared" si="9"/>
        <v>1</v>
      </c>
    </row>
    <row r="279" spans="1:13" x14ac:dyDescent="0.35">
      <c r="A279" t="s">
        <v>964</v>
      </c>
      <c r="B279" s="6">
        <v>2134</v>
      </c>
      <c r="C279" t="s">
        <v>8</v>
      </c>
      <c r="D279" t="s">
        <v>32</v>
      </c>
      <c r="E279" t="s">
        <v>33</v>
      </c>
      <c r="F279">
        <v>9</v>
      </c>
      <c r="G279">
        <v>9</v>
      </c>
      <c r="H279">
        <v>0</v>
      </c>
      <c r="I279">
        <v>37</v>
      </c>
      <c r="J279" t="str">
        <f>VLOOKUP(A279,FantaService!A:A,1,FALSE)</f>
        <v>Lecce-Falcone</v>
      </c>
      <c r="K279" s="6">
        <f>VLOOKUP(A279,FantaService!A:B,2,FALSE)</f>
        <v>1038409</v>
      </c>
      <c r="L279" t="str">
        <f t="shared" si="8"/>
        <v>Lecce-Falcone</v>
      </c>
      <c r="M279" t="b">
        <f t="shared" si="9"/>
        <v>1</v>
      </c>
    </row>
    <row r="280" spans="1:13" x14ac:dyDescent="0.35">
      <c r="A280" t="s">
        <v>965</v>
      </c>
      <c r="B280" s="6">
        <v>2401</v>
      </c>
      <c r="C280" t="s">
        <v>8</v>
      </c>
      <c r="D280" t="s">
        <v>64</v>
      </c>
      <c r="E280" t="s">
        <v>33</v>
      </c>
      <c r="F280">
        <v>1</v>
      </c>
      <c r="G280">
        <v>1</v>
      </c>
      <c r="H280">
        <v>0</v>
      </c>
      <c r="I280">
        <v>1</v>
      </c>
      <c r="J280" t="str">
        <f>VLOOKUP(A280,FantaService!A:A,1,FALSE)</f>
        <v>Lecce-Fruchtl</v>
      </c>
      <c r="K280" s="6">
        <f>VLOOKUP(A280,FantaService!A:B,2,FALSE)</f>
        <v>1110053</v>
      </c>
      <c r="L280" t="str">
        <f t="shared" si="8"/>
        <v>Lecce-Fruchtl</v>
      </c>
      <c r="M280" t="b">
        <f t="shared" si="9"/>
        <v>1</v>
      </c>
    </row>
    <row r="281" spans="1:13" x14ac:dyDescent="0.35">
      <c r="A281" t="s">
        <v>966</v>
      </c>
      <c r="B281" s="6">
        <v>4502</v>
      </c>
      <c r="C281" t="s">
        <v>92</v>
      </c>
      <c r="D281" t="s">
        <v>177</v>
      </c>
      <c r="E281" t="s">
        <v>33</v>
      </c>
      <c r="F281">
        <v>6</v>
      </c>
      <c r="G281">
        <v>5</v>
      </c>
      <c r="H281">
        <v>1</v>
      </c>
      <c r="I281">
        <v>13</v>
      </c>
      <c r="J281" t="str">
        <f>VLOOKUP(A281,FantaService!A:A,1,FALSE)</f>
        <v>Lecce-Gallo</v>
      </c>
      <c r="K281" s="6">
        <f>VLOOKUP(A281,FantaService!A:B,2,FALSE)</f>
        <v>1069407</v>
      </c>
      <c r="L281" t="str">
        <f t="shared" si="8"/>
        <v>Lecce-Gallo</v>
      </c>
      <c r="M281" t="b">
        <f t="shared" si="9"/>
        <v>1</v>
      </c>
    </row>
    <row r="282" spans="1:13" x14ac:dyDescent="0.35">
      <c r="A282" s="1" t="s">
        <v>1245</v>
      </c>
      <c r="B282" s="6">
        <v>6632</v>
      </c>
      <c r="C282" t="s">
        <v>92</v>
      </c>
      <c r="D282" t="s">
        <v>206</v>
      </c>
      <c r="E282" t="s">
        <v>33</v>
      </c>
      <c r="F282">
        <v>5</v>
      </c>
      <c r="G282">
        <v>3</v>
      </c>
      <c r="H282">
        <v>2</v>
      </c>
      <c r="I282">
        <v>15</v>
      </c>
      <c r="J282" t="str">
        <f>VLOOKUP(A282,FantaService!A:A,1,FALSE)</f>
        <v>Lecce-Gaspar</v>
      </c>
      <c r="K282" s="6">
        <f>VLOOKUP(A282,FantaService!A:B,2,FALSE)</f>
        <v>1119711</v>
      </c>
      <c r="L282" t="str">
        <f t="shared" si="8"/>
        <v>Lecce-Gaspar K.</v>
      </c>
      <c r="M282" t="b">
        <f t="shared" si="9"/>
        <v>0</v>
      </c>
    </row>
    <row r="283" spans="1:13" x14ac:dyDescent="0.35">
      <c r="A283" t="s">
        <v>967</v>
      </c>
      <c r="B283" s="6">
        <v>5626</v>
      </c>
      <c r="C283" t="s">
        <v>92</v>
      </c>
      <c r="D283" t="s">
        <v>184</v>
      </c>
      <c r="E283" t="s">
        <v>33</v>
      </c>
      <c r="F283">
        <v>6</v>
      </c>
      <c r="G283">
        <v>5</v>
      </c>
      <c r="H283">
        <v>1</v>
      </c>
      <c r="I283">
        <v>18</v>
      </c>
      <c r="J283" t="str">
        <f>VLOOKUP(A283,FantaService!A:A,1,FALSE)</f>
        <v>Lecce-Guilbert</v>
      </c>
      <c r="K283" s="6">
        <f>VLOOKUP(A283,FantaService!A:B,2,FALSE)</f>
        <v>1050064</v>
      </c>
      <c r="L283" t="str">
        <f t="shared" si="8"/>
        <v>Lecce-Guilbert</v>
      </c>
      <c r="M283" t="b">
        <f t="shared" si="9"/>
        <v>1</v>
      </c>
    </row>
    <row r="284" spans="1:13" x14ac:dyDescent="0.35">
      <c r="A284" t="s">
        <v>968</v>
      </c>
      <c r="B284" s="6">
        <v>6903</v>
      </c>
      <c r="C284" t="s">
        <v>284</v>
      </c>
      <c r="D284" t="s">
        <v>466</v>
      </c>
      <c r="E284" t="s">
        <v>33</v>
      </c>
      <c r="F284">
        <v>1</v>
      </c>
      <c r="G284">
        <v>1</v>
      </c>
      <c r="H284">
        <v>0</v>
      </c>
      <c r="I284">
        <v>1</v>
      </c>
      <c r="J284" t="str">
        <f>VLOOKUP(A284,FantaService!A:A,1,FALSE)</f>
        <v>Lecce-Hasa</v>
      </c>
      <c r="K284" s="6">
        <f>VLOOKUP(A284,FantaService!A:B,2,FALSE)</f>
        <v>1118972</v>
      </c>
      <c r="L284" t="str">
        <f t="shared" si="8"/>
        <v>Lecce-Hasa</v>
      </c>
      <c r="M284" t="b">
        <f t="shared" si="9"/>
        <v>1</v>
      </c>
    </row>
    <row r="285" spans="1:13" x14ac:dyDescent="0.35">
      <c r="A285" t="s">
        <v>969</v>
      </c>
      <c r="B285" s="6">
        <v>6883</v>
      </c>
      <c r="C285" t="s">
        <v>92</v>
      </c>
      <c r="D285" t="s">
        <v>262</v>
      </c>
      <c r="E285" t="s">
        <v>33</v>
      </c>
      <c r="F285">
        <v>2</v>
      </c>
      <c r="G285">
        <v>2</v>
      </c>
      <c r="H285">
        <v>0</v>
      </c>
      <c r="I285">
        <v>3</v>
      </c>
      <c r="J285" t="str">
        <f>VLOOKUP(A285,FantaService!A:A,1,FALSE)</f>
        <v>Lecce-Jean</v>
      </c>
      <c r="K285" s="6">
        <f>VLOOKUP(A285,FantaService!A:B,2,FALSE)</f>
        <v>1119761</v>
      </c>
      <c r="L285" t="str">
        <f t="shared" si="8"/>
        <v>Lecce-Jean</v>
      </c>
      <c r="M285" t="b">
        <f t="shared" si="9"/>
        <v>1</v>
      </c>
    </row>
    <row r="286" spans="1:13" x14ac:dyDescent="0.35">
      <c r="A286" t="s">
        <v>970</v>
      </c>
      <c r="B286" s="6">
        <v>6410</v>
      </c>
      <c r="C286" t="s">
        <v>284</v>
      </c>
      <c r="D286" t="s">
        <v>454</v>
      </c>
      <c r="E286" t="s">
        <v>33</v>
      </c>
      <c r="F286">
        <v>1</v>
      </c>
      <c r="G286">
        <v>1</v>
      </c>
      <c r="H286">
        <v>0</v>
      </c>
      <c r="I286">
        <v>1</v>
      </c>
      <c r="J286" t="str">
        <f>VLOOKUP(A286,FantaService!A:A,1,FALSE)</f>
        <v>Lecce-Kaba</v>
      </c>
      <c r="K286" s="6">
        <f>VLOOKUP(A286,FantaService!A:B,2,FALSE)</f>
        <v>1118183</v>
      </c>
      <c r="L286" t="str">
        <f t="shared" si="8"/>
        <v>Lecce-Kaba</v>
      </c>
      <c r="M286" t="b">
        <f t="shared" si="9"/>
        <v>1</v>
      </c>
    </row>
    <row r="287" spans="1:13" x14ac:dyDescent="0.35">
      <c r="A287" t="s">
        <v>971</v>
      </c>
      <c r="B287" s="6">
        <v>6435</v>
      </c>
      <c r="C287" t="s">
        <v>468</v>
      </c>
      <c r="D287" t="s">
        <v>491</v>
      </c>
      <c r="E287" t="s">
        <v>33</v>
      </c>
      <c r="F287">
        <v>17</v>
      </c>
      <c r="G287">
        <v>17</v>
      </c>
      <c r="H287">
        <v>0</v>
      </c>
      <c r="I287">
        <v>84</v>
      </c>
      <c r="J287" t="str">
        <f>VLOOKUP(A287,FantaService!A:A,1,FALSE)</f>
        <v>Lecce-Krstovic</v>
      </c>
      <c r="K287" s="6">
        <f>VLOOKUP(A287,FantaService!A:B,2,FALSE)</f>
        <v>1095769</v>
      </c>
      <c r="L287" t="str">
        <f t="shared" si="8"/>
        <v>Lecce-Krstovic</v>
      </c>
      <c r="M287" t="b">
        <f t="shared" si="9"/>
        <v>1</v>
      </c>
    </row>
    <row r="288" spans="1:13" x14ac:dyDescent="0.35">
      <c r="A288" t="s">
        <v>972</v>
      </c>
      <c r="B288" s="6">
        <v>6645</v>
      </c>
      <c r="C288" t="s">
        <v>284</v>
      </c>
      <c r="D288" t="s">
        <v>367</v>
      </c>
      <c r="E288" t="s">
        <v>33</v>
      </c>
      <c r="F288">
        <v>7</v>
      </c>
      <c r="G288">
        <v>8</v>
      </c>
      <c r="H288">
        <v>-1</v>
      </c>
      <c r="I288">
        <v>12</v>
      </c>
      <c r="J288" t="str">
        <f>VLOOKUP(A288,FantaService!A:A,1,FALSE)</f>
        <v>Lecce-Marchwinski</v>
      </c>
      <c r="K288" s="6">
        <f>VLOOKUP(A288,FantaService!A:B,2,FALSE)</f>
        <v>1098366</v>
      </c>
      <c r="L288" t="str">
        <f t="shared" si="8"/>
        <v>Lecce-Marchwinski</v>
      </c>
      <c r="M288" t="b">
        <f t="shared" si="9"/>
        <v>1</v>
      </c>
    </row>
    <row r="289" spans="1:13" x14ac:dyDescent="0.35">
      <c r="A289" t="s">
        <v>973</v>
      </c>
      <c r="B289" s="6">
        <v>6061</v>
      </c>
      <c r="C289" t="s">
        <v>284</v>
      </c>
      <c r="D289" t="s">
        <v>364</v>
      </c>
      <c r="E289" t="s">
        <v>33</v>
      </c>
      <c r="F289">
        <v>7</v>
      </c>
      <c r="G289">
        <v>7</v>
      </c>
      <c r="H289">
        <v>0</v>
      </c>
      <c r="I289">
        <v>18</v>
      </c>
      <c r="J289" t="str">
        <f>VLOOKUP(A289,FantaService!A:A,1,FALSE)</f>
        <v>Lecce-Oudin</v>
      </c>
      <c r="K289" s="6">
        <f>VLOOKUP(A289,FantaService!A:B,2,FALSE)</f>
        <v>1068404</v>
      </c>
      <c r="L289" t="str">
        <f t="shared" si="8"/>
        <v>Lecce-Oudin</v>
      </c>
      <c r="M289" t="b">
        <f t="shared" si="9"/>
        <v>1</v>
      </c>
    </row>
    <row r="290" spans="1:13" x14ac:dyDescent="0.35">
      <c r="A290" t="s">
        <v>974</v>
      </c>
      <c r="B290" s="6">
        <v>6806</v>
      </c>
      <c r="C290" t="s">
        <v>92</v>
      </c>
      <c r="D290" t="s">
        <v>260</v>
      </c>
      <c r="E290" t="s">
        <v>33</v>
      </c>
      <c r="F290">
        <v>2</v>
      </c>
      <c r="G290">
        <v>3</v>
      </c>
      <c r="H290">
        <v>-1</v>
      </c>
      <c r="I290">
        <v>7</v>
      </c>
      <c r="J290" t="str">
        <f>VLOOKUP(A290,FantaService!A:A,1,FALSE)</f>
        <v>Lecce-Pelmard</v>
      </c>
      <c r="K290" s="6">
        <f>VLOOKUP(A290,FantaService!A:B,2,FALSE)</f>
        <v>1065713</v>
      </c>
      <c r="L290" t="str">
        <f t="shared" si="8"/>
        <v>Lecce-Pelmard</v>
      </c>
      <c r="M290" t="b">
        <f t="shared" si="9"/>
        <v>1</v>
      </c>
    </row>
    <row r="291" spans="1:13" x14ac:dyDescent="0.35">
      <c r="A291" t="s">
        <v>975</v>
      </c>
      <c r="B291" s="6">
        <v>6549</v>
      </c>
      <c r="C291" t="s">
        <v>468</v>
      </c>
      <c r="D291" t="s">
        <v>544</v>
      </c>
      <c r="E291" t="s">
        <v>33</v>
      </c>
      <c r="F291">
        <v>4</v>
      </c>
      <c r="G291">
        <v>4</v>
      </c>
      <c r="H291">
        <v>0</v>
      </c>
      <c r="I291">
        <v>4</v>
      </c>
      <c r="J291" t="str">
        <f>VLOOKUP(A291,FantaService!A:A,1,FALSE)</f>
        <v>Lecce-Pierotti</v>
      </c>
      <c r="K291" s="6">
        <f>VLOOKUP(A291,FantaService!A:B,2,FALSE)</f>
        <v>1118992</v>
      </c>
      <c r="L291" t="str">
        <f t="shared" si="8"/>
        <v>Lecce-Pierotti</v>
      </c>
      <c r="M291" t="b">
        <f t="shared" si="9"/>
        <v>1</v>
      </c>
    </row>
    <row r="292" spans="1:13" x14ac:dyDescent="0.35">
      <c r="A292" t="s">
        <v>976</v>
      </c>
      <c r="B292" s="6">
        <v>6633</v>
      </c>
      <c r="C292" t="s">
        <v>284</v>
      </c>
      <c r="D292" t="s">
        <v>415</v>
      </c>
      <c r="E292" t="s">
        <v>33</v>
      </c>
      <c r="F292">
        <v>4</v>
      </c>
      <c r="G292">
        <v>4</v>
      </c>
      <c r="H292">
        <v>0</v>
      </c>
      <c r="I292">
        <v>8</v>
      </c>
      <c r="J292" t="str">
        <f>VLOOKUP(A292,FantaService!A:A,1,FALSE)</f>
        <v>Lecce-Pierret</v>
      </c>
      <c r="K292" s="6">
        <f>VLOOKUP(A292,FantaService!A:B,2,FALSE)</f>
        <v>1119712</v>
      </c>
      <c r="L292" t="str">
        <f t="shared" si="8"/>
        <v>Lecce-Pierret</v>
      </c>
      <c r="M292" t="b">
        <f t="shared" si="9"/>
        <v>1</v>
      </c>
    </row>
    <row r="293" spans="1:13" x14ac:dyDescent="0.35">
      <c r="A293" t="s">
        <v>977</v>
      </c>
      <c r="B293" s="6">
        <v>6222</v>
      </c>
      <c r="C293" t="s">
        <v>284</v>
      </c>
      <c r="D293" t="s">
        <v>412</v>
      </c>
      <c r="E293" t="s">
        <v>33</v>
      </c>
      <c r="F293">
        <v>4</v>
      </c>
      <c r="G293">
        <v>4</v>
      </c>
      <c r="H293">
        <v>0</v>
      </c>
      <c r="I293">
        <v>8</v>
      </c>
      <c r="J293" t="str">
        <f>VLOOKUP(A293,FantaService!A:A,1,FALSE)</f>
        <v>Lecce-Rafia</v>
      </c>
      <c r="K293" s="6">
        <f>VLOOKUP(A293,FantaService!A:B,2,FALSE)</f>
        <v>1102656</v>
      </c>
      <c r="L293" t="str">
        <f t="shared" si="8"/>
        <v>Lecce-Rafia</v>
      </c>
      <c r="M293" t="b">
        <f t="shared" si="9"/>
        <v>1</v>
      </c>
    </row>
    <row r="294" spans="1:13" x14ac:dyDescent="0.35">
      <c r="A294" t="s">
        <v>978</v>
      </c>
      <c r="B294" s="6">
        <v>6394</v>
      </c>
      <c r="C294" t="s">
        <v>284</v>
      </c>
      <c r="D294" t="s">
        <v>382</v>
      </c>
      <c r="E294" t="s">
        <v>33</v>
      </c>
      <c r="F294">
        <v>6</v>
      </c>
      <c r="G294">
        <v>5</v>
      </c>
      <c r="H294">
        <v>1</v>
      </c>
      <c r="I294">
        <v>10</v>
      </c>
      <c r="J294" t="str">
        <f>VLOOKUP(A294,FantaService!A:A,1,FALSE)</f>
        <v>Lecce-Ramadani</v>
      </c>
      <c r="K294" s="6">
        <f>VLOOKUP(A294,FantaService!A:B,2,FALSE)</f>
        <v>1117810</v>
      </c>
      <c r="L294" t="str">
        <f t="shared" si="8"/>
        <v>Lecce-Ramadani</v>
      </c>
      <c r="M294" t="b">
        <f t="shared" si="9"/>
        <v>1</v>
      </c>
    </row>
    <row r="295" spans="1:13" x14ac:dyDescent="0.35">
      <c r="A295" t="s">
        <v>979</v>
      </c>
      <c r="B295" s="6">
        <v>186</v>
      </c>
      <c r="C295" t="s">
        <v>468</v>
      </c>
      <c r="D295" t="s">
        <v>539</v>
      </c>
      <c r="E295" t="s">
        <v>33</v>
      </c>
      <c r="F295">
        <v>4</v>
      </c>
      <c r="G295">
        <v>4</v>
      </c>
      <c r="H295">
        <v>0</v>
      </c>
      <c r="I295">
        <v>13</v>
      </c>
      <c r="J295" t="str">
        <f>VLOOKUP(A295,FantaService!A:A,1,FALSE)</f>
        <v>Lecce-Rebic</v>
      </c>
      <c r="K295" s="6">
        <f>VLOOKUP(A295,FantaService!A:B,2,FALSE)</f>
        <v>1024864</v>
      </c>
      <c r="L295" t="str">
        <f t="shared" si="8"/>
        <v>Lecce-Rebic</v>
      </c>
      <c r="M295" t="b">
        <f t="shared" si="9"/>
        <v>1</v>
      </c>
    </row>
    <row r="296" spans="1:13" x14ac:dyDescent="0.35">
      <c r="A296" t="s">
        <v>980</v>
      </c>
      <c r="B296" s="6">
        <v>6523</v>
      </c>
      <c r="C296" t="s">
        <v>8</v>
      </c>
      <c r="D296" t="s">
        <v>84</v>
      </c>
      <c r="E296" t="s">
        <v>33</v>
      </c>
      <c r="F296">
        <v>1</v>
      </c>
      <c r="G296">
        <v>1</v>
      </c>
      <c r="H296">
        <v>0</v>
      </c>
      <c r="I296">
        <v>1</v>
      </c>
      <c r="J296" t="str">
        <f>VLOOKUP(A296,FantaService!A:A,1,FALSE)</f>
        <v>Lecce-Samooja</v>
      </c>
      <c r="K296" s="6">
        <f>VLOOKUP(A296,FantaService!A:B,2,FALSE)</f>
        <v>1111757</v>
      </c>
      <c r="L296" t="str">
        <f t="shared" si="8"/>
        <v>Lecce-Samooja</v>
      </c>
      <c r="M296" t="b">
        <f t="shared" si="9"/>
        <v>1</v>
      </c>
    </row>
    <row r="297" spans="1:13" x14ac:dyDescent="0.35">
      <c r="A297" t="s">
        <v>981</v>
      </c>
      <c r="B297" s="6">
        <v>6634</v>
      </c>
      <c r="C297" t="s">
        <v>284</v>
      </c>
      <c r="D297" t="s">
        <v>351</v>
      </c>
      <c r="E297" t="s">
        <v>33</v>
      </c>
      <c r="F297">
        <v>8</v>
      </c>
      <c r="G297">
        <v>9</v>
      </c>
      <c r="H297">
        <v>-1</v>
      </c>
      <c r="I297">
        <v>18</v>
      </c>
      <c r="J297" t="str">
        <f>VLOOKUP(A297,FantaService!A:A,1,FALSE)</f>
        <v>Lecce-Tete Morente</v>
      </c>
      <c r="K297" s="6">
        <f>VLOOKUP(A297,FantaService!A:B,2,FALSE)</f>
        <v>1102087</v>
      </c>
      <c r="L297" t="str">
        <f t="shared" si="8"/>
        <v>Lecce-Tete Morente</v>
      </c>
      <c r="M297" t="b">
        <f t="shared" si="9"/>
        <v>1</v>
      </c>
    </row>
    <row r="298" spans="1:13" x14ac:dyDescent="0.35">
      <c r="A298" t="s">
        <v>982</v>
      </c>
      <c r="B298" s="6">
        <v>2544</v>
      </c>
      <c r="C298" t="s">
        <v>468</v>
      </c>
      <c r="D298" t="s">
        <v>499</v>
      </c>
      <c r="E298" t="s">
        <v>16</v>
      </c>
      <c r="F298">
        <v>14</v>
      </c>
      <c r="G298">
        <v>13</v>
      </c>
      <c r="H298">
        <v>1</v>
      </c>
      <c r="I298">
        <v>52</v>
      </c>
      <c r="J298" t="str">
        <f>VLOOKUP(A298,FantaService!A:A,1,FALSE)</f>
        <v>Milan-Abraham</v>
      </c>
      <c r="K298" s="6">
        <f>VLOOKUP(A298,FantaService!A:B,2,FALSE)</f>
        <v>1058710</v>
      </c>
      <c r="L298" t="str">
        <f t="shared" si="8"/>
        <v>Milan-Abraham</v>
      </c>
      <c r="M298" t="b">
        <f t="shared" si="9"/>
        <v>1</v>
      </c>
    </row>
    <row r="299" spans="1:13" x14ac:dyDescent="0.35">
      <c r="A299" t="s">
        <v>983</v>
      </c>
      <c r="B299" s="6">
        <v>6496</v>
      </c>
      <c r="C299" t="s">
        <v>92</v>
      </c>
      <c r="D299" t="s">
        <v>277</v>
      </c>
      <c r="E299" t="s">
        <v>16</v>
      </c>
      <c r="F299">
        <v>1</v>
      </c>
      <c r="G299">
        <v>1</v>
      </c>
      <c r="H299">
        <v>0</v>
      </c>
      <c r="I299">
        <v>1</v>
      </c>
      <c r="J299" t="str">
        <f>VLOOKUP(A299,FantaService!A:A,1,FALSE)</f>
        <v>Milan-Bartesaghi</v>
      </c>
      <c r="K299" s="6">
        <f>VLOOKUP(A299,FantaService!A:B,2,FALSE)</f>
        <v>1118223</v>
      </c>
      <c r="L299" t="str">
        <f t="shared" si="8"/>
        <v>Milan-Bartesaghi</v>
      </c>
      <c r="M299" t="b">
        <f t="shared" si="9"/>
        <v>1</v>
      </c>
    </row>
    <row r="300" spans="1:13" x14ac:dyDescent="0.35">
      <c r="A300" t="s">
        <v>984</v>
      </c>
      <c r="B300" s="6">
        <v>2818</v>
      </c>
      <c r="C300" t="s">
        <v>284</v>
      </c>
      <c r="D300" t="s">
        <v>356</v>
      </c>
      <c r="E300" t="s">
        <v>16</v>
      </c>
      <c r="F300">
        <v>7</v>
      </c>
      <c r="G300">
        <v>7</v>
      </c>
      <c r="H300">
        <v>0</v>
      </c>
      <c r="I300">
        <v>15</v>
      </c>
      <c r="J300" t="str">
        <f>VLOOKUP(A300,FantaService!A:A,1,FALSE)</f>
        <v>Milan-Bennacer</v>
      </c>
      <c r="K300" s="6">
        <f>VLOOKUP(A300,FantaService!A:B,2,FALSE)</f>
        <v>1053758</v>
      </c>
      <c r="L300" t="str">
        <f t="shared" si="8"/>
        <v>Milan-Bennacer</v>
      </c>
      <c r="M300" t="b">
        <f t="shared" si="9"/>
        <v>1</v>
      </c>
    </row>
    <row r="301" spans="1:13" x14ac:dyDescent="0.35">
      <c r="A301" t="s">
        <v>985</v>
      </c>
      <c r="B301" s="6">
        <v>357</v>
      </c>
      <c r="C301" t="s">
        <v>92</v>
      </c>
      <c r="D301" t="s">
        <v>169</v>
      </c>
      <c r="E301" t="s">
        <v>16</v>
      </c>
      <c r="F301">
        <v>6</v>
      </c>
      <c r="G301">
        <v>7</v>
      </c>
      <c r="H301">
        <v>-1</v>
      </c>
      <c r="I301">
        <v>13</v>
      </c>
      <c r="J301" t="str">
        <f>VLOOKUP(A301,FantaService!A:A,1,FALSE)</f>
        <v>Milan-Calabria</v>
      </c>
      <c r="K301" s="6">
        <f>VLOOKUP(A301,FantaService!A:B,2,FALSE)</f>
        <v>1050066</v>
      </c>
      <c r="L301" t="str">
        <f t="shared" si="8"/>
        <v>Milan-Calabria</v>
      </c>
      <c r="M301" t="b">
        <f t="shared" si="9"/>
        <v>1</v>
      </c>
    </row>
    <row r="302" spans="1:13" x14ac:dyDescent="0.35">
      <c r="A302" t="s">
        <v>986</v>
      </c>
      <c r="B302" s="6">
        <v>6519</v>
      </c>
      <c r="C302" t="s">
        <v>468</v>
      </c>
      <c r="D302" t="s">
        <v>563</v>
      </c>
      <c r="E302" t="s">
        <v>16</v>
      </c>
      <c r="F302">
        <v>1</v>
      </c>
      <c r="G302">
        <v>1</v>
      </c>
      <c r="H302">
        <v>0</v>
      </c>
      <c r="I302">
        <v>1</v>
      </c>
      <c r="J302" t="str">
        <f>VLOOKUP(A302,FantaService!A:A,1,FALSE)</f>
        <v>Milan-Camarda</v>
      </c>
      <c r="K302" s="6">
        <f>VLOOKUP(A302,FantaService!A:B,2,FALSE)</f>
        <v>1118749</v>
      </c>
      <c r="L302" t="str">
        <f t="shared" si="8"/>
        <v>Milan-Camarda</v>
      </c>
      <c r="M302" t="b">
        <f t="shared" si="9"/>
        <v>1</v>
      </c>
    </row>
    <row r="303" spans="1:13" x14ac:dyDescent="0.35">
      <c r="A303" t="s">
        <v>987</v>
      </c>
      <c r="B303" s="6">
        <v>4856</v>
      </c>
      <c r="C303" t="s">
        <v>284</v>
      </c>
      <c r="D303" t="s">
        <v>323</v>
      </c>
      <c r="E303" t="s">
        <v>16</v>
      </c>
      <c r="F303">
        <v>10</v>
      </c>
      <c r="G303">
        <v>11</v>
      </c>
      <c r="H303">
        <v>-1</v>
      </c>
      <c r="I303">
        <v>35</v>
      </c>
      <c r="J303" t="str">
        <f>VLOOKUP(A303,FantaService!A:A,1,FALSE)</f>
        <v>Milan-Chukwueze</v>
      </c>
      <c r="K303" s="6">
        <f>VLOOKUP(A303,FantaService!A:B,2,FALSE)</f>
        <v>1069844</v>
      </c>
      <c r="L303" t="str">
        <f t="shared" si="8"/>
        <v>Milan-Chukwueze</v>
      </c>
      <c r="M303" t="b">
        <f t="shared" si="9"/>
        <v>1</v>
      </c>
    </row>
    <row r="304" spans="1:13" x14ac:dyDescent="0.35">
      <c r="A304" t="s">
        <v>988</v>
      </c>
      <c r="B304" s="6">
        <v>4816</v>
      </c>
      <c r="C304" t="s">
        <v>92</v>
      </c>
      <c r="D304" t="s">
        <v>109</v>
      </c>
      <c r="E304" t="s">
        <v>16</v>
      </c>
      <c r="F304">
        <v>11</v>
      </c>
      <c r="G304">
        <v>12</v>
      </c>
      <c r="H304">
        <v>-1</v>
      </c>
      <c r="I304">
        <v>35</v>
      </c>
      <c r="J304" t="str">
        <f>VLOOKUP(A304,FantaService!A:A,1,FALSE)</f>
        <v>Milan-Emerson Royal</v>
      </c>
      <c r="K304" s="6">
        <f>VLOOKUP(A304,FantaService!A:B,2,FALSE)</f>
        <v>1070499</v>
      </c>
      <c r="L304" t="str">
        <f t="shared" si="8"/>
        <v>Milan-Emerson Royal</v>
      </c>
      <c r="M304" t="b">
        <f t="shared" si="9"/>
        <v>1</v>
      </c>
    </row>
    <row r="305" spans="1:13" x14ac:dyDescent="0.35">
      <c r="A305" t="s">
        <v>989</v>
      </c>
      <c r="B305" s="6">
        <v>464</v>
      </c>
      <c r="C305" t="s">
        <v>92</v>
      </c>
      <c r="D305" t="s">
        <v>266</v>
      </c>
      <c r="E305" t="s">
        <v>16</v>
      </c>
      <c r="F305">
        <v>1</v>
      </c>
      <c r="G305">
        <v>1</v>
      </c>
      <c r="H305">
        <v>0</v>
      </c>
      <c r="I305">
        <v>1</v>
      </c>
      <c r="J305" t="str">
        <f>VLOOKUP(A305,FantaService!A:A,1,FALSE)</f>
        <v>Milan-Florenzi</v>
      </c>
      <c r="K305" s="6">
        <f>VLOOKUP(A305,FantaService!A:B,2,FALSE)</f>
        <v>1021112</v>
      </c>
      <c r="L305" t="str">
        <f t="shared" si="8"/>
        <v>Milan-Florenzi</v>
      </c>
      <c r="M305" t="b">
        <f t="shared" si="9"/>
        <v>1</v>
      </c>
    </row>
    <row r="306" spans="1:13" x14ac:dyDescent="0.35">
      <c r="A306" s="1" t="s">
        <v>1252</v>
      </c>
      <c r="B306" s="6">
        <v>4686</v>
      </c>
      <c r="C306" t="s">
        <v>284</v>
      </c>
      <c r="D306" t="s">
        <v>336</v>
      </c>
      <c r="E306" t="s">
        <v>16</v>
      </c>
      <c r="F306">
        <v>9</v>
      </c>
      <c r="G306">
        <v>8</v>
      </c>
      <c r="H306">
        <v>1</v>
      </c>
      <c r="I306">
        <v>25</v>
      </c>
      <c r="J306" t="str">
        <f>VLOOKUP(A306,FantaService!A:A,1,FALSE)</f>
        <v>Milan-Fofana</v>
      </c>
      <c r="K306" s="6">
        <f>VLOOKUP(A306,FantaService!A:B,2,FALSE)</f>
        <v>1095269</v>
      </c>
      <c r="L306" t="str">
        <f t="shared" si="8"/>
        <v>Milan-Fofana Y.</v>
      </c>
      <c r="M306" t="b">
        <f t="shared" si="9"/>
        <v>0</v>
      </c>
    </row>
    <row r="307" spans="1:13" x14ac:dyDescent="0.35">
      <c r="A307" t="s">
        <v>990</v>
      </c>
      <c r="B307" s="6">
        <v>4401</v>
      </c>
      <c r="C307" t="s">
        <v>92</v>
      </c>
      <c r="D307" t="s">
        <v>215</v>
      </c>
      <c r="E307" t="s">
        <v>16</v>
      </c>
      <c r="F307">
        <v>4</v>
      </c>
      <c r="G307">
        <v>4</v>
      </c>
      <c r="H307">
        <v>0</v>
      </c>
      <c r="I307">
        <v>9</v>
      </c>
      <c r="J307" t="str">
        <f>VLOOKUP(A307,FantaService!A:A,1,FALSE)</f>
        <v>Milan-Gabbia</v>
      </c>
      <c r="K307" s="6">
        <f>VLOOKUP(A307,FantaService!A:B,2,FALSE)</f>
        <v>1062553</v>
      </c>
      <c r="L307" t="str">
        <f t="shared" ref="L307:L370" si="10">CONCATENATE(E307,"-",D307)</f>
        <v>Milan-Gabbia</v>
      </c>
      <c r="M307" t="b">
        <f t="shared" si="9"/>
        <v>1</v>
      </c>
    </row>
    <row r="308" spans="1:13" x14ac:dyDescent="0.35">
      <c r="A308" s="1" t="s">
        <v>1253</v>
      </c>
      <c r="B308" s="6">
        <v>4292</v>
      </c>
      <c r="C308" t="s">
        <v>92</v>
      </c>
      <c r="D308" t="s">
        <v>94</v>
      </c>
      <c r="E308" t="s">
        <v>16</v>
      </c>
      <c r="F308">
        <v>21</v>
      </c>
      <c r="G308">
        <v>20</v>
      </c>
      <c r="H308">
        <v>1</v>
      </c>
      <c r="I308">
        <v>90</v>
      </c>
      <c r="J308" t="str">
        <f>VLOOKUP(A308,FantaService!A:A,1,FALSE)</f>
        <v>Milan-Hernandez</v>
      </c>
      <c r="K308" s="6">
        <f>VLOOKUP(A308,FantaService!A:B,2,FALSE)</f>
        <v>1058087</v>
      </c>
      <c r="L308" t="str">
        <f t="shared" si="10"/>
        <v>Milan-Hernandez T.</v>
      </c>
      <c r="M308" t="b">
        <f t="shared" si="9"/>
        <v>0</v>
      </c>
    </row>
    <row r="309" spans="1:13" x14ac:dyDescent="0.35">
      <c r="A309" t="s">
        <v>991</v>
      </c>
      <c r="B309" s="6">
        <v>2438</v>
      </c>
      <c r="C309" t="s">
        <v>468</v>
      </c>
      <c r="D309" t="s">
        <v>522</v>
      </c>
      <c r="E309" t="s">
        <v>16</v>
      </c>
      <c r="F309">
        <v>9</v>
      </c>
      <c r="G309">
        <v>10</v>
      </c>
      <c r="H309">
        <v>-1</v>
      </c>
      <c r="I309">
        <v>16</v>
      </c>
      <c r="J309" t="str">
        <f>VLOOKUP(A309,FantaService!A:A,1,FALSE)</f>
        <v>Milan-Jovic</v>
      </c>
      <c r="K309" s="6">
        <f>VLOOKUP(A309,FantaService!A:B,2,FALSE)</f>
        <v>1046532</v>
      </c>
      <c r="L309" t="str">
        <f t="shared" si="10"/>
        <v>Milan-Jovic</v>
      </c>
      <c r="M309" t="b">
        <f t="shared" si="9"/>
        <v>1</v>
      </c>
    </row>
    <row r="310" spans="1:13" x14ac:dyDescent="0.35">
      <c r="A310" s="1" t="s">
        <v>1254</v>
      </c>
      <c r="B310" s="6">
        <v>4510</v>
      </c>
      <c r="C310" t="s">
        <v>468</v>
      </c>
      <c r="D310" t="s">
        <v>478</v>
      </c>
      <c r="E310" t="s">
        <v>16</v>
      </c>
      <c r="F310">
        <v>26</v>
      </c>
      <c r="G310">
        <v>25</v>
      </c>
      <c r="H310">
        <v>1</v>
      </c>
      <c r="I310">
        <v>234</v>
      </c>
      <c r="J310" t="str">
        <f>VLOOKUP(A310,FantaService!A:A,1,FALSE)</f>
        <v>Milan-Rafael Leao</v>
      </c>
      <c r="K310" s="6">
        <f>VLOOKUP(A310,FantaService!A:B,2,FALSE)</f>
        <v>1065436</v>
      </c>
      <c r="L310" t="str">
        <f t="shared" si="10"/>
        <v>Milan-Leao</v>
      </c>
      <c r="M310" t="b">
        <f t="shared" si="9"/>
        <v>0</v>
      </c>
    </row>
    <row r="311" spans="1:13" x14ac:dyDescent="0.35">
      <c r="A311" t="s">
        <v>992</v>
      </c>
      <c r="B311" s="6">
        <v>6678</v>
      </c>
      <c r="C311" t="s">
        <v>284</v>
      </c>
      <c r="D311" t="s">
        <v>459</v>
      </c>
      <c r="E311" t="s">
        <v>16</v>
      </c>
      <c r="F311">
        <v>1</v>
      </c>
      <c r="G311">
        <v>1</v>
      </c>
      <c r="H311">
        <v>0</v>
      </c>
      <c r="I311">
        <v>1</v>
      </c>
      <c r="J311" t="str">
        <f>VLOOKUP(A311,FantaService!A:A,1,FALSE)</f>
        <v>Milan-Liberali</v>
      </c>
      <c r="K311" s="6">
        <f>VLOOKUP(A311,FantaService!A:B,2,FALSE)</f>
        <v>1119755</v>
      </c>
      <c r="L311" t="str">
        <f t="shared" si="10"/>
        <v>Milan-Liberali</v>
      </c>
      <c r="M311" t="b">
        <f t="shared" si="9"/>
        <v>1</v>
      </c>
    </row>
    <row r="312" spans="1:13" x14ac:dyDescent="0.35">
      <c r="A312" t="s">
        <v>993</v>
      </c>
      <c r="B312" s="6">
        <v>4199</v>
      </c>
      <c r="C312" t="s">
        <v>284</v>
      </c>
      <c r="D312" t="s">
        <v>298</v>
      </c>
      <c r="E312" t="s">
        <v>16</v>
      </c>
      <c r="F312">
        <v>18</v>
      </c>
      <c r="G312">
        <v>19</v>
      </c>
      <c r="H312">
        <v>-1</v>
      </c>
      <c r="I312">
        <v>51</v>
      </c>
      <c r="J312" t="str">
        <f>VLOOKUP(A312,FantaService!A:A,1,FALSE)</f>
        <v>Milan-Loftus-Cheek</v>
      </c>
      <c r="K312" s="6">
        <f>VLOOKUP(A312,FantaService!A:B,2,FALSE)</f>
        <v>1049768</v>
      </c>
      <c r="L312" t="str">
        <f t="shared" si="10"/>
        <v>Milan-Loftus-Cheek</v>
      </c>
      <c r="M312" t="b">
        <f t="shared" si="9"/>
        <v>1</v>
      </c>
    </row>
    <row r="313" spans="1:13" x14ac:dyDescent="0.35">
      <c r="A313" t="s">
        <v>994</v>
      </c>
      <c r="B313" s="6">
        <v>4312</v>
      </c>
      <c r="C313" t="s">
        <v>8</v>
      </c>
      <c r="D313" t="s">
        <v>15</v>
      </c>
      <c r="E313" t="s">
        <v>16</v>
      </c>
      <c r="F313">
        <v>14</v>
      </c>
      <c r="G313">
        <v>15</v>
      </c>
      <c r="H313">
        <v>-1</v>
      </c>
      <c r="I313">
        <v>73</v>
      </c>
      <c r="J313" t="str">
        <f>VLOOKUP(A313,FantaService!A:A,1,FALSE)</f>
        <v>Milan-Maignan</v>
      </c>
      <c r="K313" s="6">
        <f>VLOOKUP(A313,FantaService!A:B,2,FALSE)</f>
        <v>1042646</v>
      </c>
      <c r="L313" t="str">
        <f t="shared" si="10"/>
        <v>Milan-Maignan</v>
      </c>
      <c r="M313" t="b">
        <f t="shared" si="9"/>
        <v>1</v>
      </c>
    </row>
    <row r="314" spans="1:13" x14ac:dyDescent="0.35">
      <c r="A314" t="s">
        <v>995</v>
      </c>
      <c r="B314" s="6">
        <v>313</v>
      </c>
      <c r="C314" t="s">
        <v>468</v>
      </c>
      <c r="D314" t="s">
        <v>479</v>
      </c>
      <c r="E314" t="s">
        <v>16</v>
      </c>
      <c r="F314">
        <v>25</v>
      </c>
      <c r="G314">
        <v>26</v>
      </c>
      <c r="H314">
        <v>-1</v>
      </c>
      <c r="I314">
        <v>170</v>
      </c>
      <c r="J314" t="str">
        <f>VLOOKUP(A314,FantaService!A:A,1,FALSE)</f>
        <v>Milan-Morata</v>
      </c>
      <c r="K314" s="6">
        <f>VLOOKUP(A314,FantaService!A:B,2,FALSE)</f>
        <v>1016005</v>
      </c>
      <c r="L314" t="str">
        <f t="shared" si="10"/>
        <v>Milan-Morata</v>
      </c>
      <c r="M314" t="b">
        <f t="shared" si="9"/>
        <v>1</v>
      </c>
    </row>
    <row r="315" spans="1:13" x14ac:dyDescent="0.35">
      <c r="A315" t="s">
        <v>996</v>
      </c>
      <c r="B315" s="6">
        <v>5295</v>
      </c>
      <c r="C315" t="s">
        <v>284</v>
      </c>
      <c r="D315" t="s">
        <v>377</v>
      </c>
      <c r="E315" t="s">
        <v>16</v>
      </c>
      <c r="F315">
        <v>6</v>
      </c>
      <c r="G315">
        <v>4</v>
      </c>
      <c r="H315">
        <v>2</v>
      </c>
      <c r="I315">
        <v>10</v>
      </c>
      <c r="J315" t="str">
        <f>VLOOKUP(A315,FantaService!A:A,1,FALSE)</f>
        <v>Milan-Musah</v>
      </c>
      <c r="K315" s="6">
        <f>VLOOKUP(A315,FantaService!A:B,2,FALSE)</f>
        <v>1101929</v>
      </c>
      <c r="L315" t="str">
        <f t="shared" si="10"/>
        <v>Milan-Musah</v>
      </c>
      <c r="M315" t="b">
        <f t="shared" si="9"/>
        <v>1</v>
      </c>
    </row>
    <row r="316" spans="1:13" x14ac:dyDescent="0.35">
      <c r="A316" t="s">
        <v>997</v>
      </c>
      <c r="B316" s="6">
        <v>6505</v>
      </c>
      <c r="C316" t="s">
        <v>8</v>
      </c>
      <c r="D316" t="s">
        <v>83</v>
      </c>
      <c r="E316" t="s">
        <v>16</v>
      </c>
      <c r="F316">
        <v>1</v>
      </c>
      <c r="G316">
        <v>1</v>
      </c>
      <c r="H316">
        <v>0</v>
      </c>
      <c r="I316">
        <v>1</v>
      </c>
      <c r="J316" t="e">
        <f>VLOOKUP(A316,FantaService!A:A,1,FALSE)</f>
        <v>#N/A</v>
      </c>
      <c r="K316" s="6" t="e">
        <f>VLOOKUP(A316,FantaService!A:B,2,FALSE)</f>
        <v>#N/A</v>
      </c>
      <c r="L316" t="str">
        <f t="shared" si="10"/>
        <v>Milan-Nava</v>
      </c>
      <c r="M316" t="b">
        <f t="shared" si="9"/>
        <v>1</v>
      </c>
    </row>
    <row r="317" spans="1:13" x14ac:dyDescent="0.35">
      <c r="A317" t="s">
        <v>998</v>
      </c>
      <c r="B317" s="6">
        <v>6227</v>
      </c>
      <c r="C317" t="s">
        <v>468</v>
      </c>
      <c r="D317" t="s">
        <v>509</v>
      </c>
      <c r="E317" t="s">
        <v>16</v>
      </c>
      <c r="F317">
        <v>12</v>
      </c>
      <c r="G317">
        <v>11</v>
      </c>
      <c r="H317">
        <v>1</v>
      </c>
      <c r="I317">
        <v>21</v>
      </c>
      <c r="J317" t="str">
        <f>VLOOKUP(A317,FantaService!A:A,1,FALSE)</f>
        <v>Milan-Okafor</v>
      </c>
      <c r="K317" s="6">
        <f>VLOOKUP(A317,FantaService!A:B,2,FALSE)</f>
        <v>1065905</v>
      </c>
      <c r="L317" t="str">
        <f t="shared" si="10"/>
        <v>Milan-Okafor</v>
      </c>
      <c r="M317" t="b">
        <f t="shared" si="9"/>
        <v>1</v>
      </c>
    </row>
    <row r="318" spans="1:13" x14ac:dyDescent="0.35">
      <c r="A318" t="s">
        <v>999</v>
      </c>
      <c r="B318" s="6">
        <v>5022</v>
      </c>
      <c r="C318" t="s">
        <v>92</v>
      </c>
      <c r="D318" t="s">
        <v>110</v>
      </c>
      <c r="E318" t="s">
        <v>16</v>
      </c>
      <c r="F318">
        <v>11</v>
      </c>
      <c r="G318">
        <v>10</v>
      </c>
      <c r="H318">
        <v>1</v>
      </c>
      <c r="I318">
        <v>37</v>
      </c>
      <c r="J318" t="str">
        <f>VLOOKUP(A318,FantaService!A:A,1,FALSE)</f>
        <v>Milan-Pavlovic</v>
      </c>
      <c r="K318" s="6">
        <f>VLOOKUP(A318,FantaService!A:B,2,FALSE)</f>
        <v>1070846</v>
      </c>
      <c r="L318" t="str">
        <f t="shared" si="10"/>
        <v>Milan-Pavlovic</v>
      </c>
      <c r="M318" t="b">
        <f t="shared" si="9"/>
        <v>1</v>
      </c>
    </row>
    <row r="319" spans="1:13" x14ac:dyDescent="0.35">
      <c r="A319" t="s">
        <v>1000</v>
      </c>
      <c r="B319" s="6">
        <v>2423</v>
      </c>
      <c r="C319" t="s">
        <v>284</v>
      </c>
      <c r="D319" t="s">
        <v>285</v>
      </c>
      <c r="E319" t="s">
        <v>16</v>
      </c>
      <c r="F319">
        <v>31</v>
      </c>
      <c r="G319">
        <v>30</v>
      </c>
      <c r="H319">
        <v>1</v>
      </c>
      <c r="I319">
        <v>202</v>
      </c>
      <c r="J319" t="str">
        <f>VLOOKUP(A319,FantaService!A:A,1,FALSE)</f>
        <v>Milan-Pulisic</v>
      </c>
      <c r="K319" s="6">
        <f>VLOOKUP(A319,FantaService!A:B,2,FALSE)</f>
        <v>1053448</v>
      </c>
      <c r="L319" t="str">
        <f t="shared" si="10"/>
        <v>Milan-Pulisic</v>
      </c>
      <c r="M319" t="b">
        <f t="shared" si="9"/>
        <v>1</v>
      </c>
    </row>
    <row r="320" spans="1:13" x14ac:dyDescent="0.35">
      <c r="A320" t="s">
        <v>1001</v>
      </c>
      <c r="B320" s="6">
        <v>6224</v>
      </c>
      <c r="C320" t="s">
        <v>284</v>
      </c>
      <c r="D320" t="s">
        <v>312</v>
      </c>
      <c r="E320" t="s">
        <v>16</v>
      </c>
      <c r="F320">
        <v>12</v>
      </c>
      <c r="G320">
        <v>12</v>
      </c>
      <c r="H320">
        <v>0</v>
      </c>
      <c r="I320">
        <v>34</v>
      </c>
      <c r="J320" t="str">
        <f>VLOOKUP(A320,FantaService!A:A,1,FALSE)</f>
        <v>Milan-Reijnders</v>
      </c>
      <c r="K320" s="6">
        <f>VLOOKUP(A320,FantaService!A:B,2,FALSE)</f>
        <v>1068772</v>
      </c>
      <c r="L320" t="str">
        <f t="shared" si="10"/>
        <v>Milan-Reijnders</v>
      </c>
      <c r="M320" t="b">
        <f t="shared" si="9"/>
        <v>1</v>
      </c>
    </row>
    <row r="321" spans="1:13" x14ac:dyDescent="0.35">
      <c r="A321" t="s">
        <v>1002</v>
      </c>
      <c r="B321" s="6">
        <v>4</v>
      </c>
      <c r="C321" t="s">
        <v>8</v>
      </c>
      <c r="D321" t="s">
        <v>53</v>
      </c>
      <c r="E321" t="s">
        <v>16</v>
      </c>
      <c r="F321">
        <v>1</v>
      </c>
      <c r="G321">
        <v>1</v>
      </c>
      <c r="H321">
        <v>0</v>
      </c>
      <c r="I321">
        <v>1</v>
      </c>
      <c r="J321" t="str">
        <f>VLOOKUP(A321,FantaService!A:A,1,FALSE)</f>
        <v>Milan-Sportiello</v>
      </c>
      <c r="K321" s="6">
        <f>VLOOKUP(A321,FantaService!A:B,2,FALSE)</f>
        <v>1040905</v>
      </c>
      <c r="L321" t="str">
        <f t="shared" si="10"/>
        <v>Milan-Sportiello</v>
      </c>
      <c r="M321" t="b">
        <f t="shared" si="9"/>
        <v>1</v>
      </c>
    </row>
    <row r="322" spans="1:13" x14ac:dyDescent="0.35">
      <c r="A322" s="1" t="s">
        <v>1255</v>
      </c>
      <c r="B322" s="6">
        <v>5812</v>
      </c>
      <c r="C322" t="s">
        <v>92</v>
      </c>
      <c r="D322" t="s">
        <v>270</v>
      </c>
      <c r="E322" t="s">
        <v>16</v>
      </c>
      <c r="F322">
        <v>1</v>
      </c>
      <c r="G322">
        <v>1</v>
      </c>
      <c r="H322">
        <v>0</v>
      </c>
      <c r="I322">
        <v>1</v>
      </c>
      <c r="J322" t="str">
        <f>VLOOKUP(A322,FantaService!A:A,1,FALSE)</f>
        <v>Milan-Terracciano</v>
      </c>
      <c r="K322" s="6">
        <f>VLOOKUP(A322,FantaService!A:B,2,FALSE)</f>
        <v>1095212</v>
      </c>
      <c r="L322" t="str">
        <f t="shared" si="10"/>
        <v>Milan-Terracciano F.</v>
      </c>
      <c r="M322" t="b">
        <f t="shared" si="9"/>
        <v>0</v>
      </c>
    </row>
    <row r="323" spans="1:13" x14ac:dyDescent="0.35">
      <c r="A323" t="s">
        <v>1003</v>
      </c>
      <c r="B323" s="6">
        <v>6055</v>
      </c>
      <c r="C323" t="s">
        <v>92</v>
      </c>
      <c r="D323" t="s">
        <v>240</v>
      </c>
      <c r="E323" t="s">
        <v>16</v>
      </c>
      <c r="F323">
        <v>3</v>
      </c>
      <c r="G323">
        <v>4</v>
      </c>
      <c r="H323">
        <v>-1</v>
      </c>
      <c r="I323">
        <v>10</v>
      </c>
      <c r="J323" t="str">
        <f>VLOOKUP(A323,FantaService!A:A,1,FALSE)</f>
        <v>Milan-Thiaw</v>
      </c>
      <c r="K323" s="6">
        <f>VLOOKUP(A323,FantaService!A:B,2,FALSE)</f>
        <v>1095078</v>
      </c>
      <c r="L323" t="str">
        <f t="shared" si="10"/>
        <v>Milan-Thiaw</v>
      </c>
      <c r="M323" t="b">
        <f t="shared" ref="M323:M386" si="11">A323=L323</f>
        <v>1</v>
      </c>
    </row>
    <row r="324" spans="1:13" x14ac:dyDescent="0.35">
      <c r="A324" t="s">
        <v>1004</v>
      </c>
      <c r="B324" s="6">
        <v>4751</v>
      </c>
      <c r="C324" t="s">
        <v>92</v>
      </c>
      <c r="D324" t="s">
        <v>103</v>
      </c>
      <c r="E324" t="s">
        <v>16</v>
      </c>
      <c r="F324">
        <v>13</v>
      </c>
      <c r="G324">
        <v>14</v>
      </c>
      <c r="H324">
        <v>-1</v>
      </c>
      <c r="I324">
        <v>38</v>
      </c>
      <c r="J324" t="str">
        <f>VLOOKUP(A324,FantaService!A:A,1,FALSE)</f>
        <v>Milan-Tomori</v>
      </c>
      <c r="K324" s="6">
        <f>VLOOKUP(A324,FantaService!A:B,2,FALSE)</f>
        <v>1058709</v>
      </c>
      <c r="L324" t="str">
        <f t="shared" si="10"/>
        <v>Milan-Tomori</v>
      </c>
      <c r="M324" t="b">
        <f t="shared" si="11"/>
        <v>1</v>
      </c>
    </row>
    <row r="325" spans="1:13" x14ac:dyDescent="0.35">
      <c r="A325" t="s">
        <v>1005</v>
      </c>
      <c r="B325" s="6">
        <v>6813</v>
      </c>
      <c r="C325" t="s">
        <v>8</v>
      </c>
      <c r="D325" t="s">
        <v>89</v>
      </c>
      <c r="E325" t="s">
        <v>16</v>
      </c>
      <c r="F325">
        <v>1</v>
      </c>
      <c r="G325">
        <v>1</v>
      </c>
      <c r="H325">
        <v>0</v>
      </c>
      <c r="I325">
        <v>1</v>
      </c>
      <c r="J325" t="str">
        <f>VLOOKUP(A325,FantaService!A:A,1,FALSE)</f>
        <v>Milan-Torriani</v>
      </c>
      <c r="K325" s="6">
        <f>VLOOKUP(A325,FantaService!A:B,2,FALSE)</f>
        <v>1119513</v>
      </c>
      <c r="L325" t="str">
        <f t="shared" si="10"/>
        <v>Milan-Torriani</v>
      </c>
      <c r="M325" t="b">
        <f t="shared" si="11"/>
        <v>1</v>
      </c>
    </row>
    <row r="326" spans="1:13" x14ac:dyDescent="0.35">
      <c r="A326" t="s">
        <v>1006</v>
      </c>
      <c r="B326" s="6">
        <v>6891</v>
      </c>
      <c r="C326" t="s">
        <v>284</v>
      </c>
      <c r="D326" t="s">
        <v>465</v>
      </c>
      <c r="E326" t="s">
        <v>16</v>
      </c>
      <c r="F326">
        <v>1</v>
      </c>
      <c r="G326">
        <v>1</v>
      </c>
      <c r="H326">
        <v>0</v>
      </c>
      <c r="I326">
        <v>1</v>
      </c>
      <c r="J326" t="str">
        <f>VLOOKUP(A326,FantaService!A:A,1,FALSE)</f>
        <v>Milan-Vos</v>
      </c>
      <c r="K326" s="6">
        <f>VLOOKUP(A326,FantaService!A:B,2,FALSE)</f>
        <v>1118241</v>
      </c>
      <c r="L326" t="str">
        <f t="shared" si="10"/>
        <v>Milan-Vos</v>
      </c>
      <c r="M326" t="b">
        <f t="shared" si="11"/>
        <v>1</v>
      </c>
    </row>
    <row r="327" spans="1:13" x14ac:dyDescent="0.35">
      <c r="A327" t="s">
        <v>1007</v>
      </c>
      <c r="B327" s="6">
        <v>6524</v>
      </c>
      <c r="C327" t="s">
        <v>284</v>
      </c>
      <c r="D327" t="s">
        <v>455</v>
      </c>
      <c r="E327" t="s">
        <v>16</v>
      </c>
      <c r="F327">
        <v>1</v>
      </c>
      <c r="G327">
        <v>1</v>
      </c>
      <c r="H327">
        <v>0</v>
      </c>
      <c r="I327">
        <v>2</v>
      </c>
      <c r="J327" t="str">
        <f>VLOOKUP(A327,FantaService!A:A,1,FALSE)</f>
        <v>Milan-Zeroli</v>
      </c>
      <c r="K327" s="6">
        <f>VLOOKUP(A327,FantaService!A:B,2,FALSE)</f>
        <v>1118224</v>
      </c>
      <c r="L327" t="str">
        <f t="shared" si="10"/>
        <v>Milan-Zeroli</v>
      </c>
      <c r="M327" t="b">
        <f t="shared" si="11"/>
        <v>1</v>
      </c>
    </row>
    <row r="328" spans="1:13" x14ac:dyDescent="0.35">
      <c r="A328" t="s">
        <v>1008</v>
      </c>
      <c r="B328" s="6">
        <v>5516</v>
      </c>
      <c r="C328" t="s">
        <v>284</v>
      </c>
      <c r="D328" t="s">
        <v>422</v>
      </c>
      <c r="E328" t="s">
        <v>37</v>
      </c>
      <c r="F328">
        <v>3</v>
      </c>
      <c r="G328">
        <v>2</v>
      </c>
      <c r="H328">
        <v>1</v>
      </c>
      <c r="I328">
        <v>2</v>
      </c>
      <c r="J328" t="str">
        <f>VLOOKUP(A328,FantaService!A:A,1,FALSE)</f>
        <v>Monza-Bianco</v>
      </c>
      <c r="K328" s="6">
        <f>VLOOKUP(A328,FantaService!A:B,2,FALSE)</f>
        <v>1105484</v>
      </c>
      <c r="L328" t="str">
        <f t="shared" si="10"/>
        <v>Monza-Bianco</v>
      </c>
      <c r="M328" t="b">
        <f t="shared" si="11"/>
        <v>1</v>
      </c>
    </row>
    <row r="329" spans="1:13" x14ac:dyDescent="0.35">
      <c r="A329" t="s">
        <v>1009</v>
      </c>
      <c r="B329" s="6">
        <v>5838</v>
      </c>
      <c r="C329" t="s">
        <v>92</v>
      </c>
      <c r="D329" t="s">
        <v>202</v>
      </c>
      <c r="E329" t="s">
        <v>37</v>
      </c>
      <c r="F329">
        <v>5</v>
      </c>
      <c r="G329">
        <v>5</v>
      </c>
      <c r="H329">
        <v>0</v>
      </c>
      <c r="I329">
        <v>8</v>
      </c>
      <c r="J329" t="str">
        <f>VLOOKUP(A329,FantaService!A:A,1,FALSE)</f>
        <v>Monza-Birindelli</v>
      </c>
      <c r="K329" s="6">
        <f>VLOOKUP(A329,FantaService!A:B,2,FALSE)</f>
        <v>1061216</v>
      </c>
      <c r="L329" t="str">
        <f t="shared" si="10"/>
        <v>Monza-Birindelli</v>
      </c>
      <c r="M329" t="b">
        <f t="shared" si="11"/>
        <v>1</v>
      </c>
    </row>
    <row r="330" spans="1:13" x14ac:dyDescent="0.35">
      <c r="A330" t="s">
        <v>1010</v>
      </c>
      <c r="B330" s="6">
        <v>5992</v>
      </c>
      <c r="C330" t="s">
        <v>284</v>
      </c>
      <c r="D330" t="s">
        <v>398</v>
      </c>
      <c r="E330" t="s">
        <v>37</v>
      </c>
      <c r="F330">
        <v>5</v>
      </c>
      <c r="G330">
        <v>3</v>
      </c>
      <c r="H330">
        <v>2</v>
      </c>
      <c r="I330">
        <v>14</v>
      </c>
      <c r="J330" t="str">
        <f>VLOOKUP(A330,FantaService!A:A,1,FALSE)</f>
        <v>Monza-Bondo</v>
      </c>
      <c r="K330" s="6">
        <f>VLOOKUP(A330,FantaService!A:B,2,FALSE)</f>
        <v>1114912</v>
      </c>
      <c r="L330" t="str">
        <f t="shared" si="10"/>
        <v>Monza-Bondo</v>
      </c>
      <c r="M330" t="b">
        <f t="shared" si="11"/>
        <v>1</v>
      </c>
    </row>
    <row r="331" spans="1:13" x14ac:dyDescent="0.35">
      <c r="A331" t="s">
        <v>1011</v>
      </c>
      <c r="B331" s="6">
        <v>4958</v>
      </c>
      <c r="C331" t="s">
        <v>92</v>
      </c>
      <c r="D331" t="s">
        <v>198</v>
      </c>
      <c r="E331" t="s">
        <v>37</v>
      </c>
      <c r="F331">
        <v>5</v>
      </c>
      <c r="G331">
        <v>5</v>
      </c>
      <c r="H331">
        <v>0</v>
      </c>
      <c r="I331">
        <v>8</v>
      </c>
      <c r="J331" t="str">
        <f>VLOOKUP(A331,FantaService!A:A,1,FALSE)</f>
        <v>Monza-Caldirola</v>
      </c>
      <c r="K331" s="6">
        <f>VLOOKUP(A331,FantaService!A:B,2,FALSE)</f>
        <v>1020773</v>
      </c>
      <c r="L331" t="str">
        <f t="shared" si="10"/>
        <v>Monza-Caldirola</v>
      </c>
      <c r="M331" t="b">
        <f t="shared" si="11"/>
        <v>1</v>
      </c>
    </row>
    <row r="332" spans="1:13" x14ac:dyDescent="0.35">
      <c r="A332" t="s">
        <v>1012</v>
      </c>
      <c r="B332" s="6">
        <v>1958</v>
      </c>
      <c r="C332" t="s">
        <v>468</v>
      </c>
      <c r="D332" t="s">
        <v>521</v>
      </c>
      <c r="E332" t="s">
        <v>37</v>
      </c>
      <c r="F332">
        <v>9</v>
      </c>
      <c r="G332">
        <v>9</v>
      </c>
      <c r="H332">
        <v>0</v>
      </c>
      <c r="I332">
        <v>17</v>
      </c>
      <c r="J332" t="str">
        <f>VLOOKUP(A332,FantaService!A:A,1,FALSE)</f>
        <v>Monza-Caprari</v>
      </c>
      <c r="K332" s="6">
        <f>VLOOKUP(A332,FantaService!A:B,2,FALSE)</f>
        <v>1021140</v>
      </c>
      <c r="L332" t="str">
        <f t="shared" si="10"/>
        <v>Monza-Caprari</v>
      </c>
      <c r="M332" t="b">
        <f t="shared" si="11"/>
        <v>1</v>
      </c>
    </row>
    <row r="333" spans="1:13" x14ac:dyDescent="0.35">
      <c r="A333" s="1" t="s">
        <v>1256</v>
      </c>
      <c r="B333" s="6">
        <v>4925</v>
      </c>
      <c r="C333" t="s">
        <v>92</v>
      </c>
      <c r="D333" t="s">
        <v>197</v>
      </c>
      <c r="E333" t="s">
        <v>37</v>
      </c>
      <c r="F333">
        <v>5</v>
      </c>
      <c r="G333">
        <v>5</v>
      </c>
      <c r="H333">
        <v>0</v>
      </c>
      <c r="I333">
        <v>10</v>
      </c>
      <c r="J333" t="str">
        <f>VLOOKUP(A333,FantaService!A:A,1,FALSE)</f>
        <v>Monza-Carboni</v>
      </c>
      <c r="K333" s="6">
        <f>VLOOKUP(A333,FantaService!A:B,2,FALSE)</f>
        <v>1095196</v>
      </c>
      <c r="L333" t="str">
        <f t="shared" si="10"/>
        <v>Monza-Carboni A.</v>
      </c>
      <c r="M333" t="b">
        <f t="shared" si="11"/>
        <v>0</v>
      </c>
    </row>
    <row r="334" spans="1:13" x14ac:dyDescent="0.35">
      <c r="A334" t="s">
        <v>1013</v>
      </c>
      <c r="B334" s="6">
        <v>5880</v>
      </c>
      <c r="C334" t="s">
        <v>284</v>
      </c>
      <c r="D334" t="s">
        <v>409</v>
      </c>
      <c r="E334" t="s">
        <v>37</v>
      </c>
      <c r="F334">
        <v>4</v>
      </c>
      <c r="G334">
        <v>5</v>
      </c>
      <c r="H334">
        <v>-1</v>
      </c>
      <c r="I334">
        <v>8</v>
      </c>
      <c r="J334" t="str">
        <f>VLOOKUP(A334,FantaService!A:A,1,FALSE)</f>
        <v>Monza-Ciurria</v>
      </c>
      <c r="K334" s="6">
        <f>VLOOKUP(A334,FantaService!A:B,2,FALSE)</f>
        <v>1043378</v>
      </c>
      <c r="L334" t="str">
        <f t="shared" si="10"/>
        <v>Monza-Ciurria</v>
      </c>
      <c r="M334" t="b">
        <f t="shared" si="11"/>
        <v>1</v>
      </c>
    </row>
    <row r="335" spans="1:13" x14ac:dyDescent="0.35">
      <c r="A335" t="s">
        <v>1014</v>
      </c>
      <c r="B335" s="6">
        <v>2178</v>
      </c>
      <c r="C335" t="s">
        <v>8</v>
      </c>
      <c r="D335" t="s">
        <v>62</v>
      </c>
      <c r="E335" t="s">
        <v>37</v>
      </c>
      <c r="F335">
        <v>1</v>
      </c>
      <c r="G335">
        <v>1</v>
      </c>
      <c r="H335">
        <v>0</v>
      </c>
      <c r="I335">
        <v>1</v>
      </c>
      <c r="J335" t="str">
        <f>VLOOKUP(A335,FantaService!A:A,1,FALSE)</f>
        <v>Monza-Cragno</v>
      </c>
      <c r="K335" s="6">
        <f>VLOOKUP(A335,FantaService!A:B,2,FALSE)</f>
        <v>1035189</v>
      </c>
      <c r="L335" t="str">
        <f t="shared" si="10"/>
        <v>Monza-Cragno</v>
      </c>
      <c r="M335" t="b">
        <f t="shared" si="11"/>
        <v>1</v>
      </c>
    </row>
    <row r="336" spans="1:13" x14ac:dyDescent="0.35">
      <c r="A336" t="s">
        <v>1015</v>
      </c>
      <c r="B336" s="6">
        <v>253</v>
      </c>
      <c r="C336" t="s">
        <v>92</v>
      </c>
      <c r="D336" t="s">
        <v>230</v>
      </c>
      <c r="E336" t="s">
        <v>37</v>
      </c>
      <c r="F336">
        <v>3</v>
      </c>
      <c r="G336">
        <v>3</v>
      </c>
      <c r="H336">
        <v>0</v>
      </c>
      <c r="I336">
        <v>5</v>
      </c>
      <c r="J336" t="str">
        <f>VLOOKUP(A336,FantaService!A:A,1,FALSE)</f>
        <v>Monza-D'Ambrosio</v>
      </c>
      <c r="K336" s="6">
        <f>VLOOKUP(A336,FantaService!A:B,2,FALSE)</f>
        <v>1020948</v>
      </c>
      <c r="L336" t="str">
        <f t="shared" si="10"/>
        <v>Monza-D'Ambrosio</v>
      </c>
      <c r="M336" t="b">
        <f t="shared" si="11"/>
        <v>1</v>
      </c>
    </row>
    <row r="337" spans="1:13" x14ac:dyDescent="0.35">
      <c r="A337" t="s">
        <v>1016</v>
      </c>
      <c r="B337" s="6">
        <v>5471</v>
      </c>
      <c r="C337" t="s">
        <v>468</v>
      </c>
      <c r="D337" t="s">
        <v>505</v>
      </c>
      <c r="E337" t="s">
        <v>37</v>
      </c>
      <c r="F337">
        <v>13</v>
      </c>
      <c r="G337">
        <v>12</v>
      </c>
      <c r="H337">
        <v>1</v>
      </c>
      <c r="I337">
        <v>43</v>
      </c>
      <c r="J337" t="str">
        <f>VLOOKUP(A337,FantaService!A:A,1,FALSE)</f>
        <v>Monza-Djuric</v>
      </c>
      <c r="K337" s="6">
        <f>VLOOKUP(A337,FantaService!A:B,2,FALSE)</f>
        <v>1021121</v>
      </c>
      <c r="L337" t="str">
        <f t="shared" si="10"/>
        <v>Monza-Djuric</v>
      </c>
      <c r="M337" t="b">
        <f t="shared" si="11"/>
        <v>1</v>
      </c>
    </row>
    <row r="338" spans="1:13" x14ac:dyDescent="0.35">
      <c r="A338" s="1" t="s">
        <v>1259</v>
      </c>
      <c r="B338" s="6">
        <v>6592</v>
      </c>
      <c r="C338" t="s">
        <v>284</v>
      </c>
      <c r="D338" t="s">
        <v>400</v>
      </c>
      <c r="E338" t="s">
        <v>37</v>
      </c>
      <c r="F338">
        <v>5</v>
      </c>
      <c r="G338">
        <v>6</v>
      </c>
      <c r="H338">
        <v>-1</v>
      </c>
      <c r="I338">
        <v>13</v>
      </c>
      <c r="J338" t="str">
        <f>VLOOKUP(A338,FantaService!A:A,1,FALSE)</f>
        <v>Monza-Forson</v>
      </c>
      <c r="K338" s="6">
        <f>VLOOKUP(A338,FantaService!A:B,2,FALSE)</f>
        <v>1118464</v>
      </c>
      <c r="L338" t="str">
        <f t="shared" si="10"/>
        <v>Monza-Forson O.</v>
      </c>
      <c r="M338" t="b">
        <f t="shared" si="11"/>
        <v>0</v>
      </c>
    </row>
    <row r="339" spans="1:13" x14ac:dyDescent="0.35">
      <c r="A339" t="s">
        <v>1017</v>
      </c>
      <c r="B339" s="6">
        <v>801</v>
      </c>
      <c r="C339" t="s">
        <v>284</v>
      </c>
      <c r="D339" t="s">
        <v>388</v>
      </c>
      <c r="E339" t="s">
        <v>37</v>
      </c>
      <c r="F339">
        <v>5</v>
      </c>
      <c r="G339">
        <v>5</v>
      </c>
      <c r="H339">
        <v>0</v>
      </c>
      <c r="I339">
        <v>9</v>
      </c>
      <c r="J339" t="str">
        <f>VLOOKUP(A339,FantaService!A:A,1,FALSE)</f>
        <v>Monza-Gagliardini</v>
      </c>
      <c r="K339" s="6">
        <f>VLOOKUP(A339,FantaService!A:B,2,FALSE)</f>
        <v>1038964</v>
      </c>
      <c r="L339" t="str">
        <f t="shared" si="10"/>
        <v>Monza-Gagliardini</v>
      </c>
      <c r="M339" t="b">
        <f t="shared" si="11"/>
        <v>1</v>
      </c>
    </row>
    <row r="340" spans="1:13" x14ac:dyDescent="0.35">
      <c r="A340" t="s">
        <v>1018</v>
      </c>
      <c r="B340" s="6">
        <v>226</v>
      </c>
      <c r="C340" t="s">
        <v>92</v>
      </c>
      <c r="D340" t="s">
        <v>143</v>
      </c>
      <c r="E340" t="s">
        <v>37</v>
      </c>
      <c r="F340">
        <v>7</v>
      </c>
      <c r="G340">
        <v>6</v>
      </c>
      <c r="H340">
        <v>1</v>
      </c>
      <c r="I340">
        <v>14</v>
      </c>
      <c r="J340" t="str">
        <f>VLOOKUP(A340,FantaService!A:A,1,FALSE)</f>
        <v>Monza-Izzo</v>
      </c>
      <c r="K340" s="6">
        <f>VLOOKUP(A340,FantaService!A:B,2,FALSE)</f>
        <v>1026747</v>
      </c>
      <c r="L340" t="str">
        <f t="shared" si="10"/>
        <v>Monza-Izzo</v>
      </c>
      <c r="M340" t="b">
        <f t="shared" si="11"/>
        <v>1</v>
      </c>
    </row>
    <row r="341" spans="1:13" x14ac:dyDescent="0.35">
      <c r="A341" t="s">
        <v>1019</v>
      </c>
      <c r="B341" s="6">
        <v>4530</v>
      </c>
      <c r="C341" t="s">
        <v>92</v>
      </c>
      <c r="D341" t="s">
        <v>136</v>
      </c>
      <c r="E341" t="s">
        <v>37</v>
      </c>
      <c r="F341">
        <v>8</v>
      </c>
      <c r="G341">
        <v>6</v>
      </c>
      <c r="H341">
        <v>2</v>
      </c>
      <c r="I341">
        <v>13</v>
      </c>
      <c r="J341" t="str">
        <f>VLOOKUP(A341,FantaService!A:A,1,FALSE)</f>
        <v>Monza-Kyriakopoulos</v>
      </c>
      <c r="K341" s="6">
        <f>VLOOKUP(A341,FantaService!A:B,2,FALSE)</f>
        <v>1043465</v>
      </c>
      <c r="L341" t="str">
        <f t="shared" si="10"/>
        <v>Monza-Kyriakopoulos</v>
      </c>
      <c r="M341" t="b">
        <f t="shared" si="11"/>
        <v>1</v>
      </c>
    </row>
    <row r="342" spans="1:13" x14ac:dyDescent="0.35">
      <c r="A342" t="s">
        <v>1020</v>
      </c>
      <c r="B342" s="6">
        <v>4896</v>
      </c>
      <c r="C342" t="s">
        <v>284</v>
      </c>
      <c r="D342" t="s">
        <v>324</v>
      </c>
      <c r="E342" t="s">
        <v>37</v>
      </c>
      <c r="F342">
        <v>10</v>
      </c>
      <c r="G342">
        <v>9</v>
      </c>
      <c r="H342">
        <v>1</v>
      </c>
      <c r="I342">
        <v>29</v>
      </c>
      <c r="J342" t="str">
        <f>VLOOKUP(A342,FantaService!A:A,1,FALSE)</f>
        <v>Monza-Maldini</v>
      </c>
      <c r="K342" s="6">
        <f>VLOOKUP(A342,FantaService!A:B,2,FALSE)</f>
        <v>1073082</v>
      </c>
      <c r="L342" t="str">
        <f t="shared" si="10"/>
        <v>Monza-Maldini</v>
      </c>
      <c r="M342" t="b">
        <f t="shared" si="11"/>
        <v>1</v>
      </c>
    </row>
    <row r="343" spans="1:13" x14ac:dyDescent="0.35">
      <c r="A343" s="1" t="s">
        <v>1260</v>
      </c>
      <c r="B343" s="6">
        <v>4904</v>
      </c>
      <c r="C343" t="s">
        <v>92</v>
      </c>
      <c r="D343" t="s">
        <v>138</v>
      </c>
      <c r="E343" t="s">
        <v>37</v>
      </c>
      <c r="F343">
        <v>8</v>
      </c>
      <c r="G343">
        <v>7</v>
      </c>
      <c r="H343">
        <v>1</v>
      </c>
      <c r="I343">
        <v>16</v>
      </c>
      <c r="J343" t="str">
        <f>VLOOKUP(A343,FantaService!A:A,1,FALSE)</f>
        <v>Monza-Pablo Mari</v>
      </c>
      <c r="K343" s="6">
        <f>VLOOKUP(A343,FantaService!A:B,2,FALSE)</f>
        <v>1016274</v>
      </c>
      <c r="L343" t="str">
        <f t="shared" si="10"/>
        <v>Monza-Mari'</v>
      </c>
      <c r="M343" t="b">
        <f t="shared" si="11"/>
        <v>0</v>
      </c>
    </row>
    <row r="344" spans="1:13" x14ac:dyDescent="0.35">
      <c r="A344" t="s">
        <v>1021</v>
      </c>
      <c r="B344" s="6">
        <v>6250</v>
      </c>
      <c r="C344" t="s">
        <v>468</v>
      </c>
      <c r="D344" t="s">
        <v>560</v>
      </c>
      <c r="E344" t="s">
        <v>37</v>
      </c>
      <c r="F344">
        <v>1</v>
      </c>
      <c r="G344">
        <v>1</v>
      </c>
      <c r="H344">
        <v>0</v>
      </c>
      <c r="I344">
        <v>1</v>
      </c>
      <c r="J344" t="str">
        <f>VLOOKUP(A344,FantaService!A:A,1,FALSE)</f>
        <v>Monza-Maric</v>
      </c>
      <c r="K344" s="6">
        <f>VLOOKUP(A344,FantaService!A:B,2,FALSE)</f>
        <v>1038931</v>
      </c>
      <c r="L344" t="str">
        <f t="shared" si="10"/>
        <v>Monza-Maric</v>
      </c>
      <c r="M344" t="b">
        <f t="shared" si="11"/>
        <v>1</v>
      </c>
    </row>
    <row r="345" spans="1:13" x14ac:dyDescent="0.35">
      <c r="A345" s="1" t="s">
        <v>1257</v>
      </c>
      <c r="B345" s="6">
        <v>5882</v>
      </c>
      <c r="C345" t="s">
        <v>468</v>
      </c>
      <c r="D345" t="s">
        <v>516</v>
      </c>
      <c r="E345" t="s">
        <v>37</v>
      </c>
      <c r="F345">
        <v>10</v>
      </c>
      <c r="G345">
        <v>10</v>
      </c>
      <c r="H345">
        <v>0</v>
      </c>
      <c r="I345">
        <v>32</v>
      </c>
      <c r="J345" t="str">
        <f>VLOOKUP(A345,FantaService!A:A,1,FALSE)</f>
        <v>Monza-Dany Mota</v>
      </c>
      <c r="K345" s="6">
        <f>VLOOKUP(A345,FantaService!A:B,2,FALSE)</f>
        <v>1100862</v>
      </c>
      <c r="L345" t="str">
        <f t="shared" si="10"/>
        <v>Monza-Mota</v>
      </c>
      <c r="M345" t="b">
        <f t="shared" si="11"/>
        <v>0</v>
      </c>
    </row>
    <row r="346" spans="1:13" x14ac:dyDescent="0.35">
      <c r="A346" s="1" t="s">
        <v>1261</v>
      </c>
      <c r="B346" s="6">
        <v>729</v>
      </c>
      <c r="C346" t="s">
        <v>92</v>
      </c>
      <c r="D346" t="s">
        <v>170</v>
      </c>
      <c r="E346" t="s">
        <v>37</v>
      </c>
      <c r="F346">
        <v>6</v>
      </c>
      <c r="G346">
        <v>5</v>
      </c>
      <c r="H346">
        <v>1</v>
      </c>
      <c r="I346">
        <v>8</v>
      </c>
      <c r="J346" t="str">
        <f>VLOOKUP(A346,FantaService!A:A,1,FALSE)</f>
        <v>Monza-Pedro Pereira</v>
      </c>
      <c r="K346" s="6">
        <f>VLOOKUP(A346,FantaService!A:B,2,FALSE)</f>
        <v>1096401</v>
      </c>
      <c r="L346" t="str">
        <f t="shared" si="10"/>
        <v>Monza-Pereira P.</v>
      </c>
      <c r="M346" t="b">
        <f t="shared" si="11"/>
        <v>0</v>
      </c>
    </row>
    <row r="347" spans="1:13" x14ac:dyDescent="0.35">
      <c r="A347" t="s">
        <v>1022</v>
      </c>
      <c r="B347" s="6">
        <v>2741</v>
      </c>
      <c r="C347" t="s">
        <v>284</v>
      </c>
      <c r="D347" t="s">
        <v>315</v>
      </c>
      <c r="E347" t="s">
        <v>37</v>
      </c>
      <c r="F347">
        <v>11</v>
      </c>
      <c r="G347">
        <v>12</v>
      </c>
      <c r="H347">
        <v>-1</v>
      </c>
      <c r="I347">
        <v>36</v>
      </c>
      <c r="J347" t="str">
        <f>VLOOKUP(A347,FantaService!A:A,1,FALSE)</f>
        <v>Monza-Pessina</v>
      </c>
      <c r="K347" s="6">
        <f>VLOOKUP(A347,FantaService!A:B,2,FALSE)</f>
        <v>1051202</v>
      </c>
      <c r="L347" t="str">
        <f t="shared" si="10"/>
        <v>Monza-Pessina</v>
      </c>
      <c r="M347" t="b">
        <f t="shared" si="11"/>
        <v>1</v>
      </c>
    </row>
    <row r="348" spans="1:13" x14ac:dyDescent="0.35">
      <c r="A348" t="s">
        <v>1023</v>
      </c>
      <c r="B348" s="6">
        <v>383</v>
      </c>
      <c r="C348" t="s">
        <v>468</v>
      </c>
      <c r="D348" t="s">
        <v>540</v>
      </c>
      <c r="E348" t="s">
        <v>37</v>
      </c>
      <c r="F348">
        <v>4</v>
      </c>
      <c r="G348">
        <v>5</v>
      </c>
      <c r="H348">
        <v>-1</v>
      </c>
      <c r="I348">
        <v>13</v>
      </c>
      <c r="J348" t="str">
        <f>VLOOKUP(A348,FantaService!A:A,1,FALSE)</f>
        <v>Monza-Petagna</v>
      </c>
      <c r="K348" s="6">
        <f>VLOOKUP(A348,FantaService!A:B,2,FALSE)</f>
        <v>1039180</v>
      </c>
      <c r="L348" t="str">
        <f t="shared" si="10"/>
        <v>Monza-Petagna</v>
      </c>
      <c r="M348" t="b">
        <f t="shared" si="11"/>
        <v>1</v>
      </c>
    </row>
    <row r="349" spans="1:13" x14ac:dyDescent="0.35">
      <c r="A349" t="s">
        <v>1024</v>
      </c>
      <c r="B349" s="6">
        <v>6682</v>
      </c>
      <c r="C349" t="s">
        <v>8</v>
      </c>
      <c r="D349" t="s">
        <v>52</v>
      </c>
      <c r="E349" t="s">
        <v>37</v>
      </c>
      <c r="F349">
        <v>2</v>
      </c>
      <c r="G349">
        <v>1</v>
      </c>
      <c r="H349">
        <v>1</v>
      </c>
      <c r="I349">
        <v>2</v>
      </c>
      <c r="J349" t="str">
        <f>VLOOKUP(A349,FantaService!A:A,1,FALSE)</f>
        <v>Monza-Pizzignacco</v>
      </c>
      <c r="K349" s="6">
        <f>VLOOKUP(A349,FantaService!A:B,2,FALSE)</f>
        <v>1100799</v>
      </c>
      <c r="L349" t="str">
        <f t="shared" si="10"/>
        <v>Monza-Pizzignacco</v>
      </c>
      <c r="M349" t="b">
        <f t="shared" si="11"/>
        <v>1</v>
      </c>
    </row>
    <row r="350" spans="1:13" x14ac:dyDescent="0.35">
      <c r="A350" t="s">
        <v>1025</v>
      </c>
      <c r="B350" s="6">
        <v>1978</v>
      </c>
      <c r="C350" t="s">
        <v>284</v>
      </c>
      <c r="D350" t="s">
        <v>372</v>
      </c>
      <c r="E350" t="s">
        <v>37</v>
      </c>
      <c r="F350">
        <v>6</v>
      </c>
      <c r="G350">
        <v>7</v>
      </c>
      <c r="H350">
        <v>-1</v>
      </c>
      <c r="I350">
        <v>16</v>
      </c>
      <c r="J350" t="str">
        <f>VLOOKUP(A350,FantaService!A:A,1,FALSE)</f>
        <v>Monza-Sensi</v>
      </c>
      <c r="K350" s="6">
        <f>VLOOKUP(A350,FantaService!A:B,2,FALSE)</f>
        <v>1039153</v>
      </c>
      <c r="L350" t="str">
        <f t="shared" si="10"/>
        <v>Monza-Sensi</v>
      </c>
      <c r="M350" t="b">
        <f t="shared" si="11"/>
        <v>1</v>
      </c>
    </row>
    <row r="351" spans="1:13" x14ac:dyDescent="0.35">
      <c r="A351" t="s">
        <v>1026</v>
      </c>
      <c r="B351" s="6">
        <v>4867</v>
      </c>
      <c r="C351" t="s">
        <v>8</v>
      </c>
      <c r="D351" t="s">
        <v>36</v>
      </c>
      <c r="E351" t="s">
        <v>37</v>
      </c>
      <c r="F351">
        <v>8</v>
      </c>
      <c r="G351">
        <v>8</v>
      </c>
      <c r="H351">
        <v>0</v>
      </c>
      <c r="I351">
        <v>23</v>
      </c>
      <c r="J351" t="str">
        <f>VLOOKUP(A351,FantaService!A:A,1,FALSE)</f>
        <v>Monza-Turati</v>
      </c>
      <c r="K351" s="6">
        <f>VLOOKUP(A351,FantaService!A:B,2,FALSE)</f>
        <v>1069876</v>
      </c>
      <c r="L351" t="str">
        <f t="shared" si="10"/>
        <v>Monza-Turati</v>
      </c>
      <c r="M351" t="b">
        <f t="shared" si="11"/>
        <v>1</v>
      </c>
    </row>
    <row r="352" spans="1:13" x14ac:dyDescent="0.35">
      <c r="A352" t="s">
        <v>1027</v>
      </c>
      <c r="B352" s="6">
        <v>2274</v>
      </c>
      <c r="C352" t="s">
        <v>284</v>
      </c>
      <c r="D352" t="s">
        <v>390</v>
      </c>
      <c r="E352" t="s">
        <v>37</v>
      </c>
      <c r="F352">
        <v>5</v>
      </c>
      <c r="G352">
        <v>6</v>
      </c>
      <c r="H352">
        <v>-1</v>
      </c>
      <c r="I352">
        <v>13</v>
      </c>
      <c r="J352" t="str">
        <f>VLOOKUP(A352,FantaService!A:A,1,FALSE)</f>
        <v>Monza-Valoti</v>
      </c>
      <c r="K352" s="6">
        <f>VLOOKUP(A352,FantaService!A:B,2,FALSE)</f>
        <v>1017754</v>
      </c>
      <c r="L352" t="str">
        <f t="shared" si="10"/>
        <v>Monza-Valoti</v>
      </c>
      <c r="M352" t="b">
        <f t="shared" si="11"/>
        <v>1</v>
      </c>
    </row>
    <row r="353" spans="1:13" x14ac:dyDescent="0.35">
      <c r="A353" s="1" t="s">
        <v>1262</v>
      </c>
      <c r="B353" s="6">
        <v>5879</v>
      </c>
      <c r="C353" t="s">
        <v>284</v>
      </c>
      <c r="D353" t="s">
        <v>424</v>
      </c>
      <c r="E353" t="s">
        <v>37</v>
      </c>
      <c r="F353">
        <v>3</v>
      </c>
      <c r="G353">
        <v>2</v>
      </c>
      <c r="H353">
        <v>1</v>
      </c>
      <c r="I353">
        <v>5</v>
      </c>
      <c r="J353" t="str">
        <f>VLOOKUP(A353,FantaService!A:A,1,FALSE)</f>
        <v>Monza-Vignato</v>
      </c>
      <c r="K353" s="6">
        <f>VLOOKUP(A353,FantaService!A:B,2,FALSE)</f>
        <v>1109578</v>
      </c>
      <c r="L353" t="str">
        <f t="shared" si="10"/>
        <v>Monza-Vignato S.</v>
      </c>
      <c r="M353" t="b">
        <f t="shared" si="11"/>
        <v>0</v>
      </c>
    </row>
    <row r="354" spans="1:13" x14ac:dyDescent="0.35">
      <c r="A354" t="s">
        <v>1028</v>
      </c>
      <c r="B354" s="6">
        <v>2724</v>
      </c>
      <c r="C354" t="s">
        <v>92</v>
      </c>
      <c r="D354" t="s">
        <v>96</v>
      </c>
      <c r="E354" t="s">
        <v>14</v>
      </c>
      <c r="F354">
        <v>17</v>
      </c>
      <c r="G354">
        <v>16</v>
      </c>
      <c r="H354">
        <v>1</v>
      </c>
      <c r="I354">
        <v>65</v>
      </c>
      <c r="J354" t="str">
        <f>VLOOKUP(A354,FantaService!A:A,1,FALSE)</f>
        <v>Napoli-Buongiorno</v>
      </c>
      <c r="K354" s="6">
        <f>VLOOKUP(A354,FantaService!A:B,2,FALSE)</f>
        <v>1061933</v>
      </c>
      <c r="L354" t="str">
        <f t="shared" si="10"/>
        <v>Napoli-Buongiorno</v>
      </c>
      <c r="M354" t="b">
        <f t="shared" si="11"/>
        <v>1</v>
      </c>
    </row>
    <row r="355" spans="1:13" x14ac:dyDescent="0.35">
      <c r="A355" t="s">
        <v>1029</v>
      </c>
      <c r="B355" s="6">
        <v>4360</v>
      </c>
      <c r="C355" t="s">
        <v>8</v>
      </c>
      <c r="D355" t="s">
        <v>70</v>
      </c>
      <c r="E355" t="s">
        <v>14</v>
      </c>
      <c r="F355">
        <v>1</v>
      </c>
      <c r="G355">
        <v>2</v>
      </c>
      <c r="H355">
        <v>-1</v>
      </c>
      <c r="I355">
        <v>3</v>
      </c>
      <c r="J355" t="str">
        <f>VLOOKUP(A355,FantaService!A:A,1,FALSE)</f>
        <v>Napoli-Caprile</v>
      </c>
      <c r="K355" s="6">
        <f>VLOOKUP(A355,FantaService!A:B,2,FALSE)</f>
        <v>1069665</v>
      </c>
      <c r="L355" t="str">
        <f t="shared" si="10"/>
        <v>Napoli-Caprile</v>
      </c>
      <c r="M355" t="b">
        <f t="shared" si="11"/>
        <v>1</v>
      </c>
    </row>
    <row r="356" spans="1:13" x14ac:dyDescent="0.35">
      <c r="A356" s="1" t="s">
        <v>1263</v>
      </c>
      <c r="B356" s="6">
        <v>2845</v>
      </c>
      <c r="C356" t="s">
        <v>8</v>
      </c>
      <c r="D356" t="s">
        <v>67</v>
      </c>
      <c r="E356" t="s">
        <v>14</v>
      </c>
      <c r="F356">
        <v>1</v>
      </c>
      <c r="G356">
        <v>1</v>
      </c>
      <c r="H356">
        <v>0</v>
      </c>
      <c r="I356">
        <v>1</v>
      </c>
      <c r="J356" t="str">
        <f>VLOOKUP(A356,FantaService!A:A,1,FALSE)</f>
        <v>Napoli-Contini Baranovsky</v>
      </c>
      <c r="K356" s="6">
        <f>VLOOKUP(A356,FantaService!A:B,2,FALSE)</f>
        <v>1044433</v>
      </c>
      <c r="L356" t="str">
        <f t="shared" si="10"/>
        <v>Napoli-Contini</v>
      </c>
      <c r="M356" t="b">
        <f t="shared" si="11"/>
        <v>0</v>
      </c>
    </row>
    <row r="357" spans="1:13" x14ac:dyDescent="0.35">
      <c r="A357" t="s">
        <v>1030</v>
      </c>
      <c r="B357" s="6">
        <v>2816</v>
      </c>
      <c r="C357" t="s">
        <v>92</v>
      </c>
      <c r="D357" t="s">
        <v>95</v>
      </c>
      <c r="E357" t="s">
        <v>14</v>
      </c>
      <c r="F357">
        <v>19</v>
      </c>
      <c r="G357">
        <v>18</v>
      </c>
      <c r="H357">
        <v>1</v>
      </c>
      <c r="I357">
        <v>88</v>
      </c>
      <c r="J357" t="str">
        <f>VLOOKUP(A357,FantaService!A:A,1,FALSE)</f>
        <v>Napoli-Di Lorenzo</v>
      </c>
      <c r="K357" s="6">
        <f>VLOOKUP(A357,FantaService!A:B,2,FALSE)</f>
        <v>1020809</v>
      </c>
      <c r="L357" t="str">
        <f t="shared" si="10"/>
        <v>Napoli-Di Lorenzo</v>
      </c>
      <c r="M357" t="b">
        <f t="shared" si="11"/>
        <v>1</v>
      </c>
    </row>
    <row r="358" spans="1:13" x14ac:dyDescent="0.35">
      <c r="A358" t="s">
        <v>1031</v>
      </c>
      <c r="B358" s="6">
        <v>6252</v>
      </c>
      <c r="C358" t="s">
        <v>284</v>
      </c>
      <c r="D358" t="s">
        <v>381</v>
      </c>
      <c r="E358" t="s">
        <v>14</v>
      </c>
      <c r="F358">
        <v>6</v>
      </c>
      <c r="G358">
        <v>7</v>
      </c>
      <c r="H358">
        <v>-1</v>
      </c>
      <c r="I358">
        <v>15</v>
      </c>
      <c r="J358" t="str">
        <f>VLOOKUP(A358,FantaService!A:A,1,FALSE)</f>
        <v>Napoli-Folorunsho</v>
      </c>
      <c r="K358" s="6">
        <f>VLOOKUP(A358,FantaService!A:B,2,FALSE)</f>
        <v>1102118</v>
      </c>
      <c r="L358" t="str">
        <f t="shared" si="10"/>
        <v>Napoli-Folorunsho</v>
      </c>
      <c r="M358" t="b">
        <f t="shared" si="11"/>
        <v>1</v>
      </c>
    </row>
    <row r="359" spans="1:13" x14ac:dyDescent="0.35">
      <c r="A359" t="s">
        <v>1032</v>
      </c>
      <c r="B359" s="6">
        <v>5131</v>
      </c>
      <c r="C359" t="s">
        <v>284</v>
      </c>
      <c r="D359" t="s">
        <v>362</v>
      </c>
      <c r="E359" t="s">
        <v>14</v>
      </c>
      <c r="F359">
        <v>7</v>
      </c>
      <c r="G359">
        <v>7</v>
      </c>
      <c r="H359">
        <v>0</v>
      </c>
      <c r="I359">
        <v>11</v>
      </c>
      <c r="J359" t="str">
        <f>VLOOKUP(A359,FantaService!A:A,1,FALSE)</f>
        <v>Napoli-Gilmour</v>
      </c>
      <c r="K359" s="6">
        <f>VLOOKUP(A359,FantaService!A:B,2,FALSE)</f>
        <v>1071942</v>
      </c>
      <c r="L359" t="str">
        <f t="shared" si="10"/>
        <v>Napoli-Gilmour</v>
      </c>
      <c r="M359" t="b">
        <f t="shared" si="11"/>
        <v>1</v>
      </c>
    </row>
    <row r="360" spans="1:13" x14ac:dyDescent="0.35">
      <c r="A360" t="s">
        <v>1033</v>
      </c>
      <c r="B360" s="6">
        <v>256</v>
      </c>
      <c r="C360" t="s">
        <v>92</v>
      </c>
      <c r="D360" t="s">
        <v>210</v>
      </c>
      <c r="E360" t="s">
        <v>14</v>
      </c>
      <c r="F360">
        <v>4</v>
      </c>
      <c r="G360">
        <v>5</v>
      </c>
      <c r="H360">
        <v>-1</v>
      </c>
      <c r="I360">
        <v>6</v>
      </c>
      <c r="J360" t="str">
        <f>VLOOKUP(A360,FantaService!A:A,1,FALSE)</f>
        <v>Napoli-Juan Jesus</v>
      </c>
      <c r="K360" s="6">
        <f>VLOOKUP(A360,FantaService!A:B,2,FALSE)</f>
        <v>1017861</v>
      </c>
      <c r="L360" t="str">
        <f t="shared" si="10"/>
        <v>Napoli-Juan Jesus</v>
      </c>
      <c r="M360" t="b">
        <f t="shared" si="11"/>
        <v>1</v>
      </c>
    </row>
    <row r="361" spans="1:13" x14ac:dyDescent="0.35">
      <c r="A361" t="s">
        <v>1034</v>
      </c>
      <c r="B361" s="6">
        <v>5839</v>
      </c>
      <c r="C361" t="s">
        <v>468</v>
      </c>
      <c r="D361" t="s">
        <v>474</v>
      </c>
      <c r="E361" t="s">
        <v>14</v>
      </c>
      <c r="F361">
        <v>30</v>
      </c>
      <c r="G361">
        <v>29</v>
      </c>
      <c r="H361">
        <v>1</v>
      </c>
      <c r="I361">
        <v>270</v>
      </c>
      <c r="J361" t="str">
        <f>VLOOKUP(A361,FantaService!A:A,1,FALSE)</f>
        <v>Napoli-Kvaratskhelia</v>
      </c>
      <c r="K361" s="6">
        <f>VLOOKUP(A361,FantaService!A:B,2,FALSE)</f>
        <v>1113530</v>
      </c>
      <c r="L361" t="str">
        <f t="shared" si="10"/>
        <v>Napoli-Kvaratskhelia</v>
      </c>
      <c r="M361" t="b">
        <f t="shared" si="11"/>
        <v>1</v>
      </c>
    </row>
    <row r="362" spans="1:13" x14ac:dyDescent="0.35">
      <c r="A362" t="s">
        <v>1035</v>
      </c>
      <c r="B362" s="6">
        <v>4287</v>
      </c>
      <c r="C362" t="s">
        <v>284</v>
      </c>
      <c r="D362" t="s">
        <v>332</v>
      </c>
      <c r="E362" t="s">
        <v>14</v>
      </c>
      <c r="F362">
        <v>9</v>
      </c>
      <c r="G362">
        <v>9</v>
      </c>
      <c r="H362">
        <v>0</v>
      </c>
      <c r="I362">
        <v>20</v>
      </c>
      <c r="J362" t="str">
        <f>VLOOKUP(A362,FantaService!A:A,1,FALSE)</f>
        <v>Napoli-Lobotka</v>
      </c>
      <c r="K362" s="6">
        <f>VLOOKUP(A362,FantaService!A:B,2,FALSE)</f>
        <v>1044090</v>
      </c>
      <c r="L362" t="str">
        <f t="shared" si="10"/>
        <v>Napoli-Lobotka</v>
      </c>
      <c r="M362" t="b">
        <f t="shared" si="11"/>
        <v>1</v>
      </c>
    </row>
    <row r="363" spans="1:13" x14ac:dyDescent="0.35">
      <c r="A363" t="s">
        <v>1036</v>
      </c>
      <c r="B363" s="6">
        <v>2531</v>
      </c>
      <c r="C363" t="s">
        <v>468</v>
      </c>
      <c r="D363" t="s">
        <v>471</v>
      </c>
      <c r="E363" t="s">
        <v>14</v>
      </c>
      <c r="F363">
        <v>35</v>
      </c>
      <c r="G363">
        <v>33</v>
      </c>
      <c r="H363">
        <v>2</v>
      </c>
      <c r="I363">
        <v>377</v>
      </c>
      <c r="J363" t="str">
        <f>VLOOKUP(A363,FantaService!A:A,1,FALSE)</f>
        <v>Napoli-Lukaku</v>
      </c>
      <c r="K363" s="6">
        <f>VLOOKUP(A363,FantaService!A:B,2,FALSE)</f>
        <v>1016625</v>
      </c>
      <c r="L363" t="str">
        <f t="shared" si="10"/>
        <v>Napoli-Lukaku</v>
      </c>
      <c r="M363" t="b">
        <f t="shared" si="11"/>
        <v>1</v>
      </c>
    </row>
    <row r="364" spans="1:13" x14ac:dyDescent="0.35">
      <c r="A364" s="1" t="s">
        <v>1265</v>
      </c>
      <c r="B364" s="6">
        <v>6638</v>
      </c>
      <c r="C364" t="s">
        <v>92</v>
      </c>
      <c r="D364" t="s">
        <v>166</v>
      </c>
      <c r="E364" t="s">
        <v>14</v>
      </c>
      <c r="F364">
        <v>7</v>
      </c>
      <c r="G364">
        <v>8</v>
      </c>
      <c r="H364">
        <v>-1</v>
      </c>
      <c r="I364">
        <v>12</v>
      </c>
      <c r="J364" t="str">
        <f>VLOOKUP(A364,FantaService!A:A,1,FALSE)</f>
        <v>Napoli-Rafa Marin</v>
      </c>
      <c r="K364" s="6">
        <f>VLOOKUP(A364,FantaService!A:B,2,FALSE)</f>
        <v>1111873</v>
      </c>
      <c r="L364" t="str">
        <f t="shared" si="10"/>
        <v>Napoli-Marin R.</v>
      </c>
      <c r="M364" t="b">
        <f t="shared" si="11"/>
        <v>0</v>
      </c>
    </row>
    <row r="365" spans="1:13" x14ac:dyDescent="0.35">
      <c r="A365" t="s">
        <v>1037</v>
      </c>
      <c r="B365" s="6">
        <v>142</v>
      </c>
      <c r="C365" t="s">
        <v>92</v>
      </c>
      <c r="D365" t="s">
        <v>247</v>
      </c>
      <c r="E365" t="s">
        <v>14</v>
      </c>
      <c r="F365">
        <v>2</v>
      </c>
      <c r="G365">
        <v>3</v>
      </c>
      <c r="H365">
        <v>-1</v>
      </c>
      <c r="I365">
        <v>6</v>
      </c>
      <c r="J365" t="str">
        <f>VLOOKUP(A365,FantaService!A:A,1,FALSE)</f>
        <v>Napoli-Mario Rui</v>
      </c>
      <c r="K365" s="6">
        <f>VLOOKUP(A365,FantaService!A:B,2,FALSE)</f>
        <v>1021390</v>
      </c>
      <c r="L365" t="str">
        <f t="shared" si="10"/>
        <v>Napoli-Mario Rui</v>
      </c>
      <c r="M365" t="b">
        <f t="shared" si="11"/>
        <v>1</v>
      </c>
    </row>
    <row r="366" spans="1:13" x14ac:dyDescent="0.35">
      <c r="A366" t="s">
        <v>1038</v>
      </c>
      <c r="B366" s="6">
        <v>5481</v>
      </c>
      <c r="C366" t="s">
        <v>92</v>
      </c>
      <c r="D366" t="s">
        <v>199</v>
      </c>
      <c r="E366" t="s">
        <v>14</v>
      </c>
      <c r="F366">
        <v>5</v>
      </c>
      <c r="G366">
        <v>4</v>
      </c>
      <c r="H366">
        <v>1</v>
      </c>
      <c r="I366">
        <v>12</v>
      </c>
      <c r="J366" t="str">
        <f>VLOOKUP(A366,FantaService!A:A,1,FALSE)</f>
        <v>Napoli-Mazzocchi</v>
      </c>
      <c r="K366" s="6">
        <f>VLOOKUP(A366,FantaService!A:B,2,FALSE)</f>
        <v>1063647</v>
      </c>
      <c r="L366" t="str">
        <f t="shared" si="10"/>
        <v>Napoli-Mazzocchi</v>
      </c>
      <c r="M366" t="b">
        <f t="shared" si="11"/>
        <v>1</v>
      </c>
    </row>
    <row r="367" spans="1:13" x14ac:dyDescent="0.35">
      <c r="A367" t="s">
        <v>1039</v>
      </c>
      <c r="B367" s="6">
        <v>4777</v>
      </c>
      <c r="C367" t="s">
        <v>284</v>
      </c>
      <c r="D367" t="s">
        <v>299</v>
      </c>
      <c r="E367" t="s">
        <v>14</v>
      </c>
      <c r="F367">
        <v>16</v>
      </c>
      <c r="G367">
        <v>16</v>
      </c>
      <c r="H367">
        <v>0</v>
      </c>
      <c r="I367">
        <v>55</v>
      </c>
      <c r="J367" t="str">
        <f>VLOOKUP(A367,FantaService!A:A,1,FALSE)</f>
        <v>Napoli-McTominay</v>
      </c>
      <c r="K367" s="6">
        <f>VLOOKUP(A367,FantaService!A:B,2,FALSE)</f>
        <v>1062529</v>
      </c>
      <c r="L367" t="str">
        <f t="shared" si="10"/>
        <v>Napoli-McTominay</v>
      </c>
      <c r="M367" t="b">
        <f t="shared" si="11"/>
        <v>1</v>
      </c>
    </row>
    <row r="368" spans="1:13" x14ac:dyDescent="0.35">
      <c r="A368" t="s">
        <v>1040</v>
      </c>
      <c r="B368" s="6">
        <v>572</v>
      </c>
      <c r="C368" t="s">
        <v>8</v>
      </c>
      <c r="D368" t="s">
        <v>13</v>
      </c>
      <c r="E368" t="s">
        <v>14</v>
      </c>
      <c r="F368">
        <v>15</v>
      </c>
      <c r="G368">
        <v>15</v>
      </c>
      <c r="H368">
        <v>0</v>
      </c>
      <c r="I368">
        <v>85</v>
      </c>
      <c r="J368" t="str">
        <f>VLOOKUP(A368,FantaService!A:A,1,FALSE)</f>
        <v>Napoli-Meret</v>
      </c>
      <c r="K368" s="6">
        <f>VLOOKUP(A368,FantaService!A:B,2,FALSE)</f>
        <v>1049089</v>
      </c>
      <c r="L368" t="str">
        <f t="shared" si="10"/>
        <v>Napoli-Meret</v>
      </c>
      <c r="M368" t="b">
        <f t="shared" si="11"/>
        <v>1</v>
      </c>
    </row>
    <row r="369" spans="1:13" x14ac:dyDescent="0.35">
      <c r="A369" s="1" t="s">
        <v>1264</v>
      </c>
      <c r="B369" s="6">
        <v>6831</v>
      </c>
      <c r="C369" t="s">
        <v>284</v>
      </c>
      <c r="D369" t="s">
        <v>293</v>
      </c>
      <c r="E369" t="s">
        <v>14</v>
      </c>
      <c r="F369">
        <v>21</v>
      </c>
      <c r="G369">
        <v>20</v>
      </c>
      <c r="H369">
        <v>1</v>
      </c>
      <c r="I369">
        <v>85</v>
      </c>
      <c r="J369" t="str">
        <f>VLOOKUP(A369,FantaService!A:A,1,FALSE)</f>
        <v>Napoli-David Neres</v>
      </c>
      <c r="K369" s="6">
        <f>VLOOKUP(A369,FantaService!A:B,2,FALSE)</f>
        <v>1061894</v>
      </c>
      <c r="L369" t="str">
        <f t="shared" si="10"/>
        <v>Napoli-Neres</v>
      </c>
      <c r="M369" t="b">
        <f t="shared" si="11"/>
        <v>0</v>
      </c>
    </row>
    <row r="370" spans="1:13" x14ac:dyDescent="0.35">
      <c r="A370" t="s">
        <v>1041</v>
      </c>
      <c r="B370" s="6">
        <v>6145</v>
      </c>
      <c r="C370" t="s">
        <v>468</v>
      </c>
      <c r="D370" t="s">
        <v>532</v>
      </c>
      <c r="E370" t="s">
        <v>14</v>
      </c>
      <c r="F370">
        <v>8</v>
      </c>
      <c r="G370">
        <v>9</v>
      </c>
      <c r="H370">
        <v>-1</v>
      </c>
      <c r="I370">
        <v>12</v>
      </c>
      <c r="J370" t="str">
        <f>VLOOKUP(A370,FantaService!A:A,1,FALSE)</f>
        <v>Napoli-Ngonge</v>
      </c>
      <c r="K370" s="6">
        <f>VLOOKUP(A370,FantaService!A:B,2,FALSE)</f>
        <v>1116294</v>
      </c>
      <c r="L370" t="str">
        <f t="shared" si="10"/>
        <v>Napoli-Ngonge</v>
      </c>
      <c r="M370" t="b">
        <f t="shared" si="11"/>
        <v>1</v>
      </c>
    </row>
    <row r="371" spans="1:13" x14ac:dyDescent="0.35">
      <c r="A371" t="s">
        <v>1042</v>
      </c>
      <c r="B371" s="6">
        <v>5840</v>
      </c>
      <c r="C371" t="s">
        <v>92</v>
      </c>
      <c r="D371" t="s">
        <v>156</v>
      </c>
      <c r="E371" t="s">
        <v>14</v>
      </c>
      <c r="F371">
        <v>7</v>
      </c>
      <c r="G371">
        <v>7</v>
      </c>
      <c r="H371">
        <v>0</v>
      </c>
      <c r="I371">
        <v>20</v>
      </c>
      <c r="J371" t="str">
        <f>VLOOKUP(A371,FantaService!A:A,1,FALSE)</f>
        <v>Napoli-Olivera</v>
      </c>
      <c r="K371" s="6">
        <f>VLOOKUP(A371,FantaService!A:B,2,FALSE)</f>
        <v>1064709</v>
      </c>
      <c r="L371" t="str">
        <f t="shared" ref="L371:L434" si="12">CONCATENATE(E371,"-",D371)</f>
        <v>Napoli-Olivera</v>
      </c>
      <c r="M371" t="b">
        <f t="shared" si="11"/>
        <v>1</v>
      </c>
    </row>
    <row r="372" spans="1:13" x14ac:dyDescent="0.35">
      <c r="A372" t="s">
        <v>1043</v>
      </c>
      <c r="B372" s="6">
        <v>536</v>
      </c>
      <c r="C372" t="s">
        <v>284</v>
      </c>
      <c r="D372" t="s">
        <v>289</v>
      </c>
      <c r="E372" t="s">
        <v>14</v>
      </c>
      <c r="F372">
        <v>22</v>
      </c>
      <c r="G372">
        <v>24</v>
      </c>
      <c r="H372">
        <v>-2</v>
      </c>
      <c r="I372">
        <v>66</v>
      </c>
      <c r="J372" t="str">
        <f>VLOOKUP(A372,FantaService!A:A,1,FALSE)</f>
        <v>Napoli-Politano</v>
      </c>
      <c r="K372" s="6">
        <f>VLOOKUP(A372,FantaService!A:B,2,FALSE)</f>
        <v>1040864</v>
      </c>
      <c r="L372" t="str">
        <f t="shared" si="12"/>
        <v>Napoli-Politano</v>
      </c>
      <c r="M372" t="b">
        <f t="shared" si="11"/>
        <v>1</v>
      </c>
    </row>
    <row r="373" spans="1:13" x14ac:dyDescent="0.35">
      <c r="A373" t="s">
        <v>1044</v>
      </c>
      <c r="B373" s="6">
        <v>4371</v>
      </c>
      <c r="C373" t="s">
        <v>468</v>
      </c>
      <c r="D373" t="s">
        <v>524</v>
      </c>
      <c r="E373" t="s">
        <v>14</v>
      </c>
      <c r="F373">
        <v>9</v>
      </c>
      <c r="G373">
        <v>11</v>
      </c>
      <c r="H373">
        <v>-2</v>
      </c>
      <c r="I373">
        <v>21</v>
      </c>
      <c r="J373" t="str">
        <f>VLOOKUP(A373,FantaService!A:A,1,FALSE)</f>
        <v>Napoli-Raspadori</v>
      </c>
      <c r="K373" s="6">
        <f>VLOOKUP(A373,FantaService!A:B,2,FALSE)</f>
        <v>1066162</v>
      </c>
      <c r="L373" t="str">
        <f t="shared" si="12"/>
        <v>Napoli-Raspadori</v>
      </c>
      <c r="M373" t="b">
        <f t="shared" si="11"/>
        <v>1</v>
      </c>
    </row>
    <row r="374" spans="1:13" x14ac:dyDescent="0.35">
      <c r="A374" t="s">
        <v>1045</v>
      </c>
      <c r="B374" s="6">
        <v>4409</v>
      </c>
      <c r="C374" t="s">
        <v>92</v>
      </c>
      <c r="D374" t="s">
        <v>108</v>
      </c>
      <c r="E374" t="s">
        <v>14</v>
      </c>
      <c r="F374">
        <v>11</v>
      </c>
      <c r="G374">
        <v>11</v>
      </c>
      <c r="H374">
        <v>0</v>
      </c>
      <c r="I374">
        <v>26</v>
      </c>
      <c r="J374" t="str">
        <f>VLOOKUP(A374,FantaService!A:A,1,FALSE)</f>
        <v>Napoli-Rrahmani</v>
      </c>
      <c r="K374" s="6">
        <f>VLOOKUP(A374,FantaService!A:B,2,FALSE)</f>
        <v>1051495</v>
      </c>
      <c r="L374" t="str">
        <f t="shared" si="12"/>
        <v>Napoli-Rrahmani</v>
      </c>
      <c r="M374" t="b">
        <f t="shared" si="11"/>
        <v>1</v>
      </c>
    </row>
    <row r="375" spans="1:13" x14ac:dyDescent="0.35">
      <c r="A375" t="s">
        <v>1046</v>
      </c>
      <c r="B375" s="6">
        <v>2061</v>
      </c>
      <c r="C375" t="s">
        <v>468</v>
      </c>
      <c r="D375" t="s">
        <v>512</v>
      </c>
      <c r="E375" t="s">
        <v>14</v>
      </c>
      <c r="F375">
        <v>11</v>
      </c>
      <c r="G375">
        <v>11</v>
      </c>
      <c r="H375">
        <v>0</v>
      </c>
      <c r="I375">
        <v>15</v>
      </c>
      <c r="J375" t="str">
        <f>VLOOKUP(A375,FantaService!A:A,1,FALSE)</f>
        <v>Napoli-Simeone</v>
      </c>
      <c r="K375" s="6">
        <f>VLOOKUP(A375,FantaService!A:B,2,FALSE)</f>
        <v>1060802</v>
      </c>
      <c r="L375" t="str">
        <f t="shared" si="12"/>
        <v>Napoli-Simeone</v>
      </c>
      <c r="M375" t="b">
        <f t="shared" si="11"/>
        <v>1</v>
      </c>
    </row>
    <row r="376" spans="1:13" x14ac:dyDescent="0.35">
      <c r="A376" t="s">
        <v>1047</v>
      </c>
      <c r="B376" s="6">
        <v>1852</v>
      </c>
      <c r="C376" t="s">
        <v>92</v>
      </c>
      <c r="D376" t="s">
        <v>102</v>
      </c>
      <c r="E376" t="s">
        <v>14</v>
      </c>
      <c r="F376">
        <v>13</v>
      </c>
      <c r="G376">
        <v>13</v>
      </c>
      <c r="H376">
        <v>0</v>
      </c>
      <c r="I376">
        <v>37</v>
      </c>
      <c r="J376" t="str">
        <f>VLOOKUP(A376,FantaService!A:A,1,FALSE)</f>
        <v>Napoli-Spinazzola</v>
      </c>
      <c r="K376" s="6">
        <f>VLOOKUP(A376,FantaService!A:B,2,FALSE)</f>
        <v>1026211</v>
      </c>
      <c r="L376" t="str">
        <f t="shared" si="12"/>
        <v>Napoli-Spinazzola</v>
      </c>
      <c r="M376" t="b">
        <f t="shared" si="11"/>
        <v>1</v>
      </c>
    </row>
    <row r="377" spans="1:13" x14ac:dyDescent="0.35">
      <c r="A377" t="s">
        <v>1048</v>
      </c>
      <c r="B377" s="6">
        <v>4220</v>
      </c>
      <c r="C377" t="s">
        <v>284</v>
      </c>
      <c r="D377" t="s">
        <v>317</v>
      </c>
      <c r="E377" t="s">
        <v>14</v>
      </c>
      <c r="F377">
        <v>11</v>
      </c>
      <c r="G377">
        <v>10</v>
      </c>
      <c r="H377">
        <v>1</v>
      </c>
      <c r="I377">
        <v>26</v>
      </c>
      <c r="J377" t="str">
        <f>VLOOKUP(A377,FantaService!A:A,1,FALSE)</f>
        <v>Napoli-Zambo Anguissa</v>
      </c>
      <c r="K377" s="6">
        <f>VLOOKUP(A377,FantaService!A:B,2,FALSE)</f>
        <v>1050050</v>
      </c>
      <c r="L377" t="str">
        <f t="shared" si="12"/>
        <v>Napoli-Zambo Anguissa</v>
      </c>
      <c r="M377" t="b">
        <f t="shared" si="11"/>
        <v>1</v>
      </c>
    </row>
    <row r="378" spans="1:13" x14ac:dyDescent="0.35">
      <c r="A378" t="s">
        <v>1049</v>
      </c>
      <c r="B378" s="6">
        <v>5998</v>
      </c>
      <c r="C378" t="s">
        <v>284</v>
      </c>
      <c r="D378" t="s">
        <v>451</v>
      </c>
      <c r="E378" t="s">
        <v>14</v>
      </c>
      <c r="F378">
        <v>1</v>
      </c>
      <c r="G378">
        <v>2</v>
      </c>
      <c r="H378">
        <v>-1</v>
      </c>
      <c r="I378">
        <v>4</v>
      </c>
      <c r="J378" t="str">
        <f>VLOOKUP(A378,FantaService!A:A,1,FALSE)</f>
        <v>Napoli-Zerbin</v>
      </c>
      <c r="K378" s="6">
        <f>VLOOKUP(A378,FantaService!A:B,2,FALSE)</f>
        <v>1110520</v>
      </c>
      <c r="L378" t="str">
        <f t="shared" si="12"/>
        <v>Napoli-Zerbin</v>
      </c>
      <c r="M378" t="b">
        <f t="shared" si="11"/>
        <v>1</v>
      </c>
    </row>
    <row r="379" spans="1:13" x14ac:dyDescent="0.35">
      <c r="A379" t="s">
        <v>1050</v>
      </c>
      <c r="B379" s="6">
        <v>6207</v>
      </c>
      <c r="C379" t="s">
        <v>468</v>
      </c>
      <c r="D379" t="s">
        <v>517</v>
      </c>
      <c r="E379" t="s">
        <v>47</v>
      </c>
      <c r="F379">
        <v>10</v>
      </c>
      <c r="G379">
        <v>9</v>
      </c>
      <c r="H379">
        <v>1</v>
      </c>
      <c r="I379">
        <v>18</v>
      </c>
      <c r="J379" t="str">
        <f>VLOOKUP(A379,FantaService!A:A,1,FALSE)</f>
        <v>Parma-Almqvist</v>
      </c>
      <c r="K379" s="6">
        <f>VLOOKUP(A379,FantaService!A:B,2,FALSE)</f>
        <v>1102693</v>
      </c>
      <c r="L379" t="str">
        <f t="shared" si="12"/>
        <v>Parma-Almqvist</v>
      </c>
      <c r="M379" t="b">
        <f t="shared" si="11"/>
        <v>1</v>
      </c>
    </row>
    <row r="380" spans="1:13" x14ac:dyDescent="0.35">
      <c r="A380" t="s">
        <v>1051</v>
      </c>
      <c r="B380" s="6">
        <v>5353</v>
      </c>
      <c r="C380" t="s">
        <v>92</v>
      </c>
      <c r="D380" t="s">
        <v>235</v>
      </c>
      <c r="E380" t="s">
        <v>47</v>
      </c>
      <c r="F380">
        <v>3</v>
      </c>
      <c r="G380">
        <v>1</v>
      </c>
      <c r="H380">
        <v>2</v>
      </c>
      <c r="I380">
        <v>10</v>
      </c>
      <c r="J380" t="str">
        <f>VLOOKUP(A380,FantaService!A:A,1,FALSE)</f>
        <v>Parma-Balogh</v>
      </c>
      <c r="K380" s="6">
        <f>VLOOKUP(A380,FantaService!A:B,2,FALSE)</f>
        <v>1078248</v>
      </c>
      <c r="L380" t="str">
        <f t="shared" si="12"/>
        <v>Parma-Balogh</v>
      </c>
      <c r="M380" t="b">
        <f t="shared" si="11"/>
        <v>1</v>
      </c>
    </row>
    <row r="381" spans="1:13" x14ac:dyDescent="0.35">
      <c r="A381" t="s">
        <v>1052</v>
      </c>
      <c r="B381" s="6">
        <v>6667</v>
      </c>
      <c r="C381" t="s">
        <v>468</v>
      </c>
      <c r="D381" t="s">
        <v>528</v>
      </c>
      <c r="E381" t="s">
        <v>47</v>
      </c>
      <c r="F381">
        <v>9</v>
      </c>
      <c r="G381">
        <v>10</v>
      </c>
      <c r="H381">
        <v>-1</v>
      </c>
      <c r="I381">
        <v>20</v>
      </c>
      <c r="J381" t="str">
        <f>VLOOKUP(A381,FantaService!A:A,1,FALSE)</f>
        <v>Parma-Benedyczak</v>
      </c>
      <c r="K381" s="6">
        <f>VLOOKUP(A381,FantaService!A:B,2,FALSE)</f>
        <v>1110160</v>
      </c>
      <c r="L381" t="str">
        <f t="shared" si="12"/>
        <v>Parma-Benedyczak</v>
      </c>
      <c r="M381" t="b">
        <f t="shared" si="11"/>
        <v>1</v>
      </c>
    </row>
    <row r="382" spans="1:13" x14ac:dyDescent="0.35">
      <c r="A382" s="1" t="s">
        <v>1266</v>
      </c>
      <c r="B382" s="6">
        <v>6666</v>
      </c>
      <c r="C382" t="s">
        <v>284</v>
      </c>
      <c r="D382" t="s">
        <v>306</v>
      </c>
      <c r="E382" t="s">
        <v>47</v>
      </c>
      <c r="F382">
        <v>14</v>
      </c>
      <c r="G382">
        <v>14</v>
      </c>
      <c r="H382">
        <v>0</v>
      </c>
      <c r="I382">
        <v>44</v>
      </c>
      <c r="J382" t="str">
        <f>VLOOKUP(A382,FantaService!A:A,1,FALSE)</f>
        <v>Parma-Adrian Bernabe</v>
      </c>
      <c r="K382" s="6">
        <f>VLOOKUP(A382,FantaService!A:B,2,FALSE)</f>
        <v>1094911</v>
      </c>
      <c r="L382" t="str">
        <f t="shared" si="12"/>
        <v>Parma-Bernabe'</v>
      </c>
      <c r="M382" t="b">
        <f t="shared" si="11"/>
        <v>0</v>
      </c>
    </row>
    <row r="383" spans="1:13" x14ac:dyDescent="0.35">
      <c r="A383" t="s">
        <v>1053</v>
      </c>
      <c r="B383" s="6">
        <v>6669</v>
      </c>
      <c r="C383" t="s">
        <v>468</v>
      </c>
      <c r="D383" t="s">
        <v>510</v>
      </c>
      <c r="E383" t="s">
        <v>47</v>
      </c>
      <c r="F383">
        <v>12</v>
      </c>
      <c r="G383">
        <v>8</v>
      </c>
      <c r="H383">
        <v>4</v>
      </c>
      <c r="I383">
        <v>87</v>
      </c>
      <c r="J383" t="str">
        <f>VLOOKUP(A383,FantaService!A:A,1,FALSE)</f>
        <v>Parma-Bonny</v>
      </c>
      <c r="K383" s="6">
        <f>VLOOKUP(A383,FantaService!A:B,2,FALSE)</f>
        <v>1111489</v>
      </c>
      <c r="L383" t="str">
        <f t="shared" si="12"/>
        <v>Parma-Bonny</v>
      </c>
      <c r="M383" t="b">
        <f t="shared" si="11"/>
        <v>1</v>
      </c>
    </row>
    <row r="384" spans="1:13" x14ac:dyDescent="0.35">
      <c r="A384" s="1" t="s">
        <v>1267</v>
      </c>
      <c r="B384" s="6">
        <v>5421</v>
      </c>
      <c r="C384" t="s">
        <v>284</v>
      </c>
      <c r="D384" t="s">
        <v>446</v>
      </c>
      <c r="E384" t="s">
        <v>47</v>
      </c>
      <c r="F384">
        <v>1</v>
      </c>
      <c r="G384">
        <v>1</v>
      </c>
      <c r="H384">
        <v>0</v>
      </c>
      <c r="I384">
        <v>1</v>
      </c>
      <c r="J384" t="str">
        <f>VLOOKUP(A384,FantaService!A:A,1,FALSE)</f>
        <v>Parma-Camara</v>
      </c>
      <c r="K384" s="6">
        <f>VLOOKUP(A384,FantaService!A:B,2,FALSE)</f>
        <v>1095220</v>
      </c>
      <c r="L384" t="str">
        <f t="shared" si="12"/>
        <v>Parma-Camara D.</v>
      </c>
      <c r="M384" t="b">
        <f t="shared" si="11"/>
        <v>0</v>
      </c>
    </row>
    <row r="385" spans="1:13" x14ac:dyDescent="0.35">
      <c r="A385" t="s">
        <v>1054</v>
      </c>
      <c r="B385" s="6">
        <v>5500</v>
      </c>
      <c r="C385" t="s">
        <v>468</v>
      </c>
      <c r="D385" t="s">
        <v>533</v>
      </c>
      <c r="E385" t="s">
        <v>47</v>
      </c>
      <c r="F385">
        <v>7</v>
      </c>
      <c r="G385">
        <v>4</v>
      </c>
      <c r="H385">
        <v>3</v>
      </c>
      <c r="I385">
        <v>14</v>
      </c>
      <c r="J385" t="str">
        <f>VLOOKUP(A385,FantaService!A:A,1,FALSE)</f>
        <v>Parma-Cancellieri</v>
      </c>
      <c r="K385" s="6">
        <f>VLOOKUP(A385,FantaService!A:B,2,FALSE)</f>
        <v>1102766</v>
      </c>
      <c r="L385" t="str">
        <f t="shared" si="12"/>
        <v>Parma-Cancellieri</v>
      </c>
      <c r="M385" t="b">
        <f t="shared" si="11"/>
        <v>1</v>
      </c>
    </row>
    <row r="386" spans="1:13" x14ac:dyDescent="0.35">
      <c r="A386" t="s">
        <v>1055</v>
      </c>
      <c r="B386" s="6">
        <v>6670</v>
      </c>
      <c r="C386" t="s">
        <v>468</v>
      </c>
      <c r="D386" t="s">
        <v>558</v>
      </c>
      <c r="E386" t="s">
        <v>47</v>
      </c>
      <c r="F386">
        <v>2</v>
      </c>
      <c r="G386">
        <v>1</v>
      </c>
      <c r="H386">
        <v>1</v>
      </c>
      <c r="I386">
        <v>1</v>
      </c>
      <c r="J386" t="str">
        <f>VLOOKUP(A386,FantaService!A:A,1,FALSE)</f>
        <v>Parma-Charpentier</v>
      </c>
      <c r="K386" s="6">
        <f>VLOOKUP(A386,FantaService!A:B,2,FALSE)</f>
        <v>1099789</v>
      </c>
      <c r="L386" t="str">
        <f t="shared" si="12"/>
        <v>Parma-Charpentier</v>
      </c>
      <c r="M386" t="b">
        <f t="shared" si="11"/>
        <v>1</v>
      </c>
    </row>
    <row r="387" spans="1:13" x14ac:dyDescent="0.35">
      <c r="A387" t="s">
        <v>1056</v>
      </c>
      <c r="B387" s="6">
        <v>6661</v>
      </c>
      <c r="C387" t="s">
        <v>8</v>
      </c>
      <c r="D387" t="s">
        <v>86</v>
      </c>
      <c r="E387" t="s">
        <v>47</v>
      </c>
      <c r="F387">
        <v>1</v>
      </c>
      <c r="G387">
        <v>1</v>
      </c>
      <c r="H387">
        <v>0</v>
      </c>
      <c r="I387">
        <v>1</v>
      </c>
      <c r="J387" t="str">
        <f>VLOOKUP(A387,FantaService!A:A,1,FALSE)</f>
        <v>Parma-Chichizola</v>
      </c>
      <c r="K387" s="6">
        <f>VLOOKUP(A387,FantaService!A:B,2,FALSE)</f>
        <v>1046700</v>
      </c>
      <c r="L387" t="str">
        <f t="shared" si="12"/>
        <v>Parma-Chichizola</v>
      </c>
      <c r="M387" t="b">
        <f t="shared" ref="M387:M450" si="13">A387=L387</f>
        <v>1</v>
      </c>
    </row>
    <row r="388" spans="1:13" x14ac:dyDescent="0.35">
      <c r="A388" t="s">
        <v>1057</v>
      </c>
      <c r="B388" s="6">
        <v>6663</v>
      </c>
      <c r="C388" t="s">
        <v>92</v>
      </c>
      <c r="D388" t="s">
        <v>188</v>
      </c>
      <c r="E388" t="s">
        <v>47</v>
      </c>
      <c r="F388">
        <v>6</v>
      </c>
      <c r="G388">
        <v>5</v>
      </c>
      <c r="H388">
        <v>1</v>
      </c>
      <c r="I388">
        <v>8</v>
      </c>
      <c r="J388" t="str">
        <f>VLOOKUP(A388,FantaService!A:A,1,FALSE)</f>
        <v>Parma-Circati</v>
      </c>
      <c r="K388" s="6">
        <f>VLOOKUP(A388,FantaService!A:B,2,FALSE)</f>
        <v>1111765</v>
      </c>
      <c r="L388" t="str">
        <f t="shared" si="12"/>
        <v>Parma-Circati</v>
      </c>
      <c r="M388" t="b">
        <f t="shared" si="13"/>
        <v>1</v>
      </c>
    </row>
    <row r="389" spans="1:13" x14ac:dyDescent="0.35">
      <c r="A389" t="s">
        <v>1058</v>
      </c>
      <c r="B389" s="6">
        <v>6662</v>
      </c>
      <c r="C389" t="s">
        <v>8</v>
      </c>
      <c r="D389" t="s">
        <v>87</v>
      </c>
      <c r="E389" t="s">
        <v>47</v>
      </c>
      <c r="F389">
        <v>1</v>
      </c>
      <c r="G389">
        <v>1</v>
      </c>
      <c r="H389">
        <v>0</v>
      </c>
      <c r="I389">
        <v>1</v>
      </c>
      <c r="J389" t="str">
        <f>VLOOKUP(A389,FantaService!A:A,1,FALSE)</f>
        <v>Parma-Corvi</v>
      </c>
      <c r="K389" s="6">
        <f>VLOOKUP(A389,FantaService!A:B,2,FALSE)</f>
        <v>1073141</v>
      </c>
      <c r="L389" t="str">
        <f t="shared" si="12"/>
        <v>Parma-Corvi</v>
      </c>
      <c r="M389" t="b">
        <f t="shared" si="13"/>
        <v>1</v>
      </c>
    </row>
    <row r="390" spans="1:13" x14ac:dyDescent="0.35">
      <c r="A390" s="1" t="s">
        <v>1269</v>
      </c>
      <c r="B390" s="6">
        <v>6665</v>
      </c>
      <c r="C390" t="s">
        <v>92</v>
      </c>
      <c r="D390" t="s">
        <v>224</v>
      </c>
      <c r="E390" t="s">
        <v>47</v>
      </c>
      <c r="F390">
        <v>4</v>
      </c>
      <c r="G390">
        <v>2</v>
      </c>
      <c r="H390">
        <v>2</v>
      </c>
      <c r="I390">
        <v>18</v>
      </c>
      <c r="J390" t="str">
        <f>VLOOKUP(A390,FantaService!A:A,1,FALSE)</f>
        <v>Parma-Coulibaly</v>
      </c>
      <c r="K390" s="6">
        <f>VLOOKUP(A390,FantaService!A:B,2,FALSE)</f>
        <v>1111403</v>
      </c>
      <c r="L390" t="str">
        <f t="shared" si="12"/>
        <v>Parma-Coulibaly W.</v>
      </c>
      <c r="M390" t="b">
        <f t="shared" si="13"/>
        <v>0</v>
      </c>
    </row>
    <row r="391" spans="1:13" x14ac:dyDescent="0.35">
      <c r="A391" t="s">
        <v>1059</v>
      </c>
      <c r="B391" s="6">
        <v>2357</v>
      </c>
      <c r="C391" t="s">
        <v>284</v>
      </c>
      <c r="D391" t="s">
        <v>435</v>
      </c>
      <c r="E391" t="s">
        <v>47</v>
      </c>
      <c r="F391">
        <v>2</v>
      </c>
      <c r="G391">
        <v>2</v>
      </c>
      <c r="H391">
        <v>0</v>
      </c>
      <c r="I391">
        <v>2</v>
      </c>
      <c r="J391" t="str">
        <f>VLOOKUP(A391,FantaService!A:A,1,FALSE)</f>
        <v>Parma-Cyprien</v>
      </c>
      <c r="K391" s="6">
        <f>VLOOKUP(A391,FantaService!A:B,2,FALSE)</f>
        <v>1048166</v>
      </c>
      <c r="L391" t="str">
        <f t="shared" si="12"/>
        <v>Parma-Cyprien</v>
      </c>
      <c r="M391" t="b">
        <f t="shared" si="13"/>
        <v>1</v>
      </c>
    </row>
    <row r="392" spans="1:13" x14ac:dyDescent="0.35">
      <c r="A392" s="1" t="s">
        <v>1270</v>
      </c>
      <c r="B392" s="6">
        <v>6664</v>
      </c>
      <c r="C392" t="s">
        <v>92</v>
      </c>
      <c r="D392" t="s">
        <v>167</v>
      </c>
      <c r="E392" t="s">
        <v>47</v>
      </c>
      <c r="F392">
        <v>7</v>
      </c>
      <c r="G392">
        <v>6</v>
      </c>
      <c r="H392">
        <v>1</v>
      </c>
      <c r="I392">
        <v>14</v>
      </c>
      <c r="J392" t="str">
        <f>VLOOKUP(A392,FantaService!A:A,1,FALSE)</f>
        <v>Parma-Del Prato</v>
      </c>
      <c r="K392" s="6">
        <f>VLOOKUP(A392,FantaService!A:B,2,FALSE)</f>
        <v>1066418</v>
      </c>
      <c r="L392" t="str">
        <f t="shared" si="12"/>
        <v>Parma-Delprato</v>
      </c>
      <c r="M392" t="b">
        <f t="shared" si="13"/>
        <v>0</v>
      </c>
    </row>
    <row r="393" spans="1:13" x14ac:dyDescent="0.35">
      <c r="A393" t="s">
        <v>1060</v>
      </c>
      <c r="B393" s="6">
        <v>2203</v>
      </c>
      <c r="C393" t="s">
        <v>92</v>
      </c>
      <c r="D393" t="s">
        <v>267</v>
      </c>
      <c r="E393" t="s">
        <v>47</v>
      </c>
      <c r="F393">
        <v>1</v>
      </c>
      <c r="G393">
        <v>1</v>
      </c>
      <c r="H393">
        <v>0</v>
      </c>
      <c r="I393">
        <v>1</v>
      </c>
      <c r="J393" t="str">
        <f>VLOOKUP(A393,FantaService!A:A,1,FALSE)</f>
        <v>Parma-Di Chiara</v>
      </c>
      <c r="K393" s="6">
        <f>VLOOKUP(A393,FantaService!A:B,2,FALSE)</f>
        <v>1040953</v>
      </c>
      <c r="L393" t="str">
        <f t="shared" si="12"/>
        <v>Parma-Di Chiara</v>
      </c>
      <c r="M393" t="b">
        <f t="shared" si="13"/>
        <v>1</v>
      </c>
    </row>
    <row r="394" spans="1:13" x14ac:dyDescent="0.35">
      <c r="A394" t="s">
        <v>1061</v>
      </c>
      <c r="B394" s="6">
        <v>5290</v>
      </c>
      <c r="C394" t="s">
        <v>284</v>
      </c>
      <c r="D394" t="s">
        <v>406</v>
      </c>
      <c r="E394" t="s">
        <v>47</v>
      </c>
      <c r="F394">
        <v>4</v>
      </c>
      <c r="G394">
        <v>4</v>
      </c>
      <c r="H394">
        <v>0</v>
      </c>
      <c r="I394">
        <v>8</v>
      </c>
      <c r="J394" t="str">
        <f>VLOOKUP(A394,FantaService!A:A,1,FALSE)</f>
        <v>Parma-Estevez</v>
      </c>
      <c r="K394" s="6">
        <f>VLOOKUP(A394,FantaService!A:B,2,FALSE)</f>
        <v>1102274</v>
      </c>
      <c r="L394" t="str">
        <f t="shared" si="12"/>
        <v>Parma-Estevez</v>
      </c>
      <c r="M394" t="b">
        <f t="shared" si="13"/>
        <v>1</v>
      </c>
    </row>
    <row r="395" spans="1:13" x14ac:dyDescent="0.35">
      <c r="A395" t="s">
        <v>1062</v>
      </c>
      <c r="B395" s="6">
        <v>6821</v>
      </c>
      <c r="C395" t="s">
        <v>284</v>
      </c>
      <c r="D395" t="s">
        <v>461</v>
      </c>
      <c r="E395" t="s">
        <v>47</v>
      </c>
      <c r="F395">
        <v>1</v>
      </c>
      <c r="G395">
        <v>1</v>
      </c>
      <c r="H395">
        <v>0</v>
      </c>
      <c r="I395">
        <v>1</v>
      </c>
      <c r="J395" t="str">
        <f>VLOOKUP(A395,FantaService!A:A,1,FALSE)</f>
        <v>Parma-Hainaut</v>
      </c>
      <c r="K395" s="6">
        <f>VLOOKUP(A395,FantaService!A:B,2,FALSE)</f>
        <v>1115181</v>
      </c>
      <c r="L395" t="str">
        <f t="shared" si="12"/>
        <v>Parma-Hainaut</v>
      </c>
      <c r="M395" t="b">
        <f t="shared" si="13"/>
        <v>1</v>
      </c>
    </row>
    <row r="396" spans="1:13" x14ac:dyDescent="0.35">
      <c r="A396" t="s">
        <v>1063</v>
      </c>
      <c r="B396" s="6">
        <v>4423</v>
      </c>
      <c r="C396" t="s">
        <v>284</v>
      </c>
      <c r="D396" t="s">
        <v>373</v>
      </c>
      <c r="E396" t="s">
        <v>47</v>
      </c>
      <c r="F396">
        <v>6</v>
      </c>
      <c r="G396">
        <v>6</v>
      </c>
      <c r="H396">
        <v>0</v>
      </c>
      <c r="I396">
        <v>11</v>
      </c>
      <c r="J396" t="str">
        <f>VLOOKUP(A396,FantaService!A:A,1,FALSE)</f>
        <v>Parma-Hernani</v>
      </c>
      <c r="K396" s="6">
        <f>VLOOKUP(A396,FantaService!A:B,2,FALSE)</f>
        <v>1061643</v>
      </c>
      <c r="L396" t="str">
        <f t="shared" si="12"/>
        <v>Parma-Hernani</v>
      </c>
      <c r="M396" t="b">
        <f t="shared" si="13"/>
        <v>1</v>
      </c>
    </row>
    <row r="397" spans="1:13" x14ac:dyDescent="0.35">
      <c r="A397" s="1" t="s">
        <v>1272</v>
      </c>
      <c r="B397" s="6">
        <v>6898</v>
      </c>
      <c r="C397" t="s">
        <v>284</v>
      </c>
      <c r="D397" t="s">
        <v>402</v>
      </c>
      <c r="E397" t="s">
        <v>47</v>
      </c>
      <c r="F397">
        <v>5</v>
      </c>
      <c r="G397">
        <v>6</v>
      </c>
      <c r="H397">
        <v>-1</v>
      </c>
      <c r="I397">
        <v>10</v>
      </c>
      <c r="J397" t="str">
        <f>VLOOKUP(A397,FantaService!A:A,1,FALSE)</f>
        <v>Parma-Keita</v>
      </c>
      <c r="K397" s="6">
        <f>VLOOKUP(A397,FantaService!A:B,2,FALSE)</f>
        <v>1118111</v>
      </c>
      <c r="L397" t="str">
        <f t="shared" si="12"/>
        <v>Parma-Keita M.</v>
      </c>
      <c r="M397" t="b">
        <f t="shared" si="13"/>
        <v>0</v>
      </c>
    </row>
    <row r="398" spans="1:13" x14ac:dyDescent="0.35">
      <c r="A398" t="s">
        <v>1064</v>
      </c>
      <c r="B398" s="6">
        <v>6910</v>
      </c>
      <c r="C398" t="s">
        <v>468</v>
      </c>
      <c r="D398" t="s">
        <v>567</v>
      </c>
      <c r="E398" t="s">
        <v>47</v>
      </c>
      <c r="F398">
        <v>1</v>
      </c>
      <c r="G398">
        <v>1</v>
      </c>
      <c r="H398">
        <v>0</v>
      </c>
      <c r="I398">
        <v>7</v>
      </c>
      <c r="J398" t="str">
        <f>VLOOKUP(A398,FantaService!A:A,1,FALSE)</f>
        <v>Parma-Kowalski</v>
      </c>
      <c r="K398" s="6">
        <f>VLOOKUP(A398,FantaService!A:B,2,FALSE)</f>
        <v>1119729</v>
      </c>
      <c r="L398" t="str">
        <f t="shared" si="12"/>
        <v>Parma-Kowalski</v>
      </c>
      <c r="M398" t="b">
        <f t="shared" si="13"/>
        <v>1</v>
      </c>
    </row>
    <row r="399" spans="1:13" x14ac:dyDescent="0.35">
      <c r="A399" t="s">
        <v>1065</v>
      </c>
      <c r="B399" s="6">
        <v>6887</v>
      </c>
      <c r="C399" t="s">
        <v>92</v>
      </c>
      <c r="D399" t="s">
        <v>263</v>
      </c>
      <c r="E399" t="s">
        <v>47</v>
      </c>
      <c r="F399">
        <v>2</v>
      </c>
      <c r="G399">
        <v>2</v>
      </c>
      <c r="H399">
        <v>0</v>
      </c>
      <c r="I399">
        <v>3</v>
      </c>
      <c r="J399" t="str">
        <f>VLOOKUP(A399,FantaService!A:A,1,FALSE)</f>
        <v>Parma-Leoni</v>
      </c>
      <c r="K399" s="6">
        <f>VLOOKUP(A399,FantaService!A:B,2,FALSE)</f>
        <v>1119128</v>
      </c>
      <c r="L399" t="str">
        <f t="shared" si="12"/>
        <v>Parma-Leoni</v>
      </c>
      <c r="M399" t="b">
        <f t="shared" si="13"/>
        <v>1</v>
      </c>
    </row>
    <row r="400" spans="1:13" x14ac:dyDescent="0.35">
      <c r="A400" t="s">
        <v>1066</v>
      </c>
      <c r="B400" s="6">
        <v>5393</v>
      </c>
      <c r="C400" t="s">
        <v>284</v>
      </c>
      <c r="D400" t="s">
        <v>291</v>
      </c>
      <c r="E400" t="s">
        <v>47</v>
      </c>
      <c r="F400">
        <v>21</v>
      </c>
      <c r="G400">
        <v>19</v>
      </c>
      <c r="H400">
        <v>2</v>
      </c>
      <c r="I400">
        <v>130</v>
      </c>
      <c r="J400" t="str">
        <f>VLOOKUP(A400,FantaService!A:A,1,FALSE)</f>
        <v>Parma-Man</v>
      </c>
      <c r="K400" s="6">
        <f>VLOOKUP(A400,FantaService!A:B,2,FALSE)</f>
        <v>1060988</v>
      </c>
      <c r="L400" t="str">
        <f t="shared" si="12"/>
        <v>Parma-Man</v>
      </c>
      <c r="M400" t="b">
        <f t="shared" si="13"/>
        <v>1</v>
      </c>
    </row>
    <row r="401" spans="1:13" x14ac:dyDescent="0.35">
      <c r="A401" t="s">
        <v>1067</v>
      </c>
      <c r="B401" s="6">
        <v>5322</v>
      </c>
      <c r="C401" t="s">
        <v>468</v>
      </c>
      <c r="D401" t="s">
        <v>525</v>
      </c>
      <c r="E401" t="s">
        <v>47</v>
      </c>
      <c r="F401">
        <v>9</v>
      </c>
      <c r="G401">
        <v>8</v>
      </c>
      <c r="H401">
        <v>1</v>
      </c>
      <c r="I401">
        <v>26</v>
      </c>
      <c r="J401" t="str">
        <f>VLOOKUP(A401,FantaService!A:A,1,FALSE)</f>
        <v>Parma-Mihaila</v>
      </c>
      <c r="K401" s="6">
        <f>VLOOKUP(A401,FantaService!A:B,2,FALSE)</f>
        <v>1065260</v>
      </c>
      <c r="L401" t="str">
        <f t="shared" si="12"/>
        <v>Parma-Mihaila</v>
      </c>
      <c r="M401" t="b">
        <f t="shared" si="13"/>
        <v>1</v>
      </c>
    </row>
    <row r="402" spans="1:13" x14ac:dyDescent="0.35">
      <c r="A402" t="s">
        <v>1068</v>
      </c>
      <c r="B402" s="6">
        <v>5327</v>
      </c>
      <c r="C402" t="s">
        <v>92</v>
      </c>
      <c r="D402" t="s">
        <v>234</v>
      </c>
      <c r="E402" t="s">
        <v>47</v>
      </c>
      <c r="F402">
        <v>3</v>
      </c>
      <c r="G402">
        <v>4</v>
      </c>
      <c r="H402">
        <v>-1</v>
      </c>
      <c r="I402">
        <v>6</v>
      </c>
      <c r="J402" t="str">
        <f>VLOOKUP(A402,FantaService!A:A,1,FALSE)</f>
        <v>Parma-Osorio</v>
      </c>
      <c r="K402" s="6">
        <f>VLOOKUP(A402,FantaService!A:B,2,FALSE)</f>
        <v>1065871</v>
      </c>
      <c r="L402" t="str">
        <f t="shared" si="12"/>
        <v>Parma-Osorio</v>
      </c>
      <c r="M402" t="b">
        <f t="shared" si="13"/>
        <v>1</v>
      </c>
    </row>
    <row r="403" spans="1:13" x14ac:dyDescent="0.35">
      <c r="A403" t="s">
        <v>1069</v>
      </c>
      <c r="B403" s="6">
        <v>5319</v>
      </c>
      <c r="C403" t="s">
        <v>284</v>
      </c>
      <c r="D403" t="s">
        <v>363</v>
      </c>
      <c r="E403" t="s">
        <v>47</v>
      </c>
      <c r="F403">
        <v>7</v>
      </c>
      <c r="G403">
        <v>5</v>
      </c>
      <c r="H403">
        <v>2</v>
      </c>
      <c r="I403">
        <v>13</v>
      </c>
      <c r="J403" t="str">
        <f>VLOOKUP(A403,FantaService!A:A,1,FALSE)</f>
        <v>Parma-Sohm</v>
      </c>
      <c r="K403" s="6">
        <f>VLOOKUP(A403,FantaService!A:B,2,FALSE)</f>
        <v>1102496</v>
      </c>
      <c r="L403" t="str">
        <f t="shared" si="12"/>
        <v>Parma-Sohm</v>
      </c>
      <c r="M403" t="b">
        <f t="shared" si="13"/>
        <v>1</v>
      </c>
    </row>
    <row r="404" spans="1:13" x14ac:dyDescent="0.35">
      <c r="A404" t="s">
        <v>1070</v>
      </c>
      <c r="B404" s="6">
        <v>6641</v>
      </c>
      <c r="C404" t="s">
        <v>8</v>
      </c>
      <c r="D404" t="s">
        <v>46</v>
      </c>
      <c r="E404" t="s">
        <v>47</v>
      </c>
      <c r="F404">
        <v>7</v>
      </c>
      <c r="G404">
        <v>7</v>
      </c>
      <c r="H404">
        <v>0</v>
      </c>
      <c r="I404">
        <v>22</v>
      </c>
      <c r="J404" t="str">
        <f>VLOOKUP(A404,FantaService!A:A,1,FALSE)</f>
        <v>Parma-Suzuki</v>
      </c>
      <c r="K404" s="6">
        <f>VLOOKUP(A404,FantaService!A:B,2,FALSE)</f>
        <v>1118555</v>
      </c>
      <c r="L404" t="str">
        <f t="shared" si="12"/>
        <v>Parma-Suzuki</v>
      </c>
      <c r="M404" t="b">
        <f t="shared" si="13"/>
        <v>1</v>
      </c>
    </row>
    <row r="405" spans="1:13" x14ac:dyDescent="0.35">
      <c r="A405" t="s">
        <v>1071</v>
      </c>
      <c r="B405" s="6">
        <v>5307</v>
      </c>
      <c r="C405" t="s">
        <v>92</v>
      </c>
      <c r="D405" t="s">
        <v>253</v>
      </c>
      <c r="E405" t="s">
        <v>47</v>
      </c>
      <c r="F405">
        <v>2</v>
      </c>
      <c r="G405">
        <v>3</v>
      </c>
      <c r="H405">
        <v>-1</v>
      </c>
      <c r="I405">
        <v>5</v>
      </c>
      <c r="J405" t="str">
        <f>VLOOKUP(A405,FantaService!A:A,1,FALSE)</f>
        <v>Parma-Valenti</v>
      </c>
      <c r="K405" s="6">
        <f>VLOOKUP(A405,FantaService!A:B,2,FALSE)</f>
        <v>1102393</v>
      </c>
      <c r="L405" t="str">
        <f t="shared" si="12"/>
        <v>Parma-Valenti</v>
      </c>
      <c r="M405" t="b">
        <f t="shared" si="13"/>
        <v>1</v>
      </c>
    </row>
    <row r="406" spans="1:13" x14ac:dyDescent="0.35">
      <c r="A406" t="s">
        <v>1072</v>
      </c>
      <c r="B406" s="6">
        <v>5862</v>
      </c>
      <c r="C406" t="s">
        <v>92</v>
      </c>
      <c r="D406" t="s">
        <v>157</v>
      </c>
      <c r="E406" t="s">
        <v>47</v>
      </c>
      <c r="F406">
        <v>7</v>
      </c>
      <c r="G406">
        <v>6</v>
      </c>
      <c r="H406">
        <v>1</v>
      </c>
      <c r="I406">
        <v>11</v>
      </c>
      <c r="J406" t="str">
        <f>VLOOKUP(A406,FantaService!A:A,1,FALSE)</f>
        <v>Parma-Valeri</v>
      </c>
      <c r="K406" s="6">
        <f>VLOOKUP(A406,FantaService!A:B,2,FALSE)</f>
        <v>1102062</v>
      </c>
      <c r="L406" t="str">
        <f t="shared" si="12"/>
        <v>Parma-Valeri</v>
      </c>
      <c r="M406" t="b">
        <f t="shared" si="13"/>
        <v>1</v>
      </c>
    </row>
    <row r="407" spans="1:13" x14ac:dyDescent="0.35">
      <c r="A407" s="1" t="s">
        <v>1279</v>
      </c>
      <c r="B407" s="6">
        <v>6885</v>
      </c>
      <c r="C407" t="s">
        <v>92</v>
      </c>
      <c r="D407" t="s">
        <v>226</v>
      </c>
      <c r="E407" t="s">
        <v>18</v>
      </c>
      <c r="F407">
        <v>4</v>
      </c>
      <c r="G407">
        <v>5</v>
      </c>
      <c r="H407">
        <v>-1</v>
      </c>
      <c r="I407">
        <v>12</v>
      </c>
      <c r="J407" t="str">
        <f>VLOOKUP(A407,FantaService!A:A,1,FALSE)</f>
        <v>Roma-Saud Abdulhamid</v>
      </c>
      <c r="K407" s="6">
        <f>VLOOKUP(A407,FantaService!A:B,2,FALSE)</f>
        <v>1115730</v>
      </c>
      <c r="L407" t="str">
        <f t="shared" si="12"/>
        <v>Roma-Abdulhamid</v>
      </c>
      <c r="M407" t="b">
        <f t="shared" si="13"/>
        <v>0</v>
      </c>
    </row>
    <row r="408" spans="1:13" x14ac:dyDescent="0.35">
      <c r="A408" t="s">
        <v>1073</v>
      </c>
      <c r="B408" s="6">
        <v>4772</v>
      </c>
      <c r="C408" t="s">
        <v>92</v>
      </c>
      <c r="D408" t="s">
        <v>115</v>
      </c>
      <c r="E408" t="s">
        <v>18</v>
      </c>
      <c r="F408">
        <v>10</v>
      </c>
      <c r="G408">
        <v>10</v>
      </c>
      <c r="H408">
        <v>0</v>
      </c>
      <c r="I408">
        <v>29</v>
      </c>
      <c r="J408" t="str">
        <f>VLOOKUP(A408,FantaService!A:A,1,FALSE)</f>
        <v>Roma-Angelino</v>
      </c>
      <c r="K408" s="6">
        <f>VLOOKUP(A408,FantaService!A:B,2,FALSE)</f>
        <v>1049722</v>
      </c>
      <c r="L408" t="str">
        <f t="shared" si="12"/>
        <v>Roma-Angelino</v>
      </c>
      <c r="M408" t="b">
        <f t="shared" si="13"/>
        <v>1</v>
      </c>
    </row>
    <row r="409" spans="1:13" x14ac:dyDescent="0.35">
      <c r="A409" t="s">
        <v>1074</v>
      </c>
      <c r="B409" s="6">
        <v>5823</v>
      </c>
      <c r="C409" t="s">
        <v>284</v>
      </c>
      <c r="D409" t="s">
        <v>342</v>
      </c>
      <c r="E409" t="s">
        <v>18</v>
      </c>
      <c r="F409">
        <v>9</v>
      </c>
      <c r="G409">
        <v>8</v>
      </c>
      <c r="H409">
        <v>1</v>
      </c>
      <c r="I409">
        <v>20</v>
      </c>
      <c r="J409" t="str">
        <f>VLOOKUP(A409,FantaService!A:A,1,FALSE)</f>
        <v>Roma-Baldanzi</v>
      </c>
      <c r="K409" s="6">
        <f>VLOOKUP(A409,FantaService!A:B,2,FALSE)</f>
        <v>1102850</v>
      </c>
      <c r="L409" t="str">
        <f t="shared" si="12"/>
        <v>Roma-Baldanzi</v>
      </c>
      <c r="M409" t="b">
        <f t="shared" si="13"/>
        <v>1</v>
      </c>
    </row>
    <row r="410" spans="1:13" x14ac:dyDescent="0.35">
      <c r="A410" t="s">
        <v>1075</v>
      </c>
      <c r="B410" s="6">
        <v>4657</v>
      </c>
      <c r="C410" t="s">
        <v>92</v>
      </c>
      <c r="D410" t="s">
        <v>216</v>
      </c>
      <c r="E410" t="s">
        <v>18</v>
      </c>
      <c r="F410">
        <v>4</v>
      </c>
      <c r="G410">
        <v>3</v>
      </c>
      <c r="H410">
        <v>1</v>
      </c>
      <c r="I410">
        <v>12</v>
      </c>
      <c r="J410" t="str">
        <f>VLOOKUP(A410,FantaService!A:A,1,FALSE)</f>
        <v>Roma-Celik</v>
      </c>
      <c r="K410" s="6">
        <f>VLOOKUP(A410,FantaService!A:B,2,FALSE)</f>
        <v>1066280</v>
      </c>
      <c r="L410" t="str">
        <f t="shared" si="12"/>
        <v>Roma-Celik</v>
      </c>
      <c r="M410" t="b">
        <f t="shared" si="13"/>
        <v>1</v>
      </c>
    </row>
    <row r="411" spans="1:13" x14ac:dyDescent="0.35">
      <c r="A411" t="s">
        <v>1076</v>
      </c>
      <c r="B411" s="6">
        <v>779</v>
      </c>
      <c r="C411" t="s">
        <v>284</v>
      </c>
      <c r="D411" t="s">
        <v>320</v>
      </c>
      <c r="E411" t="s">
        <v>18</v>
      </c>
      <c r="F411">
        <v>10</v>
      </c>
      <c r="G411">
        <v>9</v>
      </c>
      <c r="H411">
        <v>1</v>
      </c>
      <c r="I411">
        <v>23</v>
      </c>
      <c r="J411" t="str">
        <f>VLOOKUP(A411,FantaService!A:A,1,FALSE)</f>
        <v>Roma-Cristante</v>
      </c>
      <c r="K411" s="6">
        <f>VLOOKUP(A411,FantaService!A:B,2,FALSE)</f>
        <v>1017744</v>
      </c>
      <c r="L411" t="str">
        <f t="shared" si="12"/>
        <v>Roma-Cristante</v>
      </c>
      <c r="M411" t="b">
        <f t="shared" si="13"/>
        <v>1</v>
      </c>
    </row>
    <row r="412" spans="1:13" x14ac:dyDescent="0.35">
      <c r="A412" t="s">
        <v>1077</v>
      </c>
      <c r="B412" s="6">
        <v>6647</v>
      </c>
      <c r="C412" t="s">
        <v>92</v>
      </c>
      <c r="D412" t="s">
        <v>258</v>
      </c>
      <c r="E412" t="s">
        <v>18</v>
      </c>
      <c r="F412">
        <v>2</v>
      </c>
      <c r="G412">
        <v>3</v>
      </c>
      <c r="H412">
        <v>-1</v>
      </c>
      <c r="I412">
        <v>8</v>
      </c>
      <c r="J412" t="str">
        <f>VLOOKUP(A412,FantaService!A:A,1,FALSE)</f>
        <v>Roma-Dahl</v>
      </c>
      <c r="K412" s="6">
        <f>VLOOKUP(A412,FantaService!A:B,2,FALSE)</f>
        <v>1119723</v>
      </c>
      <c r="L412" t="str">
        <f t="shared" si="12"/>
        <v>Roma-Dahl</v>
      </c>
      <c r="M412" t="b">
        <f t="shared" si="13"/>
        <v>1</v>
      </c>
    </row>
    <row r="413" spans="1:13" x14ac:dyDescent="0.35">
      <c r="A413" t="s">
        <v>1078</v>
      </c>
      <c r="B413" s="6">
        <v>6675</v>
      </c>
      <c r="C413" t="s">
        <v>468</v>
      </c>
      <c r="D413" t="s">
        <v>475</v>
      </c>
      <c r="E413" t="s">
        <v>18</v>
      </c>
      <c r="F413">
        <v>30</v>
      </c>
      <c r="G413">
        <v>32</v>
      </c>
      <c r="H413">
        <v>-2</v>
      </c>
      <c r="I413">
        <v>231</v>
      </c>
      <c r="J413" t="str">
        <f>VLOOKUP(A413,FantaService!A:A,1,FALSE)</f>
        <v>Roma-Dovbyk</v>
      </c>
      <c r="K413" s="6">
        <f>VLOOKUP(A413,FantaService!A:B,2,FALSE)</f>
        <v>1053582</v>
      </c>
      <c r="L413" t="str">
        <f t="shared" si="12"/>
        <v>Roma-Dovbyk</v>
      </c>
      <c r="M413" t="b">
        <f t="shared" si="13"/>
        <v>1</v>
      </c>
    </row>
    <row r="414" spans="1:13" x14ac:dyDescent="0.35">
      <c r="A414" t="s">
        <v>1079</v>
      </c>
      <c r="B414" s="6">
        <v>309</v>
      </c>
      <c r="C414" t="s">
        <v>468</v>
      </c>
      <c r="D414" t="s">
        <v>473</v>
      </c>
      <c r="E414" t="s">
        <v>18</v>
      </c>
      <c r="F414">
        <v>32</v>
      </c>
      <c r="G414">
        <v>34</v>
      </c>
      <c r="H414">
        <v>-2</v>
      </c>
      <c r="I414">
        <v>207</v>
      </c>
      <c r="J414" t="str">
        <f>VLOOKUP(A414,FantaService!A:A,1,FALSE)</f>
        <v>Roma-Dybala</v>
      </c>
      <c r="K414" s="6">
        <f>VLOOKUP(A414,FantaService!A:B,2,FALSE)</f>
        <v>1037689</v>
      </c>
      <c r="L414" t="str">
        <f t="shared" si="12"/>
        <v>Roma-Dybala</v>
      </c>
      <c r="M414" t="b">
        <f t="shared" si="13"/>
        <v>1</v>
      </c>
    </row>
    <row r="415" spans="1:13" x14ac:dyDescent="0.35">
      <c r="A415" t="s">
        <v>1080</v>
      </c>
      <c r="B415" s="6">
        <v>795</v>
      </c>
      <c r="C415" t="s">
        <v>284</v>
      </c>
      <c r="D415" t="s">
        <v>354</v>
      </c>
      <c r="E415" t="s">
        <v>18</v>
      </c>
      <c r="F415">
        <v>7</v>
      </c>
      <c r="G415">
        <v>8</v>
      </c>
      <c r="H415">
        <v>-1</v>
      </c>
      <c r="I415">
        <v>19</v>
      </c>
      <c r="J415" t="str">
        <f>VLOOKUP(A415,FantaService!A:A,1,FALSE)</f>
        <v>Roma-El Shaarawy</v>
      </c>
      <c r="K415" s="6">
        <f>VLOOKUP(A415,FantaService!A:B,2,FALSE)</f>
        <v>1017758</v>
      </c>
      <c r="L415" t="str">
        <f t="shared" si="12"/>
        <v>Roma-El Shaarawy</v>
      </c>
      <c r="M415" t="b">
        <f t="shared" si="13"/>
        <v>1</v>
      </c>
    </row>
    <row r="416" spans="1:13" x14ac:dyDescent="0.35">
      <c r="A416" s="1" t="s">
        <v>1277</v>
      </c>
      <c r="B416" s="6">
        <v>4807</v>
      </c>
      <c r="C416" t="s">
        <v>92</v>
      </c>
      <c r="D416" t="s">
        <v>116</v>
      </c>
      <c r="E416" t="s">
        <v>18</v>
      </c>
      <c r="F416">
        <v>10</v>
      </c>
      <c r="G416">
        <v>10</v>
      </c>
      <c r="H416">
        <v>0</v>
      </c>
      <c r="I416">
        <v>24</v>
      </c>
      <c r="J416" t="str">
        <f>VLOOKUP(A416,FantaService!A:A,1,FALSE)</f>
        <v>Roma-Mario Hermoso</v>
      </c>
      <c r="K416" s="6">
        <f>VLOOKUP(A416,FantaService!A:B,2,FALSE)</f>
        <v>1063346</v>
      </c>
      <c r="L416" t="str">
        <f t="shared" si="12"/>
        <v>Roma-Hermoso</v>
      </c>
      <c r="M416" t="b">
        <f t="shared" si="13"/>
        <v>0</v>
      </c>
    </row>
    <row r="417" spans="1:13" x14ac:dyDescent="0.35">
      <c r="A417" t="s">
        <v>1081</v>
      </c>
      <c r="B417" s="6">
        <v>2406</v>
      </c>
      <c r="C417" t="s">
        <v>92</v>
      </c>
      <c r="D417" t="s">
        <v>133</v>
      </c>
      <c r="E417" t="s">
        <v>18</v>
      </c>
      <c r="F417">
        <v>8</v>
      </c>
      <c r="G417">
        <v>8</v>
      </c>
      <c r="H417">
        <v>0</v>
      </c>
      <c r="I417">
        <v>19</v>
      </c>
      <c r="J417" t="str">
        <f>VLOOKUP(A417,FantaService!A:A,1,FALSE)</f>
        <v>Roma-Hummels</v>
      </c>
      <c r="K417" s="6">
        <f>VLOOKUP(A417,FantaService!A:B,2,FALSE)</f>
        <v>1017304</v>
      </c>
      <c r="L417" t="str">
        <f t="shared" si="12"/>
        <v>Roma-Hummels</v>
      </c>
      <c r="M417" t="b">
        <f t="shared" si="13"/>
        <v>1</v>
      </c>
    </row>
    <row r="418" spans="1:13" x14ac:dyDescent="0.35">
      <c r="A418" s="1" t="s">
        <v>1275</v>
      </c>
      <c r="B418" s="6">
        <v>5589</v>
      </c>
      <c r="C418" t="s">
        <v>284</v>
      </c>
      <c r="D418" t="s">
        <v>341</v>
      </c>
      <c r="E418" t="s">
        <v>18</v>
      </c>
      <c r="F418">
        <v>9</v>
      </c>
      <c r="G418">
        <v>8</v>
      </c>
      <c r="H418">
        <v>1</v>
      </c>
      <c r="I418">
        <v>17</v>
      </c>
      <c r="J418" t="str">
        <f>VLOOKUP(A418,FantaService!A:A,1,FALSE)</f>
        <v>Roma-Kone</v>
      </c>
      <c r="K418" s="6">
        <f>VLOOKUP(A418,FantaService!A:B,2,FALSE)</f>
        <v>1070392</v>
      </c>
      <c r="L418" t="str">
        <f t="shared" si="12"/>
        <v>Roma-Kone' M.</v>
      </c>
      <c r="M418" t="b">
        <f t="shared" si="13"/>
        <v>0</v>
      </c>
    </row>
    <row r="419" spans="1:13" x14ac:dyDescent="0.35">
      <c r="A419" t="s">
        <v>1082</v>
      </c>
      <c r="B419" s="6">
        <v>6299</v>
      </c>
      <c r="C419" t="s">
        <v>284</v>
      </c>
      <c r="D419" t="s">
        <v>329</v>
      </c>
      <c r="E419" t="s">
        <v>18</v>
      </c>
      <c r="F419">
        <v>10</v>
      </c>
      <c r="G419">
        <v>10</v>
      </c>
      <c r="H419">
        <v>0</v>
      </c>
      <c r="I419">
        <v>21</v>
      </c>
      <c r="J419" t="str">
        <f>VLOOKUP(A419,FantaService!A:A,1,FALSE)</f>
        <v>Roma-Le Fee</v>
      </c>
      <c r="K419" s="6">
        <f>VLOOKUP(A419,FantaService!A:B,2,FALSE)</f>
        <v>1095306</v>
      </c>
      <c r="L419" t="str">
        <f t="shared" si="12"/>
        <v>Roma-Le Fee</v>
      </c>
      <c r="M419" t="b">
        <f t="shared" si="13"/>
        <v>1</v>
      </c>
    </row>
    <row r="420" spans="1:13" x14ac:dyDescent="0.35">
      <c r="A420" t="s">
        <v>1083</v>
      </c>
      <c r="B420" s="6">
        <v>2296</v>
      </c>
      <c r="C420" t="s">
        <v>92</v>
      </c>
      <c r="D420" t="s">
        <v>107</v>
      </c>
      <c r="E420" t="s">
        <v>18</v>
      </c>
      <c r="F420">
        <v>11</v>
      </c>
      <c r="G420">
        <v>10</v>
      </c>
      <c r="H420">
        <v>1</v>
      </c>
      <c r="I420">
        <v>28</v>
      </c>
      <c r="J420" t="str">
        <f>VLOOKUP(A420,FantaService!A:A,1,FALSE)</f>
        <v>Roma-Mancini</v>
      </c>
      <c r="K420" s="6">
        <f>VLOOKUP(A420,FantaService!A:B,2,FALSE)</f>
        <v>1049438</v>
      </c>
      <c r="L420" t="str">
        <f t="shared" si="12"/>
        <v>Roma-Mancini</v>
      </c>
      <c r="M420" t="b">
        <f t="shared" si="13"/>
        <v>1</v>
      </c>
    </row>
    <row r="421" spans="1:13" x14ac:dyDescent="0.35">
      <c r="A421" s="1" t="s">
        <v>1276</v>
      </c>
      <c r="B421" s="6">
        <v>6824</v>
      </c>
      <c r="C421" t="s">
        <v>8</v>
      </c>
      <c r="D421" t="s">
        <v>90</v>
      </c>
      <c r="E421" t="s">
        <v>18</v>
      </c>
      <c r="F421">
        <v>1</v>
      </c>
      <c r="G421">
        <v>1</v>
      </c>
      <c r="H421">
        <v>0</v>
      </c>
      <c r="I421">
        <v>1</v>
      </c>
      <c r="J421" t="str">
        <f>VLOOKUP(A421,FantaService!A:A,1,FALSE)</f>
        <v>Roma-Marin</v>
      </c>
      <c r="K421" s="6">
        <f>VLOOKUP(A421,FantaService!A:B,2,FALSE)</f>
        <v>1118945</v>
      </c>
      <c r="L421" t="str">
        <f t="shared" si="12"/>
        <v>Roma-Marin Re.</v>
      </c>
      <c r="M421" t="b">
        <f t="shared" si="13"/>
        <v>0</v>
      </c>
    </row>
    <row r="422" spans="1:13" x14ac:dyDescent="0.35">
      <c r="A422" t="s">
        <v>1084</v>
      </c>
      <c r="B422" s="6">
        <v>4317</v>
      </c>
      <c r="C422" t="s">
        <v>92</v>
      </c>
      <c r="D422" t="s">
        <v>123</v>
      </c>
      <c r="E422" t="s">
        <v>18</v>
      </c>
      <c r="F422">
        <v>9</v>
      </c>
      <c r="G422">
        <v>8</v>
      </c>
      <c r="H422">
        <v>1</v>
      </c>
      <c r="I422">
        <v>20</v>
      </c>
      <c r="J422" t="str">
        <f>VLOOKUP(A422,FantaService!A:A,1,FALSE)</f>
        <v>Roma-N'Dicka</v>
      </c>
      <c r="K422" s="6">
        <f>VLOOKUP(A422,FantaService!A:B,2,FALSE)</f>
        <v>1067743</v>
      </c>
      <c r="L422" t="str">
        <f t="shared" si="12"/>
        <v>Roma-N'Dicka</v>
      </c>
      <c r="M422" t="b">
        <f t="shared" si="13"/>
        <v>1</v>
      </c>
    </row>
    <row r="423" spans="1:13" x14ac:dyDescent="0.35">
      <c r="A423" t="s">
        <v>1085</v>
      </c>
      <c r="B423" s="6">
        <v>468</v>
      </c>
      <c r="C423" t="s">
        <v>284</v>
      </c>
      <c r="D423" t="s">
        <v>371</v>
      </c>
      <c r="E423" t="s">
        <v>18</v>
      </c>
      <c r="F423">
        <v>6</v>
      </c>
      <c r="G423">
        <v>7</v>
      </c>
      <c r="H423">
        <v>-1</v>
      </c>
      <c r="I423">
        <v>16</v>
      </c>
      <c r="J423" t="str">
        <f>VLOOKUP(A423,FantaService!A:A,1,FALSE)</f>
        <v>Roma-Paredes</v>
      </c>
      <c r="K423" s="6">
        <f>VLOOKUP(A423,FantaService!A:B,2,FALSE)</f>
        <v>1044440</v>
      </c>
      <c r="L423" t="str">
        <f t="shared" si="12"/>
        <v>Roma-Paredes</v>
      </c>
      <c r="M423" t="b">
        <f t="shared" si="13"/>
        <v>1</v>
      </c>
    </row>
    <row r="424" spans="1:13" x14ac:dyDescent="0.35">
      <c r="A424" s="1" t="s">
        <v>1278</v>
      </c>
      <c r="B424" s="6">
        <v>530</v>
      </c>
      <c r="C424" t="s">
        <v>284</v>
      </c>
      <c r="D424" t="s">
        <v>294</v>
      </c>
      <c r="E424" t="s">
        <v>18</v>
      </c>
      <c r="F424">
        <v>20</v>
      </c>
      <c r="G424">
        <v>22</v>
      </c>
      <c r="H424">
        <v>-2</v>
      </c>
      <c r="I424">
        <v>70</v>
      </c>
      <c r="J424" t="str">
        <f>VLOOKUP(A424,FantaService!A:A,1,FALSE)</f>
        <v>Roma-Pellegrini</v>
      </c>
      <c r="K424" s="6">
        <f>VLOOKUP(A424,FantaService!A:B,2,FALSE)</f>
        <v>1045397</v>
      </c>
      <c r="L424" t="str">
        <f t="shared" si="12"/>
        <v>Roma-Pellegrini Lo.</v>
      </c>
      <c r="M424" t="b">
        <f t="shared" si="13"/>
        <v>0</v>
      </c>
    </row>
    <row r="425" spans="1:13" x14ac:dyDescent="0.35">
      <c r="A425" t="s">
        <v>1086</v>
      </c>
      <c r="B425" s="6">
        <v>6190</v>
      </c>
      <c r="C425" t="s">
        <v>284</v>
      </c>
      <c r="D425" t="s">
        <v>439</v>
      </c>
      <c r="E425" t="s">
        <v>18</v>
      </c>
      <c r="F425">
        <v>2</v>
      </c>
      <c r="G425">
        <v>1</v>
      </c>
      <c r="H425">
        <v>1</v>
      </c>
      <c r="I425">
        <v>5</v>
      </c>
      <c r="J425" t="str">
        <f>VLOOKUP(A425,FantaService!A:A,1,FALSE)</f>
        <v>Roma-Pisilli</v>
      </c>
      <c r="K425" s="6">
        <f>VLOOKUP(A425,FantaService!A:B,2,FALSE)</f>
        <v>1116597</v>
      </c>
      <c r="L425" t="str">
        <f t="shared" si="12"/>
        <v>Roma-Pisilli</v>
      </c>
      <c r="M425" t="b">
        <f t="shared" si="13"/>
        <v>1</v>
      </c>
    </row>
    <row r="426" spans="1:13" x14ac:dyDescent="0.35">
      <c r="A426" t="s">
        <v>1087</v>
      </c>
      <c r="B426" s="6">
        <v>5384</v>
      </c>
      <c r="C426" t="s">
        <v>8</v>
      </c>
      <c r="D426" t="s">
        <v>75</v>
      </c>
      <c r="E426" t="s">
        <v>18</v>
      </c>
      <c r="F426">
        <v>1</v>
      </c>
      <c r="G426">
        <v>1</v>
      </c>
      <c r="H426">
        <v>0</v>
      </c>
      <c r="I426">
        <v>1</v>
      </c>
      <c r="J426" t="str">
        <f>VLOOKUP(A426,FantaService!A:A,1,FALSE)</f>
        <v>Roma-Ryan</v>
      </c>
      <c r="K426" s="6">
        <f>VLOOKUP(A426,FantaService!A:B,2,FALSE)</f>
        <v>1041098</v>
      </c>
      <c r="L426" t="str">
        <f t="shared" si="12"/>
        <v>Roma-Ryan</v>
      </c>
      <c r="M426" t="b">
        <f t="shared" si="13"/>
        <v>1</v>
      </c>
    </row>
    <row r="427" spans="1:13" x14ac:dyDescent="0.35">
      <c r="A427" t="s">
        <v>1088</v>
      </c>
      <c r="B427" s="6">
        <v>4892</v>
      </c>
      <c r="C427" t="s">
        <v>284</v>
      </c>
      <c r="D427" t="s">
        <v>393</v>
      </c>
      <c r="E427" t="s">
        <v>18</v>
      </c>
      <c r="F427">
        <v>5</v>
      </c>
      <c r="G427">
        <v>5</v>
      </c>
      <c r="H427">
        <v>0</v>
      </c>
      <c r="I427">
        <v>20</v>
      </c>
      <c r="J427" t="str">
        <f>VLOOKUP(A427,FantaService!A:A,1,FALSE)</f>
        <v>Roma-Saelemaekers</v>
      </c>
      <c r="K427" s="6">
        <f>VLOOKUP(A427,FantaService!A:B,2,FALSE)</f>
        <v>1065986</v>
      </c>
      <c r="L427" t="str">
        <f t="shared" si="12"/>
        <v>Roma-Saelemaekers</v>
      </c>
      <c r="M427" t="b">
        <f t="shared" si="13"/>
        <v>1</v>
      </c>
    </row>
    <row r="428" spans="1:13" x14ac:dyDescent="0.35">
      <c r="A428" s="1" t="s">
        <v>1274</v>
      </c>
      <c r="B428" s="6">
        <v>6649</v>
      </c>
      <c r="C428" t="s">
        <v>92</v>
      </c>
      <c r="D428" t="s">
        <v>279</v>
      </c>
      <c r="E428" t="s">
        <v>18</v>
      </c>
      <c r="F428">
        <v>1</v>
      </c>
      <c r="G428">
        <v>1</v>
      </c>
      <c r="H428">
        <v>0</v>
      </c>
      <c r="I428">
        <v>1</v>
      </c>
      <c r="J428" t="str">
        <f>VLOOKUP(A428,FantaService!A:A,1,FALSE)</f>
        <v>Roma-Buba Sangare</v>
      </c>
      <c r="K428" s="6">
        <f>VLOOKUP(A428,FantaService!A:B,2,FALSE)</f>
        <v>1119753</v>
      </c>
      <c r="L428" t="str">
        <f t="shared" si="12"/>
        <v>Roma-Sangare' B.</v>
      </c>
      <c r="M428" t="b">
        <f t="shared" si="13"/>
        <v>0</v>
      </c>
    </row>
    <row r="429" spans="1:13" x14ac:dyDescent="0.35">
      <c r="A429" t="s">
        <v>1089</v>
      </c>
      <c r="B429" s="6">
        <v>5311</v>
      </c>
      <c r="C429" t="s">
        <v>468</v>
      </c>
      <c r="D429" t="s">
        <v>536</v>
      </c>
      <c r="E429" t="s">
        <v>18</v>
      </c>
      <c r="F429">
        <v>5</v>
      </c>
      <c r="G429">
        <v>3</v>
      </c>
      <c r="H429">
        <v>2</v>
      </c>
      <c r="I429">
        <v>20</v>
      </c>
      <c r="J429" t="str">
        <f>VLOOKUP(A429,FantaService!A:A,1,FALSE)</f>
        <v>Roma-Shomurodov</v>
      </c>
      <c r="K429" s="6">
        <f>VLOOKUP(A429,FantaService!A:B,2,FALSE)</f>
        <v>1097673</v>
      </c>
      <c r="L429" t="str">
        <f t="shared" si="12"/>
        <v>Roma-Shomurodov</v>
      </c>
      <c r="M429" t="b">
        <f t="shared" si="13"/>
        <v>1</v>
      </c>
    </row>
    <row r="430" spans="1:13" x14ac:dyDescent="0.35">
      <c r="A430" s="1" t="s">
        <v>1280</v>
      </c>
      <c r="B430" s="6">
        <v>5734</v>
      </c>
      <c r="C430" t="s">
        <v>468</v>
      </c>
      <c r="D430" t="s">
        <v>488</v>
      </c>
      <c r="E430" t="s">
        <v>18</v>
      </c>
      <c r="F430">
        <v>19</v>
      </c>
      <c r="G430">
        <v>20</v>
      </c>
      <c r="H430">
        <v>-1</v>
      </c>
      <c r="I430">
        <v>80</v>
      </c>
      <c r="J430" t="str">
        <f>VLOOKUP(A430,FantaService!A:A,1,FALSE)</f>
        <v>Roma-Soule</v>
      </c>
      <c r="K430" s="6">
        <f>VLOOKUP(A430,FantaService!A:B,2,FALSE)</f>
        <v>1111438</v>
      </c>
      <c r="L430" t="str">
        <f t="shared" si="12"/>
        <v>Roma-Soule'</v>
      </c>
      <c r="M430" t="b">
        <f t="shared" si="13"/>
        <v>0</v>
      </c>
    </row>
    <row r="431" spans="1:13" x14ac:dyDescent="0.35">
      <c r="A431" t="s">
        <v>1090</v>
      </c>
      <c r="B431" s="6">
        <v>5841</v>
      </c>
      <c r="C431" t="s">
        <v>8</v>
      </c>
      <c r="D431" t="s">
        <v>17</v>
      </c>
      <c r="E431" t="s">
        <v>18</v>
      </c>
      <c r="F431">
        <v>14</v>
      </c>
      <c r="G431">
        <v>13</v>
      </c>
      <c r="H431">
        <v>1</v>
      </c>
      <c r="I431">
        <v>70</v>
      </c>
      <c r="J431" t="str">
        <f>VLOOKUP(A431,FantaService!A:A,1,FALSE)</f>
        <v>Roma-Svilar</v>
      </c>
      <c r="K431" s="6">
        <f>VLOOKUP(A431,FantaService!A:B,2,FALSE)</f>
        <v>1060457</v>
      </c>
      <c r="L431" t="str">
        <f t="shared" si="12"/>
        <v>Roma-Svilar</v>
      </c>
      <c r="M431" t="b">
        <f t="shared" si="13"/>
        <v>1</v>
      </c>
    </row>
    <row r="432" spans="1:13" x14ac:dyDescent="0.35">
      <c r="A432" t="s">
        <v>1091</v>
      </c>
      <c r="B432" s="6">
        <v>5422</v>
      </c>
      <c r="C432" t="s">
        <v>284</v>
      </c>
      <c r="D432" t="s">
        <v>407</v>
      </c>
      <c r="E432" t="s">
        <v>18</v>
      </c>
      <c r="F432">
        <v>4</v>
      </c>
      <c r="G432">
        <v>2</v>
      </c>
      <c r="H432">
        <v>2</v>
      </c>
      <c r="I432">
        <v>8</v>
      </c>
      <c r="J432" t="str">
        <f>VLOOKUP(A432,FantaService!A:A,1,FALSE)</f>
        <v>Roma-Zalewski</v>
      </c>
      <c r="K432" s="6">
        <f>VLOOKUP(A432,FantaService!A:B,2,FALSE)</f>
        <v>1102680</v>
      </c>
      <c r="L432" t="str">
        <f t="shared" si="12"/>
        <v>Roma-Zalewski</v>
      </c>
      <c r="M432" t="b">
        <f t="shared" si="13"/>
        <v>1</v>
      </c>
    </row>
    <row r="433" spans="1:13" x14ac:dyDescent="0.35">
      <c r="A433" s="1" t="s">
        <v>1281</v>
      </c>
      <c r="B433" s="6">
        <v>6646</v>
      </c>
      <c r="C433" t="s">
        <v>468</v>
      </c>
      <c r="D433" t="s">
        <v>497</v>
      </c>
      <c r="E433" t="s">
        <v>20</v>
      </c>
      <c r="F433">
        <v>15</v>
      </c>
      <c r="G433">
        <v>14</v>
      </c>
      <c r="H433">
        <v>1</v>
      </c>
      <c r="I433">
        <v>74</v>
      </c>
      <c r="J433" t="str">
        <f>VLOOKUP(A433,FantaService!A:A,1,FALSE)</f>
        <v>Torino-Adams</v>
      </c>
      <c r="K433" s="6">
        <f>VLOOKUP(A433,FantaService!A:B,2,FALSE)</f>
        <v>1071896</v>
      </c>
      <c r="L433" t="str">
        <f t="shared" si="12"/>
        <v>Torino-Adams C.</v>
      </c>
      <c r="M433" t="b">
        <f t="shared" si="13"/>
        <v>0</v>
      </c>
    </row>
    <row r="434" spans="1:13" x14ac:dyDescent="0.35">
      <c r="A434" s="1" t="s">
        <v>1289</v>
      </c>
      <c r="B434" s="6">
        <v>6642</v>
      </c>
      <c r="C434" t="s">
        <v>92</v>
      </c>
      <c r="D434" t="s">
        <v>119</v>
      </c>
      <c r="E434" t="s">
        <v>20</v>
      </c>
      <c r="F434">
        <v>10</v>
      </c>
      <c r="G434">
        <v>8</v>
      </c>
      <c r="H434">
        <v>2</v>
      </c>
      <c r="I434">
        <v>27</v>
      </c>
      <c r="J434" t="str">
        <f>VLOOKUP(A434,FantaService!A:A,1,FALSE)</f>
        <v>Torino-Saul Coco</v>
      </c>
      <c r="K434" s="6">
        <f>VLOOKUP(A434,FantaService!A:B,2,FALSE)</f>
        <v>1117029</v>
      </c>
      <c r="L434" t="str">
        <f t="shared" si="12"/>
        <v>Torino-Coco</v>
      </c>
      <c r="M434" t="b">
        <f t="shared" si="13"/>
        <v>0</v>
      </c>
    </row>
    <row r="435" spans="1:13" x14ac:dyDescent="0.35">
      <c r="A435" s="1" t="s">
        <v>1283</v>
      </c>
      <c r="B435" s="6">
        <v>6826</v>
      </c>
      <c r="C435" t="s">
        <v>92</v>
      </c>
      <c r="D435" t="s">
        <v>261</v>
      </c>
      <c r="E435" t="s">
        <v>20</v>
      </c>
      <c r="F435">
        <v>2</v>
      </c>
      <c r="G435">
        <v>1</v>
      </c>
      <c r="H435">
        <v>1</v>
      </c>
      <c r="I435">
        <v>3</v>
      </c>
      <c r="J435" t="str">
        <f>VLOOKUP(A435,FantaService!A:A,1,FALSE)</f>
        <v>Torino-Dembele</v>
      </c>
      <c r="K435" s="6">
        <f>VLOOKUP(A435,FantaService!A:B,2,FALSE)</f>
        <v>1116113</v>
      </c>
      <c r="L435" t="str">
        <f t="shared" ref="L435:L498" si="14">CONCATENATE(E435,"-",D435)</f>
        <v>Torino-Dembele' A.</v>
      </c>
      <c r="M435" t="b">
        <f t="shared" si="13"/>
        <v>0</v>
      </c>
    </row>
    <row r="436" spans="1:13" x14ac:dyDescent="0.35">
      <c r="A436" s="1" t="s">
        <v>1284</v>
      </c>
      <c r="B436" s="6">
        <v>216</v>
      </c>
      <c r="C436" t="s">
        <v>8</v>
      </c>
      <c r="D436" t="s">
        <v>55</v>
      </c>
      <c r="E436" t="s">
        <v>20</v>
      </c>
      <c r="F436">
        <v>1</v>
      </c>
      <c r="G436">
        <v>1</v>
      </c>
      <c r="H436">
        <v>0</v>
      </c>
      <c r="I436">
        <v>1</v>
      </c>
      <c r="J436" t="str">
        <f>VLOOKUP(A436,FantaService!A:A,1,FALSE)</f>
        <v>Torino-Donnarumma</v>
      </c>
      <c r="K436" s="6">
        <f>VLOOKUP(A436,FantaService!A:B,2,FALSE)</f>
        <v>1021368</v>
      </c>
      <c r="L436" t="str">
        <f t="shared" si="14"/>
        <v>Torino-Donnarumma An.</v>
      </c>
      <c r="M436" t="b">
        <f t="shared" si="13"/>
        <v>0</v>
      </c>
    </row>
    <row r="437" spans="1:13" x14ac:dyDescent="0.35">
      <c r="A437" t="s">
        <v>1092</v>
      </c>
      <c r="B437" s="6">
        <v>6170</v>
      </c>
      <c r="C437" t="s">
        <v>284</v>
      </c>
      <c r="D437" t="s">
        <v>426</v>
      </c>
      <c r="E437" t="s">
        <v>20</v>
      </c>
      <c r="F437">
        <v>3</v>
      </c>
      <c r="G437">
        <v>4</v>
      </c>
      <c r="H437">
        <v>-1</v>
      </c>
      <c r="I437">
        <v>12</v>
      </c>
      <c r="J437" t="str">
        <f>VLOOKUP(A437,FantaService!A:A,1,FALSE)</f>
        <v>Torino-Gineitis</v>
      </c>
      <c r="K437" s="6">
        <f>VLOOKUP(A437,FantaService!A:B,2,FALSE)</f>
        <v>1116114</v>
      </c>
      <c r="L437" t="str">
        <f t="shared" si="14"/>
        <v>Torino-Gineitis</v>
      </c>
      <c r="M437" t="b">
        <f t="shared" si="13"/>
        <v>1</v>
      </c>
    </row>
    <row r="438" spans="1:13" x14ac:dyDescent="0.35">
      <c r="A438" t="s">
        <v>1093</v>
      </c>
      <c r="B438" s="6">
        <v>5007</v>
      </c>
      <c r="C438" t="s">
        <v>284</v>
      </c>
      <c r="D438" t="s">
        <v>339</v>
      </c>
      <c r="E438" t="s">
        <v>20</v>
      </c>
      <c r="F438">
        <v>9</v>
      </c>
      <c r="G438">
        <v>7</v>
      </c>
      <c r="H438">
        <v>2</v>
      </c>
      <c r="I438">
        <v>27</v>
      </c>
      <c r="J438" t="str">
        <f>VLOOKUP(A438,FantaService!A:A,1,FALSE)</f>
        <v>Torino-Ilic</v>
      </c>
      <c r="K438" s="6">
        <f>VLOOKUP(A438,FantaService!A:B,2,FALSE)</f>
        <v>1100764</v>
      </c>
      <c r="L438" t="str">
        <f t="shared" si="14"/>
        <v>Torino-Ilic</v>
      </c>
      <c r="M438" t="b">
        <f t="shared" si="13"/>
        <v>1</v>
      </c>
    </row>
    <row r="439" spans="1:13" x14ac:dyDescent="0.35">
      <c r="A439" t="s">
        <v>1094</v>
      </c>
      <c r="B439" s="6">
        <v>2325</v>
      </c>
      <c r="C439" t="s">
        <v>468</v>
      </c>
      <c r="D439" t="s">
        <v>552</v>
      </c>
      <c r="E439" t="s">
        <v>20</v>
      </c>
      <c r="F439">
        <v>2</v>
      </c>
      <c r="G439">
        <v>1</v>
      </c>
      <c r="H439">
        <v>1</v>
      </c>
      <c r="I439">
        <v>2</v>
      </c>
      <c r="J439" t="str">
        <f>VLOOKUP(A439,FantaService!A:A,1,FALSE)</f>
        <v>Torino-Karamoh</v>
      </c>
      <c r="K439" s="6">
        <f>VLOOKUP(A439,FantaService!A:B,2,FALSE)</f>
        <v>1060715</v>
      </c>
      <c r="L439" t="str">
        <f t="shared" si="14"/>
        <v>Torino-Karamoh</v>
      </c>
      <c r="M439" t="b">
        <f t="shared" si="13"/>
        <v>1</v>
      </c>
    </row>
    <row r="440" spans="1:13" x14ac:dyDescent="0.35">
      <c r="A440" t="s">
        <v>1095</v>
      </c>
      <c r="B440" s="6">
        <v>4385</v>
      </c>
      <c r="C440" t="s">
        <v>92</v>
      </c>
      <c r="D440" t="s">
        <v>193</v>
      </c>
      <c r="E440" t="s">
        <v>20</v>
      </c>
      <c r="F440">
        <v>5</v>
      </c>
      <c r="G440">
        <v>4</v>
      </c>
      <c r="H440">
        <v>1</v>
      </c>
      <c r="I440">
        <v>14</v>
      </c>
      <c r="J440" t="str">
        <f>VLOOKUP(A440,FantaService!A:A,1,FALSE)</f>
        <v>Torino-Lazaro</v>
      </c>
      <c r="K440" s="6">
        <f>VLOOKUP(A440,FantaService!A:B,2,FALSE)</f>
        <v>1029918</v>
      </c>
      <c r="L440" t="str">
        <f t="shared" si="14"/>
        <v>Torino-Lazaro</v>
      </c>
      <c r="M440" t="b">
        <f t="shared" si="13"/>
        <v>1</v>
      </c>
    </row>
    <row r="441" spans="1:13" x14ac:dyDescent="0.35">
      <c r="A441" t="s">
        <v>1096</v>
      </c>
      <c r="B441" s="6">
        <v>2008</v>
      </c>
      <c r="C441" t="s">
        <v>284</v>
      </c>
      <c r="D441" t="s">
        <v>405</v>
      </c>
      <c r="E441" t="s">
        <v>20</v>
      </c>
      <c r="F441">
        <v>4</v>
      </c>
      <c r="G441">
        <v>3</v>
      </c>
      <c r="H441">
        <v>1</v>
      </c>
      <c r="I441">
        <v>7</v>
      </c>
      <c r="J441" t="str">
        <f>VLOOKUP(A441,FantaService!A:A,1,FALSE)</f>
        <v>Torino-Linetty</v>
      </c>
      <c r="K441" s="6">
        <f>VLOOKUP(A441,FantaService!A:B,2,FALSE)</f>
        <v>1038480</v>
      </c>
      <c r="L441" t="str">
        <f t="shared" si="14"/>
        <v>Torino-Linetty</v>
      </c>
      <c r="M441" t="b">
        <f t="shared" si="13"/>
        <v>1</v>
      </c>
    </row>
    <row r="442" spans="1:13" x14ac:dyDescent="0.35">
      <c r="A442" t="s">
        <v>1097</v>
      </c>
      <c r="B442" s="6">
        <v>4665</v>
      </c>
      <c r="C442" t="s">
        <v>92</v>
      </c>
      <c r="D442" t="s">
        <v>178</v>
      </c>
      <c r="E442" t="s">
        <v>20</v>
      </c>
      <c r="F442">
        <v>6</v>
      </c>
      <c r="G442">
        <v>7</v>
      </c>
      <c r="H442">
        <v>-1</v>
      </c>
      <c r="I442">
        <v>15</v>
      </c>
      <c r="J442" t="str">
        <f>VLOOKUP(A442,FantaService!A:A,1,FALSE)</f>
        <v>Torino-Maripan</v>
      </c>
      <c r="K442" s="6">
        <f>VLOOKUP(A442,FantaService!A:B,2,FALSE)</f>
        <v>1063227</v>
      </c>
      <c r="L442" t="str">
        <f t="shared" si="14"/>
        <v>Torino-Maripan</v>
      </c>
      <c r="M442" t="b">
        <f t="shared" si="13"/>
        <v>1</v>
      </c>
    </row>
    <row r="443" spans="1:13" x14ac:dyDescent="0.35">
      <c r="A443" t="s">
        <v>1098</v>
      </c>
      <c r="B443" s="6">
        <v>49</v>
      </c>
      <c r="C443" t="s">
        <v>92</v>
      </c>
      <c r="D443" t="s">
        <v>131</v>
      </c>
      <c r="E443" t="s">
        <v>20</v>
      </c>
      <c r="F443">
        <v>8</v>
      </c>
      <c r="G443">
        <v>6</v>
      </c>
      <c r="H443">
        <v>2</v>
      </c>
      <c r="I443">
        <v>12</v>
      </c>
      <c r="J443" t="str">
        <f>VLOOKUP(A443,FantaService!A:A,1,FALSE)</f>
        <v>Torino-Masina</v>
      </c>
      <c r="K443" s="6">
        <f>VLOOKUP(A443,FantaService!A:B,2,FALSE)</f>
        <v>1044097</v>
      </c>
      <c r="L443" t="str">
        <f t="shared" si="14"/>
        <v>Torino-Masina</v>
      </c>
      <c r="M443" t="b">
        <f t="shared" si="13"/>
        <v>1</v>
      </c>
    </row>
    <row r="444" spans="1:13" x14ac:dyDescent="0.35">
      <c r="A444" s="1" t="s">
        <v>1286</v>
      </c>
      <c r="B444" s="6">
        <v>2170</v>
      </c>
      <c r="C444" t="s">
        <v>8</v>
      </c>
      <c r="D444" t="s">
        <v>19</v>
      </c>
      <c r="E444" t="s">
        <v>20</v>
      </c>
      <c r="F444">
        <v>13</v>
      </c>
      <c r="G444">
        <v>10</v>
      </c>
      <c r="H444">
        <v>3</v>
      </c>
      <c r="I444">
        <v>60</v>
      </c>
      <c r="J444" t="str">
        <f>VLOOKUP(A444,FantaService!A:A,1,FALSE)</f>
        <v>Torino-Milinkovic-Savic</v>
      </c>
      <c r="K444" s="6">
        <f>VLOOKUP(A444,FantaService!A:B,2,FALSE)</f>
        <v>1044633</v>
      </c>
      <c r="L444" t="str">
        <f t="shared" si="14"/>
        <v>Torino-Milinkovic-Savic V.</v>
      </c>
      <c r="M444" t="b">
        <f t="shared" si="13"/>
        <v>0</v>
      </c>
    </row>
    <row r="445" spans="1:13" x14ac:dyDescent="0.35">
      <c r="A445" t="s">
        <v>1099</v>
      </c>
      <c r="B445" s="6">
        <v>5320</v>
      </c>
      <c r="C445" t="s">
        <v>8</v>
      </c>
      <c r="D445" t="s">
        <v>74</v>
      </c>
      <c r="E445" t="s">
        <v>20</v>
      </c>
      <c r="F445">
        <v>1</v>
      </c>
      <c r="G445">
        <v>1</v>
      </c>
      <c r="H445">
        <v>0</v>
      </c>
      <c r="I445">
        <v>1</v>
      </c>
      <c r="J445" t="str">
        <f>VLOOKUP(A445,FantaService!A:A,1,FALSE)</f>
        <v>Torino-Paleari</v>
      </c>
      <c r="K445" s="6">
        <f>VLOOKUP(A445,FantaService!A:B,2,FALSE)</f>
        <v>1059688</v>
      </c>
      <c r="L445" t="str">
        <f t="shared" si="14"/>
        <v>Torino-Paleari</v>
      </c>
      <c r="M445" t="b">
        <f t="shared" si="13"/>
        <v>1</v>
      </c>
    </row>
    <row r="446" spans="1:13" x14ac:dyDescent="0.35">
      <c r="A446" t="s">
        <v>1100</v>
      </c>
      <c r="B446" s="6">
        <v>6426</v>
      </c>
      <c r="C446" t="s">
        <v>92</v>
      </c>
      <c r="D446" t="s">
        <v>205</v>
      </c>
      <c r="E446" t="s">
        <v>20</v>
      </c>
      <c r="F446">
        <v>5</v>
      </c>
      <c r="G446">
        <v>6</v>
      </c>
      <c r="H446">
        <v>-1</v>
      </c>
      <c r="I446">
        <v>12</v>
      </c>
      <c r="J446" t="str">
        <f>VLOOKUP(A446,FantaService!A:A,1,FALSE)</f>
        <v>Torino-Pedersen</v>
      </c>
      <c r="K446" s="6">
        <f>VLOOKUP(A446,FantaService!A:B,2,FALSE)</f>
        <v>1096172</v>
      </c>
      <c r="L446" t="str">
        <f t="shared" si="14"/>
        <v>Torino-Pedersen</v>
      </c>
      <c r="M446" t="b">
        <f t="shared" si="13"/>
        <v>1</v>
      </c>
    </row>
    <row r="447" spans="1:13" x14ac:dyDescent="0.35">
      <c r="A447" s="1" t="s">
        <v>1288</v>
      </c>
      <c r="B447" s="6">
        <v>5453</v>
      </c>
      <c r="C447" t="s">
        <v>284</v>
      </c>
      <c r="D447" t="s">
        <v>340</v>
      </c>
      <c r="E447" t="s">
        <v>20</v>
      </c>
      <c r="F447">
        <v>9</v>
      </c>
      <c r="G447">
        <v>8</v>
      </c>
      <c r="H447">
        <v>1</v>
      </c>
      <c r="I447">
        <v>20</v>
      </c>
      <c r="J447" t="str">
        <f>VLOOKUP(A447,FantaService!A:A,1,FALSE)</f>
        <v>Torino-Ricci</v>
      </c>
      <c r="K447" s="6">
        <f>VLOOKUP(A447,FantaService!A:B,2,FALSE)</f>
        <v>1069264</v>
      </c>
      <c r="L447" t="str">
        <f t="shared" si="14"/>
        <v>Torino-Ricci S.</v>
      </c>
      <c r="M447" t="b">
        <f t="shared" si="13"/>
        <v>0</v>
      </c>
    </row>
    <row r="448" spans="1:13" x14ac:dyDescent="0.35">
      <c r="A448" t="s">
        <v>1101</v>
      </c>
      <c r="B448" s="6">
        <v>479</v>
      </c>
      <c r="C448" t="s">
        <v>468</v>
      </c>
      <c r="D448" t="s">
        <v>514</v>
      </c>
      <c r="E448" t="s">
        <v>20</v>
      </c>
      <c r="F448">
        <v>10</v>
      </c>
      <c r="G448">
        <v>10</v>
      </c>
      <c r="H448">
        <v>0</v>
      </c>
      <c r="I448">
        <v>21</v>
      </c>
      <c r="J448" t="str">
        <f>VLOOKUP(A448,FantaService!A:A,1,FALSE)</f>
        <v>Torino-Sanabria</v>
      </c>
      <c r="K448" s="6">
        <f>VLOOKUP(A448,FantaService!A:B,2,FALSE)</f>
        <v>1044655</v>
      </c>
      <c r="L448" t="str">
        <f t="shared" si="14"/>
        <v>Torino-Sanabria</v>
      </c>
      <c r="M448" t="b">
        <f t="shared" si="13"/>
        <v>1</v>
      </c>
    </row>
    <row r="449" spans="1:13" x14ac:dyDescent="0.35">
      <c r="A449" t="s">
        <v>1102</v>
      </c>
      <c r="B449" s="6">
        <v>6041</v>
      </c>
      <c r="C449" t="s">
        <v>92</v>
      </c>
      <c r="D449" t="s">
        <v>186</v>
      </c>
      <c r="E449" t="s">
        <v>20</v>
      </c>
      <c r="F449">
        <v>6</v>
      </c>
      <c r="G449">
        <v>7</v>
      </c>
      <c r="H449">
        <v>-1</v>
      </c>
      <c r="I449">
        <v>10</v>
      </c>
      <c r="J449" t="str">
        <f>VLOOKUP(A449,FantaService!A:A,1,FALSE)</f>
        <v>Torino-Schuurs</v>
      </c>
      <c r="K449" s="6">
        <f>VLOOKUP(A449,FantaService!A:B,2,FALSE)</f>
        <v>1066562</v>
      </c>
      <c r="L449" t="str">
        <f t="shared" si="14"/>
        <v>Torino-Schuurs</v>
      </c>
      <c r="M449" t="b">
        <f t="shared" si="13"/>
        <v>1</v>
      </c>
    </row>
    <row r="450" spans="1:13" x14ac:dyDescent="0.35">
      <c r="A450" s="1" t="s">
        <v>1290</v>
      </c>
      <c r="B450" s="6">
        <v>6820</v>
      </c>
      <c r="C450" t="s">
        <v>92</v>
      </c>
      <c r="D450" t="s">
        <v>168</v>
      </c>
      <c r="E450" t="s">
        <v>20</v>
      </c>
      <c r="F450">
        <v>7</v>
      </c>
      <c r="G450">
        <v>8</v>
      </c>
      <c r="H450">
        <v>-1</v>
      </c>
      <c r="I450">
        <v>17</v>
      </c>
      <c r="J450" t="str">
        <f>VLOOKUP(A450,FantaService!A:A,1,FALSE)</f>
        <v>Torino-Sosa</v>
      </c>
      <c r="K450" s="6">
        <f>VLOOKUP(A450,FantaService!A:B,2,FALSE)</f>
        <v>1095129</v>
      </c>
      <c r="L450" t="str">
        <f t="shared" si="14"/>
        <v>Torino-Sosa B.</v>
      </c>
      <c r="M450" t="b">
        <f t="shared" si="13"/>
        <v>0</v>
      </c>
    </row>
    <row r="451" spans="1:13" x14ac:dyDescent="0.35">
      <c r="A451" t="s">
        <v>1103</v>
      </c>
      <c r="B451" s="6">
        <v>4890</v>
      </c>
      <c r="C451" t="s">
        <v>284</v>
      </c>
      <c r="D451" t="s">
        <v>375</v>
      </c>
      <c r="E451" t="s">
        <v>20</v>
      </c>
      <c r="F451">
        <v>6</v>
      </c>
      <c r="G451">
        <v>5</v>
      </c>
      <c r="H451">
        <v>1</v>
      </c>
      <c r="I451">
        <v>9</v>
      </c>
      <c r="J451" t="str">
        <f>VLOOKUP(A451,FantaService!A:A,1,FALSE)</f>
        <v>Torino-Tameze</v>
      </c>
      <c r="K451" s="6">
        <f>VLOOKUP(A451,FantaService!A:B,2,FALSE)</f>
        <v>1039468</v>
      </c>
      <c r="L451" t="str">
        <f t="shared" si="14"/>
        <v>Torino-Tameze</v>
      </c>
      <c r="M451" t="b">
        <f t="shared" ref="M451:M514" si="15">A451=L451</f>
        <v>1</v>
      </c>
    </row>
    <row r="452" spans="1:13" x14ac:dyDescent="0.35">
      <c r="A452" t="s">
        <v>1104</v>
      </c>
      <c r="B452" s="6">
        <v>5687</v>
      </c>
      <c r="C452" t="s">
        <v>284</v>
      </c>
      <c r="D452" t="s">
        <v>308</v>
      </c>
      <c r="E452" t="s">
        <v>20</v>
      </c>
      <c r="F452">
        <v>13</v>
      </c>
      <c r="G452">
        <v>15</v>
      </c>
      <c r="H452">
        <v>-2</v>
      </c>
      <c r="I452">
        <v>39</v>
      </c>
      <c r="J452" t="str">
        <f>VLOOKUP(A452,FantaService!A:A,1,FALSE)</f>
        <v>Torino-Vlasic</v>
      </c>
      <c r="K452" s="6">
        <f>VLOOKUP(A452,FantaService!A:B,2,FALSE)</f>
        <v>1046949</v>
      </c>
      <c r="L452" t="str">
        <f t="shared" si="14"/>
        <v>Torino-Vlasic</v>
      </c>
      <c r="M452" t="b">
        <f t="shared" si="15"/>
        <v>1</v>
      </c>
    </row>
    <row r="453" spans="1:13" x14ac:dyDescent="0.35">
      <c r="A453" t="s">
        <v>1105</v>
      </c>
      <c r="B453" s="6">
        <v>4994</v>
      </c>
      <c r="C453" t="s">
        <v>92</v>
      </c>
      <c r="D453" t="s">
        <v>150</v>
      </c>
      <c r="E453" t="s">
        <v>20</v>
      </c>
      <c r="F453">
        <v>7</v>
      </c>
      <c r="G453">
        <v>6</v>
      </c>
      <c r="H453">
        <v>1</v>
      </c>
      <c r="I453">
        <v>12</v>
      </c>
      <c r="J453" t="str">
        <f>VLOOKUP(A453,FantaService!A:A,1,FALSE)</f>
        <v>Torino-Vojvoda</v>
      </c>
      <c r="K453" s="6">
        <f>VLOOKUP(A453,FantaService!A:B,2,FALSE)</f>
        <v>1071540</v>
      </c>
      <c r="L453" t="str">
        <f t="shared" si="14"/>
        <v>Torino-Vojvoda</v>
      </c>
      <c r="M453" t="b">
        <f t="shared" si="15"/>
        <v>1</v>
      </c>
    </row>
    <row r="454" spans="1:13" x14ac:dyDescent="0.35">
      <c r="A454" t="s">
        <v>1106</v>
      </c>
      <c r="B454" s="6">
        <v>4374</v>
      </c>
      <c r="C454" t="s">
        <v>92</v>
      </c>
      <c r="D454" t="s">
        <v>214</v>
      </c>
      <c r="E454" t="s">
        <v>20</v>
      </c>
      <c r="F454">
        <v>4</v>
      </c>
      <c r="G454">
        <v>4</v>
      </c>
      <c r="H454">
        <v>0</v>
      </c>
      <c r="I454">
        <v>6</v>
      </c>
      <c r="J454" t="str">
        <f>VLOOKUP(A454,FantaService!A:A,1,FALSE)</f>
        <v>Torino-Walukiewicz</v>
      </c>
      <c r="K454" s="6">
        <f>VLOOKUP(A454,FantaService!A:B,2,FALSE)</f>
        <v>1070336</v>
      </c>
      <c r="L454" t="str">
        <f t="shared" si="14"/>
        <v>Torino-Walukiewicz</v>
      </c>
      <c r="M454" t="b">
        <f t="shared" si="15"/>
        <v>1</v>
      </c>
    </row>
    <row r="455" spans="1:13" x14ac:dyDescent="0.35">
      <c r="A455" s="1" t="s">
        <v>1291</v>
      </c>
      <c r="B455" s="6">
        <v>608</v>
      </c>
      <c r="C455" t="s">
        <v>468</v>
      </c>
      <c r="D455" t="s">
        <v>480</v>
      </c>
      <c r="E455" t="s">
        <v>20</v>
      </c>
      <c r="F455">
        <v>25</v>
      </c>
      <c r="G455">
        <v>25</v>
      </c>
      <c r="H455">
        <v>0</v>
      </c>
      <c r="I455">
        <v>163</v>
      </c>
      <c r="J455" t="str">
        <f>VLOOKUP(A455,FantaService!A:A,1,FALSE)</f>
        <v>Torino-Zapata</v>
      </c>
      <c r="K455" s="6">
        <f>VLOOKUP(A455,FantaService!A:B,2,FALSE)</f>
        <v>1043622</v>
      </c>
      <c r="L455" t="str">
        <f t="shared" si="14"/>
        <v>Torino-Zapata D.</v>
      </c>
      <c r="M455" t="b">
        <f t="shared" si="15"/>
        <v>0</v>
      </c>
    </row>
    <row r="456" spans="1:13" x14ac:dyDescent="0.35">
      <c r="A456" t="s">
        <v>1107</v>
      </c>
      <c r="B456" s="6">
        <v>6021</v>
      </c>
      <c r="C456" t="s">
        <v>92</v>
      </c>
      <c r="D456" t="s">
        <v>272</v>
      </c>
      <c r="E456" t="s">
        <v>43</v>
      </c>
      <c r="F456">
        <v>1</v>
      </c>
      <c r="G456">
        <v>1</v>
      </c>
      <c r="H456">
        <v>0</v>
      </c>
      <c r="I456">
        <v>1</v>
      </c>
      <c r="J456" t="str">
        <f>VLOOKUP(A456,FantaService!A:A,1,FALSE)</f>
        <v>Udinese-Abankwah</v>
      </c>
      <c r="K456" s="6">
        <f>VLOOKUP(A456,FantaService!A:B,2,FALSE)</f>
        <v>1115130</v>
      </c>
      <c r="L456" t="str">
        <f t="shared" si="14"/>
        <v>Udinese-Abankwah</v>
      </c>
      <c r="M456" t="b">
        <f t="shared" si="15"/>
        <v>1</v>
      </c>
    </row>
    <row r="457" spans="1:13" x14ac:dyDescent="0.35">
      <c r="A457" t="s">
        <v>1108</v>
      </c>
      <c r="B457" s="6">
        <v>6908</v>
      </c>
      <c r="C457" t="s">
        <v>284</v>
      </c>
      <c r="D457" t="s">
        <v>467</v>
      </c>
      <c r="E457" t="s">
        <v>43</v>
      </c>
      <c r="F457">
        <v>1</v>
      </c>
      <c r="G457">
        <v>1</v>
      </c>
      <c r="H457">
        <v>0</v>
      </c>
      <c r="I457">
        <v>1</v>
      </c>
      <c r="J457" t="e">
        <f>VLOOKUP(A457,FantaService!A:A,1,FALSE)</f>
        <v>#N/A</v>
      </c>
      <c r="K457" s="6" t="e">
        <f>VLOOKUP(A457,FantaService!A:B,2,FALSE)</f>
        <v>#N/A</v>
      </c>
      <c r="L457" t="str">
        <f t="shared" si="14"/>
        <v>Udinese-Atta</v>
      </c>
      <c r="M457" t="b">
        <f t="shared" si="15"/>
        <v>1</v>
      </c>
    </row>
    <row r="458" spans="1:13" x14ac:dyDescent="0.35">
      <c r="A458" t="s">
        <v>1109</v>
      </c>
      <c r="B458" s="6">
        <v>5847</v>
      </c>
      <c r="C458" t="s">
        <v>92</v>
      </c>
      <c r="D458" t="s">
        <v>128</v>
      </c>
      <c r="E458" t="s">
        <v>43</v>
      </c>
      <c r="F458">
        <v>9</v>
      </c>
      <c r="G458">
        <v>8</v>
      </c>
      <c r="H458">
        <v>1</v>
      </c>
      <c r="I458">
        <v>20</v>
      </c>
      <c r="J458" t="str">
        <f>VLOOKUP(A458,FantaService!A:A,1,FALSE)</f>
        <v>Udinese-Bijol</v>
      </c>
      <c r="K458" s="6">
        <f>VLOOKUP(A458,FantaService!A:B,2,FALSE)</f>
        <v>1067497</v>
      </c>
      <c r="L458" t="str">
        <f t="shared" si="14"/>
        <v>Udinese-Bijol</v>
      </c>
      <c r="M458" t="b">
        <f t="shared" si="15"/>
        <v>1</v>
      </c>
    </row>
    <row r="459" spans="1:13" x14ac:dyDescent="0.35">
      <c r="A459" s="1" t="s">
        <v>1296</v>
      </c>
      <c r="B459" s="6">
        <v>6653</v>
      </c>
      <c r="C459" t="s">
        <v>468</v>
      </c>
      <c r="D459" t="s">
        <v>550</v>
      </c>
      <c r="E459" t="s">
        <v>43</v>
      </c>
      <c r="F459">
        <v>3</v>
      </c>
      <c r="G459">
        <v>4</v>
      </c>
      <c r="H459">
        <v>-1</v>
      </c>
      <c r="I459">
        <v>8</v>
      </c>
      <c r="J459" t="str">
        <f>VLOOKUP(A459,FantaService!A:A,1,FALSE)</f>
        <v>Udinese-Iker Bravo</v>
      </c>
      <c r="K459" s="6">
        <f>VLOOKUP(A459,FantaService!A:B,2,FALSE)</f>
        <v>1111627</v>
      </c>
      <c r="L459" t="str">
        <f t="shared" si="14"/>
        <v>Udinese-Bravo</v>
      </c>
      <c r="M459" t="b">
        <f t="shared" si="15"/>
        <v>0</v>
      </c>
    </row>
    <row r="460" spans="1:13" x14ac:dyDescent="0.35">
      <c r="A460" t="s">
        <v>1110</v>
      </c>
      <c r="B460" s="6">
        <v>6213</v>
      </c>
      <c r="C460" t="s">
        <v>468</v>
      </c>
      <c r="D460" t="s">
        <v>527</v>
      </c>
      <c r="E460" t="s">
        <v>43</v>
      </c>
      <c r="F460">
        <v>9</v>
      </c>
      <c r="G460">
        <v>7</v>
      </c>
      <c r="H460">
        <v>2</v>
      </c>
      <c r="I460">
        <v>30</v>
      </c>
      <c r="J460" t="str">
        <f>VLOOKUP(A460,FantaService!A:A,1,FALSE)</f>
        <v>Udinese-Brenner</v>
      </c>
      <c r="K460" s="6">
        <f>VLOOKUP(A460,FantaService!A:B,2,FALSE)</f>
        <v>1114624</v>
      </c>
      <c r="L460" t="str">
        <f t="shared" si="14"/>
        <v>Udinese-Brenner</v>
      </c>
      <c r="M460" t="b">
        <f t="shared" si="15"/>
        <v>1</v>
      </c>
    </row>
    <row r="461" spans="1:13" x14ac:dyDescent="0.35">
      <c r="A461" s="1" t="s">
        <v>1293</v>
      </c>
      <c r="B461" s="6">
        <v>5637</v>
      </c>
      <c r="C461" t="s">
        <v>468</v>
      </c>
      <c r="D461" t="s">
        <v>534</v>
      </c>
      <c r="E461" t="s">
        <v>43</v>
      </c>
      <c r="F461">
        <v>7</v>
      </c>
      <c r="G461">
        <v>6</v>
      </c>
      <c r="H461">
        <v>1</v>
      </c>
      <c r="I461">
        <v>12</v>
      </c>
      <c r="J461" t="str">
        <f>VLOOKUP(A461,FantaService!A:A,1,FALSE)</f>
        <v>Udinese-Davis</v>
      </c>
      <c r="K461" s="6">
        <f>VLOOKUP(A461,FantaService!A:B,2,FALSE)</f>
        <v>1058086</v>
      </c>
      <c r="L461" t="str">
        <f t="shared" si="14"/>
        <v>Udinese-Davis K.</v>
      </c>
      <c r="M461" t="b">
        <f t="shared" si="15"/>
        <v>0</v>
      </c>
    </row>
    <row r="462" spans="1:13" x14ac:dyDescent="0.35">
      <c r="A462" t="s">
        <v>1111</v>
      </c>
      <c r="B462" s="6">
        <v>5994</v>
      </c>
      <c r="C462" t="s">
        <v>92</v>
      </c>
      <c r="D462" t="s">
        <v>271</v>
      </c>
      <c r="E462" t="s">
        <v>43</v>
      </c>
      <c r="F462">
        <v>1</v>
      </c>
      <c r="G462">
        <v>1</v>
      </c>
      <c r="H462">
        <v>0</v>
      </c>
      <c r="I462">
        <v>1</v>
      </c>
      <c r="J462" t="str">
        <f>VLOOKUP(A462,FantaService!A:A,1,FALSE)</f>
        <v>Udinese-Ebosse</v>
      </c>
      <c r="K462" s="6">
        <f>VLOOKUP(A462,FantaService!A:B,2,FALSE)</f>
        <v>1095264</v>
      </c>
      <c r="L462" t="str">
        <f t="shared" si="14"/>
        <v>Udinese-Ebosse</v>
      </c>
      <c r="M462" t="b">
        <f t="shared" si="15"/>
        <v>1</v>
      </c>
    </row>
    <row r="463" spans="1:13" x14ac:dyDescent="0.35">
      <c r="A463" t="s">
        <v>1112</v>
      </c>
      <c r="B463" s="6">
        <v>6047</v>
      </c>
      <c r="C463" t="s">
        <v>92</v>
      </c>
      <c r="D463" t="s">
        <v>161</v>
      </c>
      <c r="E463" t="s">
        <v>43</v>
      </c>
      <c r="F463">
        <v>7</v>
      </c>
      <c r="G463">
        <v>5</v>
      </c>
      <c r="H463">
        <v>2</v>
      </c>
      <c r="I463">
        <v>10</v>
      </c>
      <c r="J463" t="str">
        <f>VLOOKUP(A463,FantaService!A:A,1,FALSE)</f>
        <v>Udinese-Ehizibue</v>
      </c>
      <c r="K463" s="6">
        <f>VLOOKUP(A463,FantaService!A:B,2,FALSE)</f>
        <v>1049392</v>
      </c>
      <c r="L463" t="str">
        <f t="shared" si="14"/>
        <v>Udinese-Ehizibue</v>
      </c>
      <c r="M463" t="b">
        <f t="shared" si="15"/>
        <v>1</v>
      </c>
    </row>
    <row r="464" spans="1:13" x14ac:dyDescent="0.35">
      <c r="A464" t="s">
        <v>1113</v>
      </c>
      <c r="B464" s="6">
        <v>6684</v>
      </c>
      <c r="C464" t="s">
        <v>284</v>
      </c>
      <c r="D464" t="s">
        <v>368</v>
      </c>
      <c r="E464" t="s">
        <v>43</v>
      </c>
      <c r="F464">
        <v>7</v>
      </c>
      <c r="G464">
        <v>6</v>
      </c>
      <c r="H464">
        <v>1</v>
      </c>
      <c r="I464">
        <v>12</v>
      </c>
      <c r="J464" t="str">
        <f>VLOOKUP(A464,FantaService!A:A,1,FALSE)</f>
        <v>Udinese-Ekkelenkamp</v>
      </c>
      <c r="K464" s="6">
        <f>VLOOKUP(A464,FantaService!A:B,2,FALSE)</f>
        <v>1066186</v>
      </c>
      <c r="L464" t="str">
        <f t="shared" si="14"/>
        <v>Udinese-Ekkelenkamp</v>
      </c>
      <c r="M464" t="b">
        <f t="shared" si="15"/>
        <v>1</v>
      </c>
    </row>
    <row r="465" spans="1:13" x14ac:dyDescent="0.35">
      <c r="A465" s="1" t="s">
        <v>1295</v>
      </c>
      <c r="B465" s="6">
        <v>6533</v>
      </c>
      <c r="C465" t="s">
        <v>92</v>
      </c>
      <c r="D465" t="s">
        <v>187</v>
      </c>
      <c r="E465" t="s">
        <v>43</v>
      </c>
      <c r="F465">
        <v>6</v>
      </c>
      <c r="G465">
        <v>4</v>
      </c>
      <c r="H465">
        <v>2</v>
      </c>
      <c r="I465">
        <v>14</v>
      </c>
      <c r="J465" t="str">
        <f>VLOOKUP(A465,FantaService!A:A,1,FALSE)</f>
        <v>Udinese-Gianetti</v>
      </c>
      <c r="K465" s="6">
        <f>VLOOKUP(A465,FantaService!A:B,2,FALSE)</f>
        <v>1118927</v>
      </c>
      <c r="L465" t="str">
        <f t="shared" si="14"/>
        <v>Udinese-Giannetti L.</v>
      </c>
      <c r="M465" t="b">
        <f t="shared" si="15"/>
        <v>0</v>
      </c>
    </row>
    <row r="466" spans="1:13" x14ac:dyDescent="0.35">
      <c r="A466" t="s">
        <v>1114</v>
      </c>
      <c r="B466" s="6">
        <v>4263</v>
      </c>
      <c r="C466" t="s">
        <v>92</v>
      </c>
      <c r="D466" t="s">
        <v>192</v>
      </c>
      <c r="E466" t="s">
        <v>43</v>
      </c>
      <c r="F466">
        <v>5</v>
      </c>
      <c r="G466">
        <v>3</v>
      </c>
      <c r="H466">
        <v>2</v>
      </c>
      <c r="I466">
        <v>4</v>
      </c>
      <c r="J466" t="str">
        <f>VLOOKUP(A466,FantaService!A:A,1,FALSE)</f>
        <v>Udinese-Kabasele</v>
      </c>
      <c r="K466" s="6">
        <f>VLOOKUP(A466,FantaService!A:B,2,FALSE)</f>
        <v>1037476</v>
      </c>
      <c r="L466" t="str">
        <f t="shared" si="14"/>
        <v>Udinese-Kabasele</v>
      </c>
      <c r="M466" t="b">
        <f t="shared" si="15"/>
        <v>1</v>
      </c>
    </row>
    <row r="467" spans="1:13" x14ac:dyDescent="0.35">
      <c r="A467" s="1" t="s">
        <v>1297</v>
      </c>
      <c r="B467" s="6">
        <v>5555</v>
      </c>
      <c r="C467" t="s">
        <v>92</v>
      </c>
      <c r="D467" t="s">
        <v>183</v>
      </c>
      <c r="E467" t="s">
        <v>43</v>
      </c>
      <c r="F467">
        <v>6</v>
      </c>
      <c r="G467">
        <v>5</v>
      </c>
      <c r="H467">
        <v>1</v>
      </c>
      <c r="I467">
        <v>13</v>
      </c>
      <c r="J467" t="str">
        <f>VLOOKUP(A467,FantaService!A:A,1,FALSE)</f>
        <v>Udinese-Kamara</v>
      </c>
      <c r="K467" s="6">
        <f>VLOOKUP(A467,FantaService!A:B,2,FALSE)</f>
        <v>1056975</v>
      </c>
      <c r="L467" t="str">
        <f t="shared" si="14"/>
        <v>Udinese-Kamara H.</v>
      </c>
      <c r="M467" t="b">
        <f t="shared" si="15"/>
        <v>0</v>
      </c>
    </row>
    <row r="468" spans="1:13" x14ac:dyDescent="0.35">
      <c r="A468" t="s">
        <v>1115</v>
      </c>
      <c r="B468" s="6">
        <v>6680</v>
      </c>
      <c r="C468" t="s">
        <v>284</v>
      </c>
      <c r="D468" t="s">
        <v>385</v>
      </c>
      <c r="E468" t="s">
        <v>43</v>
      </c>
      <c r="F468">
        <v>6</v>
      </c>
      <c r="G468">
        <v>5</v>
      </c>
      <c r="H468">
        <v>1</v>
      </c>
      <c r="I468">
        <v>8</v>
      </c>
      <c r="J468" t="str">
        <f>VLOOKUP(A468,FantaService!A:A,1,FALSE)</f>
        <v>Udinese-Karlstrom</v>
      </c>
      <c r="K468" s="6">
        <f>VLOOKUP(A468,FantaService!A:B,2,FALSE)</f>
        <v>1095556</v>
      </c>
      <c r="L468" t="str">
        <f t="shared" si="14"/>
        <v>Udinese-Karlstrom</v>
      </c>
      <c r="M468" t="b">
        <f t="shared" si="15"/>
        <v>1</v>
      </c>
    </row>
    <row r="469" spans="1:13" x14ac:dyDescent="0.35">
      <c r="A469" s="1" t="s">
        <v>1298</v>
      </c>
      <c r="B469" s="6">
        <v>6485</v>
      </c>
      <c r="C469" t="s">
        <v>92</v>
      </c>
      <c r="D469" t="s">
        <v>223</v>
      </c>
      <c r="E469" t="s">
        <v>43</v>
      </c>
      <c r="F469">
        <v>4</v>
      </c>
      <c r="G469">
        <v>5</v>
      </c>
      <c r="H469">
        <v>-1</v>
      </c>
      <c r="I469">
        <v>8</v>
      </c>
      <c r="J469" t="str">
        <f>VLOOKUP(A469,FantaService!A:A,1,FALSE)</f>
        <v>Udinese-Kristensen</v>
      </c>
      <c r="K469" s="6">
        <f>VLOOKUP(A469,FantaService!A:B,2,FALSE)</f>
        <v>1102383</v>
      </c>
      <c r="L469" t="str">
        <f t="shared" si="14"/>
        <v>Udinese-Kristensen T.</v>
      </c>
      <c r="M469" t="b">
        <f t="shared" si="15"/>
        <v>0</v>
      </c>
    </row>
    <row r="470" spans="1:13" x14ac:dyDescent="0.35">
      <c r="A470" t="s">
        <v>1116</v>
      </c>
      <c r="B470" s="6">
        <v>5850</v>
      </c>
      <c r="C470" t="s">
        <v>284</v>
      </c>
      <c r="D470" t="s">
        <v>328</v>
      </c>
      <c r="E470" t="s">
        <v>43</v>
      </c>
      <c r="F470">
        <v>10</v>
      </c>
      <c r="G470">
        <v>10</v>
      </c>
      <c r="H470">
        <v>0</v>
      </c>
      <c r="I470">
        <v>22</v>
      </c>
      <c r="J470" t="str">
        <f>VLOOKUP(A470,FantaService!A:A,1,FALSE)</f>
        <v>Udinese-Lovric</v>
      </c>
      <c r="K470" s="6">
        <f>VLOOKUP(A470,FantaService!A:B,2,FALSE)</f>
        <v>1052556</v>
      </c>
      <c r="L470" t="str">
        <f t="shared" si="14"/>
        <v>Udinese-Lovric</v>
      </c>
      <c r="M470" t="b">
        <f t="shared" si="15"/>
        <v>1</v>
      </c>
    </row>
    <row r="471" spans="1:13" x14ac:dyDescent="0.35">
      <c r="A471" t="s">
        <v>1117</v>
      </c>
      <c r="B471" s="6">
        <v>6215</v>
      </c>
      <c r="C471" t="s">
        <v>468</v>
      </c>
      <c r="D471" t="s">
        <v>494</v>
      </c>
      <c r="E471" t="s">
        <v>43</v>
      </c>
      <c r="F471">
        <v>15</v>
      </c>
      <c r="G471">
        <v>14</v>
      </c>
      <c r="H471">
        <v>1</v>
      </c>
      <c r="I471">
        <v>87</v>
      </c>
      <c r="J471" t="str">
        <f>VLOOKUP(A471,FantaService!A:A,1,FALSE)</f>
        <v>Udinese-Lucca</v>
      </c>
      <c r="K471" s="6">
        <f>VLOOKUP(A471,FantaService!A:B,2,FALSE)</f>
        <v>1110216</v>
      </c>
      <c r="L471" t="str">
        <f t="shared" si="14"/>
        <v>Udinese-Lucca</v>
      </c>
      <c r="M471" t="b">
        <f t="shared" si="15"/>
        <v>1</v>
      </c>
    </row>
    <row r="472" spans="1:13" x14ac:dyDescent="0.35">
      <c r="A472" t="s">
        <v>1118</v>
      </c>
      <c r="B472" s="6">
        <v>6462</v>
      </c>
      <c r="C472" t="s">
        <v>8</v>
      </c>
      <c r="D472" t="s">
        <v>42</v>
      </c>
      <c r="E472" t="s">
        <v>43</v>
      </c>
      <c r="F472">
        <v>8</v>
      </c>
      <c r="G472">
        <v>7</v>
      </c>
      <c r="H472">
        <v>1</v>
      </c>
      <c r="I472">
        <v>35</v>
      </c>
      <c r="J472" t="str">
        <f>VLOOKUP(A472,FantaService!A:A,1,FALSE)</f>
        <v>Udinese-Okoye</v>
      </c>
      <c r="K472" s="6">
        <f>VLOOKUP(A472,FantaService!A:B,2,FALSE)</f>
        <v>1077144</v>
      </c>
      <c r="L472" t="str">
        <f t="shared" si="14"/>
        <v>Udinese-Okoye</v>
      </c>
      <c r="M472" t="b">
        <f t="shared" si="15"/>
        <v>1</v>
      </c>
    </row>
    <row r="473" spans="1:13" x14ac:dyDescent="0.35">
      <c r="A473" t="s">
        <v>1119</v>
      </c>
      <c r="B473" s="6">
        <v>543</v>
      </c>
      <c r="C473" t="s">
        <v>8</v>
      </c>
      <c r="D473" t="s">
        <v>58</v>
      </c>
      <c r="E473" t="s">
        <v>43</v>
      </c>
      <c r="F473">
        <v>1</v>
      </c>
      <c r="G473">
        <v>1</v>
      </c>
      <c r="H473">
        <v>0</v>
      </c>
      <c r="I473">
        <v>1</v>
      </c>
      <c r="J473" t="str">
        <f>VLOOKUP(A473,FantaService!A:A,1,FALSE)</f>
        <v>Udinese-Padelli</v>
      </c>
      <c r="K473" s="6">
        <f>VLOOKUP(A473,FantaService!A:B,2,FALSE)</f>
        <v>1017920</v>
      </c>
      <c r="L473" t="str">
        <f t="shared" si="14"/>
        <v>Udinese-Padelli</v>
      </c>
      <c r="M473" t="b">
        <f t="shared" si="15"/>
        <v>1</v>
      </c>
    </row>
    <row r="474" spans="1:13" x14ac:dyDescent="0.35">
      <c r="A474" t="s">
        <v>1120</v>
      </c>
      <c r="B474" s="6">
        <v>6481</v>
      </c>
      <c r="C474" t="s">
        <v>284</v>
      </c>
      <c r="D474" t="s">
        <v>366</v>
      </c>
      <c r="E474" t="s">
        <v>43</v>
      </c>
      <c r="F474">
        <v>7</v>
      </c>
      <c r="G474">
        <v>8</v>
      </c>
      <c r="H474">
        <v>-1</v>
      </c>
      <c r="I474">
        <v>16</v>
      </c>
      <c r="J474" t="str">
        <f>VLOOKUP(A474,FantaService!A:A,1,FALSE)</f>
        <v>Udinese-Payero</v>
      </c>
      <c r="K474" s="6">
        <f>VLOOKUP(A474,FantaService!A:B,2,FALSE)</f>
        <v>1118415</v>
      </c>
      <c r="L474" t="str">
        <f t="shared" si="14"/>
        <v>Udinese-Payero</v>
      </c>
      <c r="M474" t="b">
        <f t="shared" si="15"/>
        <v>1</v>
      </c>
    </row>
    <row r="475" spans="1:13" x14ac:dyDescent="0.35">
      <c r="A475" t="s">
        <v>1121</v>
      </c>
      <c r="B475" s="6">
        <v>6635</v>
      </c>
      <c r="C475" t="s">
        <v>468</v>
      </c>
      <c r="D475" t="s">
        <v>556</v>
      </c>
      <c r="E475" t="s">
        <v>43</v>
      </c>
      <c r="F475">
        <v>2</v>
      </c>
      <c r="G475">
        <v>3</v>
      </c>
      <c r="H475">
        <v>-1</v>
      </c>
      <c r="I475">
        <v>7</v>
      </c>
      <c r="J475" t="str">
        <f>VLOOKUP(A475,FantaService!A:A,1,FALSE)</f>
        <v>Udinese-Pizarro</v>
      </c>
      <c r="K475" s="6">
        <f>VLOOKUP(A475,FantaService!A:B,2,FALSE)</f>
        <v>1119714</v>
      </c>
      <c r="L475" t="str">
        <f t="shared" si="14"/>
        <v>Udinese-Pizarro</v>
      </c>
      <c r="M475" t="b">
        <f t="shared" si="15"/>
        <v>1</v>
      </c>
    </row>
    <row r="476" spans="1:13" x14ac:dyDescent="0.35">
      <c r="A476" t="s">
        <v>1122</v>
      </c>
      <c r="B476" s="6">
        <v>6900</v>
      </c>
      <c r="C476" t="s">
        <v>284</v>
      </c>
      <c r="D476" t="s">
        <v>432</v>
      </c>
      <c r="E476" t="s">
        <v>43</v>
      </c>
      <c r="F476">
        <v>3</v>
      </c>
      <c r="G476">
        <v>3</v>
      </c>
      <c r="H476">
        <v>0</v>
      </c>
      <c r="I476">
        <v>7</v>
      </c>
      <c r="J476" t="str">
        <f>VLOOKUP(A476,FantaService!A:A,1,FALSE)</f>
        <v>Udinese-Rui Modesto</v>
      </c>
      <c r="K476" s="6">
        <f>VLOOKUP(A476,FantaService!A:B,2,FALSE)</f>
        <v>1102317</v>
      </c>
      <c r="L476" t="str">
        <f t="shared" si="14"/>
        <v>Udinese-Rui Modesto</v>
      </c>
      <c r="M476" t="b">
        <f t="shared" si="15"/>
        <v>1</v>
      </c>
    </row>
    <row r="477" spans="1:13" x14ac:dyDescent="0.35">
      <c r="A477" t="s">
        <v>1123</v>
      </c>
      <c r="B477" s="6">
        <v>2475</v>
      </c>
      <c r="C477" t="s">
        <v>468</v>
      </c>
      <c r="D477" t="s">
        <v>498</v>
      </c>
      <c r="E477" t="s">
        <v>43</v>
      </c>
      <c r="F477">
        <v>14</v>
      </c>
      <c r="G477">
        <v>16</v>
      </c>
      <c r="H477">
        <v>-2</v>
      </c>
      <c r="I477">
        <v>45</v>
      </c>
      <c r="J477" t="str">
        <f>VLOOKUP(A477,FantaService!A:A,1,FALSE)</f>
        <v>Udinese-Sanchez</v>
      </c>
      <c r="K477" s="6">
        <f>VLOOKUP(A477,FantaService!A:B,2,FALSE)</f>
        <v>1016042</v>
      </c>
      <c r="L477" t="str">
        <f t="shared" si="14"/>
        <v>Udinese-Sanchez</v>
      </c>
      <c r="M477" t="b">
        <f t="shared" si="15"/>
        <v>1</v>
      </c>
    </row>
    <row r="478" spans="1:13" x14ac:dyDescent="0.35">
      <c r="A478" t="s">
        <v>1124</v>
      </c>
      <c r="B478" s="6">
        <v>6842</v>
      </c>
      <c r="C478" t="s">
        <v>8</v>
      </c>
      <c r="D478" t="s">
        <v>91</v>
      </c>
      <c r="E478" t="s">
        <v>43</v>
      </c>
      <c r="F478">
        <v>1</v>
      </c>
      <c r="G478">
        <v>1</v>
      </c>
      <c r="H478">
        <v>0</v>
      </c>
      <c r="I478">
        <v>1</v>
      </c>
      <c r="J478" t="str">
        <f>VLOOKUP(A478,FantaService!A:A,1,FALSE)</f>
        <v>Udinese-Sava</v>
      </c>
      <c r="K478" s="6">
        <f>VLOOKUP(A478,FantaService!A:B,2,FALSE)</f>
        <v>1095254</v>
      </c>
      <c r="L478" t="str">
        <f t="shared" si="14"/>
        <v>Udinese-Sava</v>
      </c>
      <c r="M478" t="b">
        <f t="shared" si="15"/>
        <v>1</v>
      </c>
    </row>
    <row r="479" spans="1:13" x14ac:dyDescent="0.35">
      <c r="A479" t="s">
        <v>1125</v>
      </c>
      <c r="B479" s="6">
        <v>2369</v>
      </c>
      <c r="C479" t="s">
        <v>468</v>
      </c>
      <c r="D479" t="s">
        <v>502</v>
      </c>
      <c r="E479" t="s">
        <v>43</v>
      </c>
      <c r="F479">
        <v>13</v>
      </c>
      <c r="G479">
        <v>10</v>
      </c>
      <c r="H479">
        <v>3</v>
      </c>
      <c r="I479">
        <v>75</v>
      </c>
      <c r="J479" t="str">
        <f>VLOOKUP(A479,FantaService!A:A,1,FALSE)</f>
        <v>Udinese-Thauvin</v>
      </c>
      <c r="K479" s="6">
        <f>VLOOKUP(A479,FantaService!A:B,2,FALSE)</f>
        <v>1037605</v>
      </c>
      <c r="L479" t="str">
        <f t="shared" si="14"/>
        <v>Udinese-Thauvin</v>
      </c>
      <c r="M479" t="b">
        <f t="shared" si="15"/>
        <v>1</v>
      </c>
    </row>
    <row r="480" spans="1:13" x14ac:dyDescent="0.35">
      <c r="A480" s="1" t="s">
        <v>1303</v>
      </c>
      <c r="B480" s="6">
        <v>5900</v>
      </c>
      <c r="C480" t="s">
        <v>92</v>
      </c>
      <c r="D480" t="s">
        <v>239</v>
      </c>
      <c r="E480" t="s">
        <v>43</v>
      </c>
      <c r="F480">
        <v>3</v>
      </c>
      <c r="G480">
        <v>3</v>
      </c>
      <c r="H480">
        <v>0</v>
      </c>
      <c r="I480">
        <v>5</v>
      </c>
      <c r="J480" t="str">
        <f>VLOOKUP(A480,FantaService!A:A,1,FALSE)</f>
        <v>Udinese-Toure</v>
      </c>
      <c r="K480" s="6">
        <f>VLOOKUP(A480,FantaService!A:B,2,FALSE)</f>
        <v>1113549</v>
      </c>
      <c r="L480" t="str">
        <f t="shared" si="14"/>
        <v>Udinese-Toure' I.s.</v>
      </c>
      <c r="M480" t="b">
        <f t="shared" si="15"/>
        <v>0</v>
      </c>
    </row>
    <row r="481" spans="1:13" x14ac:dyDescent="0.35">
      <c r="A481" s="1" t="s">
        <v>1300</v>
      </c>
      <c r="B481" s="6">
        <v>6212</v>
      </c>
      <c r="C481" t="s">
        <v>284</v>
      </c>
      <c r="D481" t="s">
        <v>411</v>
      </c>
      <c r="E481" t="s">
        <v>43</v>
      </c>
      <c r="F481">
        <v>4</v>
      </c>
      <c r="G481">
        <v>3</v>
      </c>
      <c r="H481">
        <v>1</v>
      </c>
      <c r="I481">
        <v>6</v>
      </c>
      <c r="J481" t="str">
        <f>VLOOKUP(A481,FantaService!A:A,1,FALSE)</f>
        <v>Udinese-Oier Zarraga</v>
      </c>
      <c r="K481" s="6">
        <f>VLOOKUP(A481,FantaService!A:B,2,FALSE)</f>
        <v>1101863</v>
      </c>
      <c r="L481" t="str">
        <f t="shared" si="14"/>
        <v>Udinese-Zarraga</v>
      </c>
      <c r="M481" t="b">
        <f t="shared" si="15"/>
        <v>0</v>
      </c>
    </row>
    <row r="482" spans="1:13" x14ac:dyDescent="0.35">
      <c r="A482" t="s">
        <v>1126</v>
      </c>
      <c r="B482" s="6">
        <v>6211</v>
      </c>
      <c r="C482" t="s">
        <v>92</v>
      </c>
      <c r="D482" t="s">
        <v>256</v>
      </c>
      <c r="E482" t="s">
        <v>43</v>
      </c>
      <c r="F482">
        <v>2</v>
      </c>
      <c r="G482">
        <v>3</v>
      </c>
      <c r="H482">
        <v>-1</v>
      </c>
      <c r="I482">
        <v>4</v>
      </c>
      <c r="J482" t="str">
        <f>VLOOKUP(A482,FantaService!A:A,1,FALSE)</f>
        <v>Udinese-Zemura</v>
      </c>
      <c r="K482" s="6">
        <f>VLOOKUP(A482,FantaService!A:B,2,FALSE)</f>
        <v>1113640</v>
      </c>
      <c r="L482" t="str">
        <f t="shared" si="14"/>
        <v>Udinese-Zemura</v>
      </c>
      <c r="M482" t="b">
        <f t="shared" si="15"/>
        <v>1</v>
      </c>
    </row>
    <row r="483" spans="1:13" x14ac:dyDescent="0.35">
      <c r="A483" t="s">
        <v>1127</v>
      </c>
      <c r="B483" s="6">
        <v>5447</v>
      </c>
      <c r="C483" t="s">
        <v>92</v>
      </c>
      <c r="D483" t="s">
        <v>236</v>
      </c>
      <c r="E483" t="s">
        <v>49</v>
      </c>
      <c r="F483">
        <v>3</v>
      </c>
      <c r="G483">
        <v>3</v>
      </c>
      <c r="H483">
        <v>0</v>
      </c>
      <c r="I483">
        <v>8</v>
      </c>
      <c r="J483" t="str">
        <f>VLOOKUP(A483,FantaService!A:A,1,FALSE)</f>
        <v>Venezia-Altare</v>
      </c>
      <c r="K483" s="6">
        <f>VLOOKUP(A483,FantaService!A:B,2,FALSE)</f>
        <v>1095209</v>
      </c>
      <c r="L483" t="str">
        <f t="shared" si="14"/>
        <v>Venezia-Altare</v>
      </c>
      <c r="M483" t="b">
        <f t="shared" si="15"/>
        <v>1</v>
      </c>
    </row>
    <row r="484" spans="1:13" x14ac:dyDescent="0.35">
      <c r="A484" s="1" t="s">
        <v>1304</v>
      </c>
      <c r="B484" s="6">
        <v>6674</v>
      </c>
      <c r="C484" t="s">
        <v>284</v>
      </c>
      <c r="D484" t="s">
        <v>416</v>
      </c>
      <c r="E484" t="s">
        <v>49</v>
      </c>
      <c r="F484">
        <v>4</v>
      </c>
      <c r="G484">
        <v>2</v>
      </c>
      <c r="H484">
        <v>2</v>
      </c>
      <c r="I484">
        <v>13</v>
      </c>
      <c r="J484" t="str">
        <f>VLOOKUP(A484,FantaService!A:A,1,FALSE)</f>
        <v>Venezia-Andersen</v>
      </c>
      <c r="K484" s="6">
        <f>VLOOKUP(A484,FantaService!A:B,2,FALSE)</f>
        <v>1115121</v>
      </c>
      <c r="L484" t="str">
        <f t="shared" si="14"/>
        <v>Venezia-Andersen M.k.</v>
      </c>
      <c r="M484" t="b">
        <f t="shared" si="15"/>
        <v>0</v>
      </c>
    </row>
    <row r="485" spans="1:13" x14ac:dyDescent="0.35">
      <c r="A485" t="s">
        <v>1128</v>
      </c>
      <c r="B485" s="6">
        <v>5521</v>
      </c>
      <c r="C485" t="s">
        <v>8</v>
      </c>
      <c r="D485" t="s">
        <v>76</v>
      </c>
      <c r="E485" t="s">
        <v>49</v>
      </c>
      <c r="F485">
        <v>1</v>
      </c>
      <c r="G485">
        <v>1</v>
      </c>
      <c r="H485">
        <v>0</v>
      </c>
      <c r="I485">
        <v>1</v>
      </c>
      <c r="J485" t="e">
        <f>VLOOKUP(A485,FantaService!A:A,1,FALSE)</f>
        <v>#N/A</v>
      </c>
      <c r="K485" s="6" t="e">
        <f>VLOOKUP(A485,FantaService!A:B,2,FALSE)</f>
        <v>#N/A</v>
      </c>
      <c r="L485" t="str">
        <f t="shared" si="14"/>
        <v>Venezia-Bertinato</v>
      </c>
      <c r="M485" t="b">
        <f t="shared" si="15"/>
        <v>1</v>
      </c>
    </row>
    <row r="486" spans="1:13" x14ac:dyDescent="0.35">
      <c r="A486" t="s">
        <v>1129</v>
      </c>
      <c r="B486" s="6">
        <v>5485</v>
      </c>
      <c r="C486" t="s">
        <v>284</v>
      </c>
      <c r="D486" t="s">
        <v>421</v>
      </c>
      <c r="E486" t="s">
        <v>49</v>
      </c>
      <c r="F486">
        <v>3</v>
      </c>
      <c r="G486">
        <v>4</v>
      </c>
      <c r="H486">
        <v>-1</v>
      </c>
      <c r="I486">
        <v>6</v>
      </c>
      <c r="J486" t="str">
        <f>VLOOKUP(A486,FantaService!A:A,1,FALSE)</f>
        <v>Venezia-Bjarkason</v>
      </c>
      <c r="K486" s="6">
        <f>VLOOKUP(A486,FantaService!A:B,2,FALSE)</f>
        <v>1102074</v>
      </c>
      <c r="L486" t="str">
        <f t="shared" si="14"/>
        <v>Venezia-Bjarkason</v>
      </c>
      <c r="M486" t="b">
        <f t="shared" si="15"/>
        <v>1</v>
      </c>
    </row>
    <row r="487" spans="1:13" x14ac:dyDescent="0.35">
      <c r="A487" t="s">
        <v>1130</v>
      </c>
      <c r="B487" s="6">
        <v>5507</v>
      </c>
      <c r="C487" t="s">
        <v>284</v>
      </c>
      <c r="D487" t="s">
        <v>378</v>
      </c>
      <c r="E487" t="s">
        <v>49</v>
      </c>
      <c r="F487">
        <v>6</v>
      </c>
      <c r="G487">
        <v>7</v>
      </c>
      <c r="H487">
        <v>-1</v>
      </c>
      <c r="I487">
        <v>19</v>
      </c>
      <c r="J487" t="str">
        <f>VLOOKUP(A487,FantaService!A:A,1,FALSE)</f>
        <v>Venezia-Busio</v>
      </c>
      <c r="K487" s="6">
        <f>VLOOKUP(A487,FantaService!A:B,2,FALSE)</f>
        <v>1077814</v>
      </c>
      <c r="L487" t="str">
        <f t="shared" si="14"/>
        <v>Venezia-Busio</v>
      </c>
      <c r="M487" t="b">
        <f t="shared" si="15"/>
        <v>1</v>
      </c>
    </row>
    <row r="488" spans="1:13" x14ac:dyDescent="0.35">
      <c r="A488" t="s">
        <v>1131</v>
      </c>
      <c r="B488" s="6">
        <v>4458</v>
      </c>
      <c r="C488" t="s">
        <v>92</v>
      </c>
      <c r="D488" t="s">
        <v>195</v>
      </c>
      <c r="E488" t="s">
        <v>49</v>
      </c>
      <c r="F488">
        <v>5</v>
      </c>
      <c r="G488">
        <v>5</v>
      </c>
      <c r="H488">
        <v>0</v>
      </c>
      <c r="I488">
        <v>8</v>
      </c>
      <c r="J488" t="str">
        <f>VLOOKUP(A488,FantaService!A:A,1,FALSE)</f>
        <v>Venezia-Candela</v>
      </c>
      <c r="K488" s="6">
        <f>VLOOKUP(A488,FantaService!A:B,2,FALSE)</f>
        <v>1061473</v>
      </c>
      <c r="L488" t="str">
        <f t="shared" si="14"/>
        <v>Venezia-Candela</v>
      </c>
      <c r="M488" t="b">
        <f t="shared" si="15"/>
        <v>1</v>
      </c>
    </row>
    <row r="489" spans="1:13" x14ac:dyDescent="0.35">
      <c r="A489" t="s">
        <v>1132</v>
      </c>
      <c r="B489" s="6">
        <v>6149</v>
      </c>
      <c r="C489" t="s">
        <v>92</v>
      </c>
      <c r="D489" t="s">
        <v>255</v>
      </c>
      <c r="E489" t="s">
        <v>49</v>
      </c>
      <c r="F489">
        <v>2</v>
      </c>
      <c r="G489">
        <v>2</v>
      </c>
      <c r="H489">
        <v>0</v>
      </c>
      <c r="I489">
        <v>4</v>
      </c>
      <c r="J489" t="e">
        <f>VLOOKUP(A489,FantaService!A:A,1,FALSE)</f>
        <v>#N/A</v>
      </c>
      <c r="K489" s="6" t="e">
        <f>VLOOKUP(A489,FantaService!A:B,2,FALSE)</f>
        <v>#N/A</v>
      </c>
      <c r="L489" t="str">
        <f t="shared" si="14"/>
        <v>Venezia-Carboni F.</v>
      </c>
      <c r="M489" t="b">
        <f t="shared" si="15"/>
        <v>1</v>
      </c>
    </row>
    <row r="490" spans="1:13" x14ac:dyDescent="0.35">
      <c r="A490" t="s">
        <v>1133</v>
      </c>
      <c r="B490" s="6">
        <v>5486</v>
      </c>
      <c r="C490" t="s">
        <v>284</v>
      </c>
      <c r="D490" t="s">
        <v>447</v>
      </c>
      <c r="E490" t="s">
        <v>49</v>
      </c>
      <c r="F490">
        <v>1</v>
      </c>
      <c r="G490">
        <v>1</v>
      </c>
      <c r="H490">
        <v>0</v>
      </c>
      <c r="I490">
        <v>1</v>
      </c>
      <c r="J490" t="str">
        <f>VLOOKUP(A490,FantaService!A:A,1,FALSE)</f>
        <v>Venezia-Crnigoj</v>
      </c>
      <c r="K490" s="6">
        <f>VLOOKUP(A490,FantaService!A:B,2,FALSE)</f>
        <v>1047539</v>
      </c>
      <c r="L490" t="str">
        <f t="shared" si="14"/>
        <v>Venezia-Crnigoj</v>
      </c>
      <c r="M490" t="b">
        <f t="shared" si="15"/>
        <v>1</v>
      </c>
    </row>
    <row r="491" spans="1:13" x14ac:dyDescent="0.35">
      <c r="A491" s="1" t="s">
        <v>1306</v>
      </c>
      <c r="B491" s="6">
        <v>6683</v>
      </c>
      <c r="C491" t="s">
        <v>284</v>
      </c>
      <c r="D491" t="s">
        <v>441</v>
      </c>
      <c r="E491" t="s">
        <v>49</v>
      </c>
      <c r="F491">
        <v>2</v>
      </c>
      <c r="G491">
        <v>1</v>
      </c>
      <c r="H491">
        <v>1</v>
      </c>
      <c r="I491">
        <v>2</v>
      </c>
      <c r="J491" t="str">
        <f>VLOOKUP(A491,FantaService!A:A,1,FALSE)</f>
        <v>Venezia-Doumbia</v>
      </c>
      <c r="K491" s="6">
        <f>VLOOKUP(A491,FantaService!A:B,2,FALSE)</f>
        <v>1119722</v>
      </c>
      <c r="L491" t="str">
        <f t="shared" si="14"/>
        <v>Venezia-Doumbia I.</v>
      </c>
      <c r="M491" t="b">
        <f t="shared" si="15"/>
        <v>0</v>
      </c>
    </row>
    <row r="492" spans="1:13" x14ac:dyDescent="0.35">
      <c r="A492" t="s">
        <v>1134</v>
      </c>
      <c r="B492" s="6">
        <v>526</v>
      </c>
      <c r="C492" t="s">
        <v>284</v>
      </c>
      <c r="D492" t="s">
        <v>346</v>
      </c>
      <c r="E492" t="s">
        <v>49</v>
      </c>
      <c r="F492">
        <v>8</v>
      </c>
      <c r="G492">
        <v>8</v>
      </c>
      <c r="H492">
        <v>0</v>
      </c>
      <c r="I492">
        <v>16</v>
      </c>
      <c r="J492" t="str">
        <f>VLOOKUP(A492,FantaService!A:A,1,FALSE)</f>
        <v>Venezia-Duncan</v>
      </c>
      <c r="K492" s="6">
        <f>VLOOKUP(A492,FantaService!A:B,2,FALSE)</f>
        <v>1029295</v>
      </c>
      <c r="L492" t="str">
        <f t="shared" si="14"/>
        <v>Venezia-Duncan</v>
      </c>
      <c r="M492" t="b">
        <f t="shared" si="15"/>
        <v>1</v>
      </c>
    </row>
    <row r="493" spans="1:13" x14ac:dyDescent="0.35">
      <c r="A493" t="s">
        <v>1135</v>
      </c>
      <c r="B493" s="6">
        <v>6819</v>
      </c>
      <c r="C493" t="s">
        <v>284</v>
      </c>
      <c r="D493" t="s">
        <v>460</v>
      </c>
      <c r="E493" t="s">
        <v>49</v>
      </c>
      <c r="F493">
        <v>1</v>
      </c>
      <c r="G493">
        <v>1</v>
      </c>
      <c r="H493">
        <v>0</v>
      </c>
      <c r="I493">
        <v>1</v>
      </c>
      <c r="J493" t="str">
        <f>VLOOKUP(A493,FantaService!A:A,1,FALSE)</f>
        <v>Venezia-El Haddad</v>
      </c>
      <c r="K493" s="6">
        <f>VLOOKUP(A493,FantaService!A:B,2,FALSE)</f>
        <v>1119733</v>
      </c>
      <c r="L493" t="str">
        <f t="shared" si="14"/>
        <v>Venezia-El Haddad</v>
      </c>
      <c r="M493" t="b">
        <f t="shared" si="15"/>
        <v>1</v>
      </c>
    </row>
    <row r="494" spans="1:13" x14ac:dyDescent="0.35">
      <c r="A494" t="s">
        <v>1136</v>
      </c>
      <c r="B494" s="6">
        <v>6020</v>
      </c>
      <c r="C494" t="s">
        <v>284</v>
      </c>
      <c r="D494" t="s">
        <v>410</v>
      </c>
      <c r="E494" t="s">
        <v>49</v>
      </c>
      <c r="F494">
        <v>4</v>
      </c>
      <c r="G494">
        <v>2</v>
      </c>
      <c r="H494">
        <v>2</v>
      </c>
      <c r="I494">
        <v>11</v>
      </c>
      <c r="J494" t="str">
        <f>VLOOKUP(A494,FantaService!A:A,1,FALSE)</f>
        <v>Venezia-Ellertsson</v>
      </c>
      <c r="K494" s="6">
        <f>VLOOKUP(A494,FantaService!A:B,2,FALSE)</f>
        <v>1110634</v>
      </c>
      <c r="L494" t="str">
        <f t="shared" si="14"/>
        <v>Venezia-Ellertsson</v>
      </c>
      <c r="M494" t="b">
        <f t="shared" si="15"/>
        <v>1</v>
      </c>
    </row>
    <row r="495" spans="1:13" x14ac:dyDescent="0.35">
      <c r="A495" t="s">
        <v>1137</v>
      </c>
      <c r="B495" s="6">
        <v>6671</v>
      </c>
      <c r="C495" t="s">
        <v>8</v>
      </c>
      <c r="D495" t="s">
        <v>88</v>
      </c>
      <c r="E495" t="s">
        <v>49</v>
      </c>
      <c r="F495">
        <v>1</v>
      </c>
      <c r="G495">
        <v>1</v>
      </c>
      <c r="H495">
        <v>0</v>
      </c>
      <c r="I495">
        <v>1</v>
      </c>
      <c r="J495" t="str">
        <f>VLOOKUP(A495,FantaService!A:A,1,FALSE)</f>
        <v>Venezia-Grandi</v>
      </c>
      <c r="K495" s="6">
        <f>VLOOKUP(A495,FantaService!A:B,2,FALSE)</f>
        <v>1100797</v>
      </c>
      <c r="L495" t="str">
        <f t="shared" si="14"/>
        <v>Venezia-Grandi</v>
      </c>
      <c r="M495" t="b">
        <f t="shared" si="15"/>
        <v>1</v>
      </c>
    </row>
    <row r="496" spans="1:13" x14ac:dyDescent="0.35">
      <c r="A496" t="s">
        <v>1138</v>
      </c>
      <c r="B496" s="6">
        <v>5881</v>
      </c>
      <c r="C496" t="s">
        <v>468</v>
      </c>
      <c r="D496" t="s">
        <v>542</v>
      </c>
      <c r="E496" t="s">
        <v>49</v>
      </c>
      <c r="F496">
        <v>4</v>
      </c>
      <c r="G496">
        <v>5</v>
      </c>
      <c r="H496">
        <v>-1</v>
      </c>
      <c r="I496">
        <v>10</v>
      </c>
      <c r="J496" t="str">
        <f>VLOOKUP(A496,FantaService!A:A,1,FALSE)</f>
        <v>Venezia-Gytkjaer</v>
      </c>
      <c r="K496" s="6">
        <f>VLOOKUP(A496,FantaService!A:B,2,FALSE)</f>
        <v>1100864</v>
      </c>
      <c r="L496" t="str">
        <f t="shared" si="14"/>
        <v>Venezia-Gytkjaer</v>
      </c>
      <c r="M496" t="b">
        <f t="shared" si="15"/>
        <v>1</v>
      </c>
    </row>
    <row r="497" spans="1:13" x14ac:dyDescent="0.35">
      <c r="A497" t="s">
        <v>1139</v>
      </c>
      <c r="B497" s="6">
        <v>5695</v>
      </c>
      <c r="C497" t="s">
        <v>92</v>
      </c>
      <c r="D497" t="s">
        <v>268</v>
      </c>
      <c r="E497" t="s">
        <v>49</v>
      </c>
      <c r="F497">
        <v>1</v>
      </c>
      <c r="G497">
        <v>1</v>
      </c>
      <c r="H497">
        <v>0</v>
      </c>
      <c r="I497">
        <v>1</v>
      </c>
      <c r="J497" t="str">
        <f>VLOOKUP(A497,FantaService!A:A,1,FALSE)</f>
        <v>Venezia-Haps</v>
      </c>
      <c r="K497" s="6">
        <f>VLOOKUP(A497,FantaService!A:B,2,FALSE)</f>
        <v>1038177</v>
      </c>
      <c r="L497" t="str">
        <f t="shared" si="14"/>
        <v>Venezia-Haps</v>
      </c>
      <c r="M497" t="b">
        <f t="shared" si="15"/>
        <v>1</v>
      </c>
    </row>
    <row r="498" spans="1:13" x14ac:dyDescent="0.35">
      <c r="A498" t="s">
        <v>1140</v>
      </c>
      <c r="B498" s="6">
        <v>6672</v>
      </c>
      <c r="C498" t="s">
        <v>92</v>
      </c>
      <c r="D498" t="s">
        <v>189</v>
      </c>
      <c r="E498" t="s">
        <v>49</v>
      </c>
      <c r="F498">
        <v>6</v>
      </c>
      <c r="G498">
        <v>4</v>
      </c>
      <c r="H498">
        <v>2</v>
      </c>
      <c r="I498">
        <v>11</v>
      </c>
      <c r="J498" t="str">
        <f>VLOOKUP(A498,FantaService!A:A,1,FALSE)</f>
        <v>Venezia-Idzes</v>
      </c>
      <c r="K498" s="6">
        <f>VLOOKUP(A498,FantaService!A:B,2,FALSE)</f>
        <v>1117802</v>
      </c>
      <c r="L498" t="str">
        <f t="shared" si="14"/>
        <v>Venezia-Idzes</v>
      </c>
      <c r="M498" t="b">
        <f t="shared" si="15"/>
        <v>1</v>
      </c>
    </row>
    <row r="499" spans="1:13" x14ac:dyDescent="0.35">
      <c r="A499" t="s">
        <v>1141</v>
      </c>
      <c r="B499" s="6">
        <v>4425</v>
      </c>
      <c r="C499" t="s">
        <v>8</v>
      </c>
      <c r="D499" t="s">
        <v>48</v>
      </c>
      <c r="E499" t="s">
        <v>49</v>
      </c>
      <c r="F499">
        <v>6</v>
      </c>
      <c r="G499">
        <v>6</v>
      </c>
      <c r="H499">
        <v>0</v>
      </c>
      <c r="I499">
        <v>21</v>
      </c>
      <c r="J499" t="str">
        <f>VLOOKUP(A499,FantaService!A:A,1,FALSE)</f>
        <v>Venezia-Joronen</v>
      </c>
      <c r="K499" s="6">
        <f>VLOOKUP(A499,FantaService!A:B,2,FALSE)</f>
        <v>1044405</v>
      </c>
      <c r="L499" t="str">
        <f t="shared" ref="L499:L538" si="16">CONCATENATE(E499,"-",D499)</f>
        <v>Venezia-Joronen</v>
      </c>
      <c r="M499" t="b">
        <f t="shared" si="15"/>
        <v>1</v>
      </c>
    </row>
    <row r="500" spans="1:13" x14ac:dyDescent="0.35">
      <c r="A500" s="1" t="s">
        <v>1305</v>
      </c>
      <c r="B500" s="6">
        <v>4349</v>
      </c>
      <c r="C500" t="s">
        <v>284</v>
      </c>
      <c r="D500" t="s">
        <v>436</v>
      </c>
      <c r="E500" t="s">
        <v>49</v>
      </c>
      <c r="F500">
        <v>2</v>
      </c>
      <c r="G500">
        <v>1</v>
      </c>
      <c r="H500">
        <v>1</v>
      </c>
      <c r="I500">
        <v>8</v>
      </c>
      <c r="J500" t="str">
        <f>VLOOKUP(A500,FantaService!A:A,1,FALSE)</f>
        <v>Venezia-Caviglia</v>
      </c>
      <c r="K500" s="6">
        <f>VLOOKUP(A500,FantaService!A:B,2,FALSE)</f>
        <v>1070956</v>
      </c>
      <c r="L500" t="str">
        <f t="shared" si="16"/>
        <v>Venezia-Nicolussi Caviglia</v>
      </c>
      <c r="M500" t="b">
        <f t="shared" si="15"/>
        <v>0</v>
      </c>
    </row>
    <row r="501" spans="1:13" x14ac:dyDescent="0.35">
      <c r="A501" t="s">
        <v>1142</v>
      </c>
      <c r="B501" s="6">
        <v>6218</v>
      </c>
      <c r="C501" t="s">
        <v>284</v>
      </c>
      <c r="D501" t="s">
        <v>350</v>
      </c>
      <c r="E501" t="s">
        <v>49</v>
      </c>
      <c r="F501">
        <v>8</v>
      </c>
      <c r="G501">
        <v>9</v>
      </c>
      <c r="H501">
        <v>-1</v>
      </c>
      <c r="I501">
        <v>23</v>
      </c>
      <c r="J501" t="str">
        <f>VLOOKUP(A501,FantaService!A:A,1,FALSE)</f>
        <v>Venezia-Oristanio</v>
      </c>
      <c r="K501" s="6">
        <f>VLOOKUP(A501,FantaService!A:B,2,FALSE)</f>
        <v>1117149</v>
      </c>
      <c r="L501" t="str">
        <f t="shared" si="16"/>
        <v>Venezia-Oristanio</v>
      </c>
      <c r="M501" t="b">
        <f t="shared" si="15"/>
        <v>1</v>
      </c>
    </row>
    <row r="502" spans="1:13" x14ac:dyDescent="0.35">
      <c r="A502" t="s">
        <v>1143</v>
      </c>
      <c r="B502" s="6">
        <v>5079</v>
      </c>
      <c r="C502" t="s">
        <v>468</v>
      </c>
      <c r="D502" t="s">
        <v>500</v>
      </c>
      <c r="E502" t="s">
        <v>49</v>
      </c>
      <c r="F502">
        <v>14</v>
      </c>
      <c r="G502">
        <v>16</v>
      </c>
      <c r="H502">
        <v>-2</v>
      </c>
      <c r="I502">
        <v>72</v>
      </c>
      <c r="J502" t="str">
        <f>VLOOKUP(A502,FantaService!A:A,1,FALSE)</f>
        <v>Venezia-Pohjanpalo</v>
      </c>
      <c r="K502" s="6">
        <f>VLOOKUP(A502,FantaService!A:B,2,FALSE)</f>
        <v>1019464</v>
      </c>
      <c r="L502" t="str">
        <f t="shared" si="16"/>
        <v>Venezia-Pohjanpalo</v>
      </c>
      <c r="M502" t="b">
        <f t="shared" si="15"/>
        <v>1</v>
      </c>
    </row>
    <row r="503" spans="1:13" x14ac:dyDescent="0.35">
      <c r="A503" t="s">
        <v>1144</v>
      </c>
      <c r="B503" s="6">
        <v>5436</v>
      </c>
      <c r="C503" t="s">
        <v>468</v>
      </c>
      <c r="D503" t="s">
        <v>559</v>
      </c>
      <c r="E503" t="s">
        <v>49</v>
      </c>
      <c r="F503">
        <v>1</v>
      </c>
      <c r="G503">
        <v>1</v>
      </c>
      <c r="H503">
        <v>0</v>
      </c>
      <c r="I503">
        <v>2</v>
      </c>
      <c r="J503" t="str">
        <f>VLOOKUP(A503,FantaService!A:A,1,FALSE)</f>
        <v>Venezia-Raimondo</v>
      </c>
      <c r="K503" s="6">
        <f>VLOOKUP(A503,FantaService!A:B,2,FALSE)</f>
        <v>1109711</v>
      </c>
      <c r="L503" t="str">
        <f t="shared" si="16"/>
        <v>Venezia-Raimondo</v>
      </c>
      <c r="M503" t="b">
        <f t="shared" si="15"/>
        <v>1</v>
      </c>
    </row>
    <row r="504" spans="1:13" x14ac:dyDescent="0.35">
      <c r="A504" t="s">
        <v>1145</v>
      </c>
      <c r="B504" s="6">
        <v>6681</v>
      </c>
      <c r="C504" t="s">
        <v>92</v>
      </c>
      <c r="D504" t="s">
        <v>259</v>
      </c>
      <c r="E504" t="s">
        <v>49</v>
      </c>
      <c r="F504">
        <v>2</v>
      </c>
      <c r="G504">
        <v>1</v>
      </c>
      <c r="H504">
        <v>1</v>
      </c>
      <c r="I504">
        <v>5</v>
      </c>
      <c r="J504" t="str">
        <f>VLOOKUP(A504,FantaService!A:A,1,FALSE)</f>
        <v>Venezia-Sagrado</v>
      </c>
      <c r="K504" s="6">
        <f>VLOOKUP(A504,FantaService!A:B,2,FALSE)</f>
        <v>1119724</v>
      </c>
      <c r="L504" t="str">
        <f t="shared" si="16"/>
        <v>Venezia-Sagrado</v>
      </c>
      <c r="M504" t="b">
        <f t="shared" si="15"/>
        <v>1</v>
      </c>
    </row>
    <row r="505" spans="1:13" x14ac:dyDescent="0.35">
      <c r="A505" t="s">
        <v>1146</v>
      </c>
      <c r="B505" s="6">
        <v>6892</v>
      </c>
      <c r="C505" t="s">
        <v>92</v>
      </c>
      <c r="D505" t="s">
        <v>264</v>
      </c>
      <c r="E505" t="s">
        <v>49</v>
      </c>
      <c r="F505">
        <v>2</v>
      </c>
      <c r="G505">
        <v>3</v>
      </c>
      <c r="H505">
        <v>-1</v>
      </c>
      <c r="I505">
        <v>6</v>
      </c>
      <c r="J505" t="str">
        <f>VLOOKUP(A505,FantaService!A:A,1,FALSE)</f>
        <v>Venezia-Schingtienne</v>
      </c>
      <c r="K505" s="6">
        <f>VLOOKUP(A505,FantaService!A:B,2,FALSE)</f>
        <v>1119759</v>
      </c>
      <c r="L505" t="str">
        <f t="shared" si="16"/>
        <v>Venezia-Schingtienne</v>
      </c>
      <c r="M505" t="b">
        <f t="shared" si="15"/>
        <v>1</v>
      </c>
    </row>
    <row r="506" spans="1:13" x14ac:dyDescent="0.35">
      <c r="A506" s="1" t="s">
        <v>1308</v>
      </c>
      <c r="B506" s="6">
        <v>6248</v>
      </c>
      <c r="C506" t="s">
        <v>8</v>
      </c>
      <c r="D506" t="s">
        <v>79</v>
      </c>
      <c r="E506" t="s">
        <v>49</v>
      </c>
      <c r="F506">
        <v>1</v>
      </c>
      <c r="G506">
        <v>1</v>
      </c>
      <c r="H506">
        <v>0</v>
      </c>
      <c r="I506">
        <v>1</v>
      </c>
      <c r="J506" t="str">
        <f>VLOOKUP(A506,FantaService!A:A,1,FALSE)</f>
        <v>Venezia-Stankovic</v>
      </c>
      <c r="K506" s="6">
        <f>VLOOKUP(A506,FantaService!A:B,2,FALSE)</f>
        <v>1102651</v>
      </c>
      <c r="L506" t="str">
        <f t="shared" si="16"/>
        <v>Venezia-Stankovic F.</v>
      </c>
      <c r="M506" t="b">
        <f t="shared" si="15"/>
        <v>0</v>
      </c>
    </row>
    <row r="507" spans="1:13" x14ac:dyDescent="0.35">
      <c r="A507" t="s">
        <v>1147</v>
      </c>
      <c r="B507" s="6">
        <v>6673</v>
      </c>
      <c r="C507" t="s">
        <v>92</v>
      </c>
      <c r="D507" t="s">
        <v>208</v>
      </c>
      <c r="E507" t="s">
        <v>49</v>
      </c>
      <c r="F507">
        <v>5</v>
      </c>
      <c r="G507">
        <v>4</v>
      </c>
      <c r="H507">
        <v>1</v>
      </c>
      <c r="I507">
        <v>9</v>
      </c>
      <c r="J507" t="str">
        <f>VLOOKUP(A507,FantaService!A:A,1,FALSE)</f>
        <v>Venezia-Sverko</v>
      </c>
      <c r="K507" s="6">
        <f>VLOOKUP(A507,FantaService!A:B,2,FALSE)</f>
        <v>1116407</v>
      </c>
      <c r="L507" t="str">
        <f t="shared" si="16"/>
        <v>Venezia-Sverko</v>
      </c>
      <c r="M507" t="b">
        <f t="shared" si="15"/>
        <v>1</v>
      </c>
    </row>
    <row r="508" spans="1:13" x14ac:dyDescent="0.35">
      <c r="A508" t="s">
        <v>1148</v>
      </c>
      <c r="B508" s="6">
        <v>5484</v>
      </c>
      <c r="C508" t="s">
        <v>92</v>
      </c>
      <c r="D508" t="s">
        <v>218</v>
      </c>
      <c r="E508" t="s">
        <v>49</v>
      </c>
      <c r="F508">
        <v>4</v>
      </c>
      <c r="G508">
        <v>4</v>
      </c>
      <c r="H508">
        <v>0</v>
      </c>
      <c r="I508">
        <v>8</v>
      </c>
      <c r="J508" t="str">
        <f>VLOOKUP(A508,FantaService!A:A,1,FALSE)</f>
        <v>Venezia-Svoboda</v>
      </c>
      <c r="K508" s="6">
        <f>VLOOKUP(A508,FantaService!A:B,2,FALSE)</f>
        <v>1099795</v>
      </c>
      <c r="L508" t="str">
        <f t="shared" si="16"/>
        <v>Venezia-Svoboda</v>
      </c>
      <c r="M508" t="b">
        <f t="shared" si="15"/>
        <v>1</v>
      </c>
    </row>
    <row r="509" spans="1:13" x14ac:dyDescent="0.35">
      <c r="A509" s="1" t="s">
        <v>1309</v>
      </c>
      <c r="B509" s="6">
        <v>6904</v>
      </c>
      <c r="C509" t="s">
        <v>284</v>
      </c>
      <c r="D509" t="s">
        <v>433</v>
      </c>
      <c r="E509" t="s">
        <v>49</v>
      </c>
      <c r="F509">
        <v>3</v>
      </c>
      <c r="G509">
        <v>3</v>
      </c>
      <c r="H509">
        <v>0</v>
      </c>
      <c r="I509">
        <v>8</v>
      </c>
      <c r="J509" t="str">
        <f>VLOOKUP(A509,FantaService!A:A,1,FALSE)</f>
        <v>Venezia-Yeboah</v>
      </c>
      <c r="K509" s="6">
        <f>VLOOKUP(A509,FantaService!A:B,2,FALSE)</f>
        <v>1102086</v>
      </c>
      <c r="L509" t="str">
        <f t="shared" si="16"/>
        <v>Venezia-Yeboah J.</v>
      </c>
      <c r="M509" t="b">
        <f t="shared" si="15"/>
        <v>0</v>
      </c>
    </row>
    <row r="510" spans="1:13" x14ac:dyDescent="0.35">
      <c r="A510" t="s">
        <v>1149</v>
      </c>
      <c r="B510" s="6">
        <v>1952</v>
      </c>
      <c r="C510" t="s">
        <v>92</v>
      </c>
      <c r="D510" t="s">
        <v>190</v>
      </c>
      <c r="E510" t="s">
        <v>49</v>
      </c>
      <c r="F510">
        <v>5</v>
      </c>
      <c r="G510">
        <v>5</v>
      </c>
      <c r="H510">
        <v>0</v>
      </c>
      <c r="I510">
        <v>8</v>
      </c>
      <c r="J510" t="str">
        <f>VLOOKUP(A510,FantaService!A:A,1,FALSE)</f>
        <v>Venezia-Zampano</v>
      </c>
      <c r="K510" s="6">
        <f>VLOOKUP(A510,FantaService!A:B,2,FALSE)</f>
        <v>1040976</v>
      </c>
      <c r="L510" t="str">
        <f t="shared" si="16"/>
        <v>Venezia-Zampano</v>
      </c>
      <c r="M510" t="b">
        <f t="shared" si="15"/>
        <v>1</v>
      </c>
    </row>
    <row r="511" spans="1:13" x14ac:dyDescent="0.35">
      <c r="A511" t="s">
        <v>1150</v>
      </c>
      <c r="B511" s="6">
        <v>6048</v>
      </c>
      <c r="C511" t="s">
        <v>284</v>
      </c>
      <c r="D511" t="s">
        <v>425</v>
      </c>
      <c r="E511" t="s">
        <v>39</v>
      </c>
      <c r="F511">
        <v>3</v>
      </c>
      <c r="G511">
        <v>3</v>
      </c>
      <c r="H511">
        <v>0</v>
      </c>
      <c r="I511">
        <v>6</v>
      </c>
      <c r="J511" t="str">
        <f>VLOOKUP(A511,FantaService!A:A,1,FALSE)</f>
        <v>Verona-Alidou</v>
      </c>
      <c r="K511" s="6">
        <f>VLOOKUP(A511,FantaService!A:B,2,FALSE)</f>
        <v>1113516</v>
      </c>
      <c r="L511" t="str">
        <f t="shared" si="16"/>
        <v>Verona-Alidou</v>
      </c>
      <c r="M511" t="b">
        <f t="shared" si="15"/>
        <v>1</v>
      </c>
    </row>
    <row r="512" spans="1:13" x14ac:dyDescent="0.35">
      <c r="A512" t="s">
        <v>1151</v>
      </c>
      <c r="B512" s="6">
        <v>6191</v>
      </c>
      <c r="C512" t="s">
        <v>284</v>
      </c>
      <c r="D512" t="s">
        <v>427</v>
      </c>
      <c r="E512" t="s">
        <v>39</v>
      </c>
      <c r="F512">
        <v>3</v>
      </c>
      <c r="G512">
        <v>1</v>
      </c>
      <c r="H512">
        <v>2</v>
      </c>
      <c r="I512">
        <v>10</v>
      </c>
      <c r="J512" t="str">
        <f>VLOOKUP(A512,FantaService!A:A,1,FALSE)</f>
        <v>Verona-Belahyane</v>
      </c>
      <c r="K512" s="6">
        <f>VLOOKUP(A512,FantaService!A:B,2,FALSE)</f>
        <v>1115389</v>
      </c>
      <c r="L512" t="str">
        <f t="shared" si="16"/>
        <v>Verona-Belahyane</v>
      </c>
      <c r="M512" t="b">
        <f t="shared" si="15"/>
        <v>1</v>
      </c>
    </row>
    <row r="513" spans="1:13" x14ac:dyDescent="0.35">
      <c r="A513" s="1" t="s">
        <v>1311</v>
      </c>
      <c r="B513" s="6">
        <v>4491</v>
      </c>
      <c r="C513" t="s">
        <v>8</v>
      </c>
      <c r="D513" t="s">
        <v>71</v>
      </c>
      <c r="E513" t="s">
        <v>39</v>
      </c>
      <c r="F513">
        <v>1</v>
      </c>
      <c r="G513">
        <v>1</v>
      </c>
      <c r="H513">
        <v>0</v>
      </c>
      <c r="I513">
        <v>1</v>
      </c>
      <c r="J513" t="str">
        <f>VLOOKUP(A513,FantaService!A:A,1,FALSE)</f>
        <v>Verona-Berardi</v>
      </c>
      <c r="K513" s="6">
        <f>VLOOKUP(A513,FantaService!A:B,2,FALSE)</f>
        <v>1017883</v>
      </c>
      <c r="L513" t="str">
        <f t="shared" si="16"/>
        <v>Verona-Berardi A.</v>
      </c>
      <c r="M513" t="b">
        <f t="shared" si="15"/>
        <v>0</v>
      </c>
    </row>
    <row r="514" spans="1:13" x14ac:dyDescent="0.35">
      <c r="A514" t="s">
        <v>1152</v>
      </c>
      <c r="B514" s="6">
        <v>5532</v>
      </c>
      <c r="C514" t="s">
        <v>92</v>
      </c>
      <c r="D514" t="s">
        <v>219</v>
      </c>
      <c r="E514" t="s">
        <v>39</v>
      </c>
      <c r="F514">
        <v>4</v>
      </c>
      <c r="G514">
        <v>5</v>
      </c>
      <c r="H514">
        <v>-1</v>
      </c>
      <c r="I514">
        <v>8</v>
      </c>
      <c r="J514" t="e">
        <f>VLOOKUP(A514,FantaService!A:A,1,FALSE)</f>
        <v>#N/A</v>
      </c>
      <c r="K514" s="6" t="e">
        <f>VLOOKUP(A514,FantaService!A:B,2,FALSE)</f>
        <v>#N/A</v>
      </c>
      <c r="L514" t="str">
        <f t="shared" si="16"/>
        <v>Verona-Bradaric</v>
      </c>
      <c r="M514" t="b">
        <f t="shared" si="15"/>
        <v>1</v>
      </c>
    </row>
    <row r="515" spans="1:13" x14ac:dyDescent="0.35">
      <c r="A515" t="s">
        <v>1153</v>
      </c>
      <c r="B515" s="6">
        <v>6618</v>
      </c>
      <c r="C515" t="s">
        <v>284</v>
      </c>
      <c r="D515" t="s">
        <v>457</v>
      </c>
      <c r="E515" t="s">
        <v>39</v>
      </c>
      <c r="F515">
        <v>1</v>
      </c>
      <c r="G515">
        <v>1</v>
      </c>
      <c r="H515">
        <v>0</v>
      </c>
      <c r="I515">
        <v>1</v>
      </c>
      <c r="J515" t="e">
        <f>VLOOKUP(A515,FantaService!A:A,1,FALSE)</f>
        <v>#N/A</v>
      </c>
      <c r="K515" s="6" t="e">
        <f>VLOOKUP(A515,FantaService!A:B,2,FALSE)</f>
        <v>#N/A</v>
      </c>
      <c r="L515" t="str">
        <f t="shared" si="16"/>
        <v>Verona-Cisse' A.</v>
      </c>
      <c r="M515" t="b">
        <f t="shared" ref="M515:M538" si="17">A515=L515</f>
        <v>1</v>
      </c>
    </row>
    <row r="516" spans="1:13" x14ac:dyDescent="0.35">
      <c r="A516" s="1" t="s">
        <v>1312</v>
      </c>
      <c r="B516" s="6">
        <v>5764</v>
      </c>
      <c r="C516" t="s">
        <v>92</v>
      </c>
      <c r="D516" t="s">
        <v>201</v>
      </c>
      <c r="E516" t="s">
        <v>39</v>
      </c>
      <c r="F516">
        <v>5</v>
      </c>
      <c r="G516">
        <v>4</v>
      </c>
      <c r="H516">
        <v>1</v>
      </c>
      <c r="I516">
        <v>8</v>
      </c>
      <c r="J516" t="str">
        <f>VLOOKUP(A516,FantaService!A:A,1,FALSE)</f>
        <v>Verona-Coppola</v>
      </c>
      <c r="K516" s="6">
        <f>VLOOKUP(A516,FantaService!A:B,2,FALSE)</f>
        <v>1111817</v>
      </c>
      <c r="L516" t="str">
        <f t="shared" si="16"/>
        <v>Verona-Coppola D.</v>
      </c>
      <c r="M516" t="b">
        <f t="shared" si="17"/>
        <v>0</v>
      </c>
    </row>
    <row r="517" spans="1:13" x14ac:dyDescent="0.35">
      <c r="A517" t="s">
        <v>1154</v>
      </c>
      <c r="B517" s="6">
        <v>6490</v>
      </c>
      <c r="C517" t="s">
        <v>468</v>
      </c>
      <c r="D517" t="s">
        <v>562</v>
      </c>
      <c r="E517" t="s">
        <v>39</v>
      </c>
      <c r="F517">
        <v>1</v>
      </c>
      <c r="G517">
        <v>1</v>
      </c>
      <c r="H517">
        <v>0</v>
      </c>
      <c r="I517">
        <v>1</v>
      </c>
      <c r="J517" t="str">
        <f>VLOOKUP(A517,FantaService!A:A,1,FALSE)</f>
        <v>Verona-Cruz</v>
      </c>
      <c r="K517" s="6">
        <f>VLOOKUP(A517,FantaService!A:B,2,FALSE)</f>
        <v>1118416</v>
      </c>
      <c r="L517" t="str">
        <f t="shared" si="16"/>
        <v>Verona-Cruz</v>
      </c>
      <c r="M517" t="b">
        <f t="shared" si="17"/>
        <v>1</v>
      </c>
    </row>
    <row r="518" spans="1:13" x14ac:dyDescent="0.35">
      <c r="A518" t="s">
        <v>1155</v>
      </c>
      <c r="B518" s="6">
        <v>6562</v>
      </c>
      <c r="C518" t="s">
        <v>284</v>
      </c>
      <c r="D518" t="s">
        <v>440</v>
      </c>
      <c r="E518" t="s">
        <v>39</v>
      </c>
      <c r="F518">
        <v>2</v>
      </c>
      <c r="G518">
        <v>3</v>
      </c>
      <c r="H518">
        <v>-1</v>
      </c>
      <c r="I518">
        <v>5</v>
      </c>
      <c r="J518" t="e">
        <f>VLOOKUP(A518,FantaService!A:A,1,FALSE)</f>
        <v>#N/A</v>
      </c>
      <c r="K518" s="6" t="e">
        <f>VLOOKUP(A518,FantaService!A:B,2,FALSE)</f>
        <v>#N/A</v>
      </c>
      <c r="L518" t="str">
        <f t="shared" si="16"/>
        <v>Verona-Dani Silva</v>
      </c>
      <c r="M518" t="b">
        <f t="shared" si="17"/>
        <v>1</v>
      </c>
    </row>
    <row r="519" spans="1:13" x14ac:dyDescent="0.35">
      <c r="A519" t="s">
        <v>1156</v>
      </c>
      <c r="B519" s="6">
        <v>5554</v>
      </c>
      <c r="C519" t="s">
        <v>92</v>
      </c>
      <c r="D519" t="s">
        <v>200</v>
      </c>
      <c r="E519" t="s">
        <v>39</v>
      </c>
      <c r="F519">
        <v>5</v>
      </c>
      <c r="G519">
        <v>5</v>
      </c>
      <c r="H519">
        <v>0</v>
      </c>
      <c r="I519">
        <v>8</v>
      </c>
      <c r="J519" t="e">
        <f>VLOOKUP(A519,FantaService!A:A,1,FALSE)</f>
        <v>#N/A</v>
      </c>
      <c r="K519" s="6" t="e">
        <f>VLOOKUP(A519,FantaService!A:B,2,FALSE)</f>
        <v>#N/A</v>
      </c>
      <c r="L519" t="str">
        <f t="shared" si="16"/>
        <v>Verona-Daniliuc</v>
      </c>
      <c r="M519" t="b">
        <f t="shared" si="17"/>
        <v>1</v>
      </c>
    </row>
    <row r="520" spans="1:13" x14ac:dyDescent="0.35">
      <c r="A520" t="s">
        <v>1157</v>
      </c>
      <c r="B520" s="6">
        <v>4493</v>
      </c>
      <c r="C520" t="s">
        <v>92</v>
      </c>
      <c r="D520" t="s">
        <v>196</v>
      </c>
      <c r="E520" t="s">
        <v>39</v>
      </c>
      <c r="F520">
        <v>5</v>
      </c>
      <c r="G520">
        <v>5</v>
      </c>
      <c r="H520">
        <v>0</v>
      </c>
      <c r="I520">
        <v>7</v>
      </c>
      <c r="J520" t="str">
        <f>VLOOKUP(A520,FantaService!A:A,1,FALSE)</f>
        <v>Verona-Dawidowicz</v>
      </c>
      <c r="K520" s="6">
        <f>VLOOKUP(A520,FantaService!A:B,2,FALSE)</f>
        <v>1046580</v>
      </c>
      <c r="L520" t="str">
        <f t="shared" si="16"/>
        <v>Verona-Dawidowicz</v>
      </c>
      <c r="M520" t="b">
        <f t="shared" si="17"/>
        <v>1</v>
      </c>
    </row>
    <row r="521" spans="1:13" x14ac:dyDescent="0.35">
      <c r="A521" t="s">
        <v>1158</v>
      </c>
      <c r="B521" s="6">
        <v>4342</v>
      </c>
      <c r="C521" t="s">
        <v>284</v>
      </c>
      <c r="D521" t="s">
        <v>357</v>
      </c>
      <c r="E521" t="s">
        <v>39</v>
      </c>
      <c r="F521">
        <v>7</v>
      </c>
      <c r="G521">
        <v>7</v>
      </c>
      <c r="H521">
        <v>0</v>
      </c>
      <c r="I521">
        <v>16</v>
      </c>
      <c r="J521" t="str">
        <f>VLOOKUP(A521,FantaService!A:A,1,FALSE)</f>
        <v>Verona-Duda</v>
      </c>
      <c r="K521" s="6">
        <f>VLOOKUP(A521,FantaService!A:B,2,FALSE)</f>
        <v>1044997</v>
      </c>
      <c r="L521" t="str">
        <f t="shared" si="16"/>
        <v>Verona-Duda</v>
      </c>
      <c r="M521" t="b">
        <f t="shared" si="17"/>
        <v>1</v>
      </c>
    </row>
    <row r="522" spans="1:13" x14ac:dyDescent="0.35">
      <c r="A522" t="s">
        <v>1159</v>
      </c>
      <c r="B522" s="6">
        <v>581</v>
      </c>
      <c r="C522" t="s">
        <v>92</v>
      </c>
      <c r="D522" t="s">
        <v>249</v>
      </c>
      <c r="E522" t="s">
        <v>39</v>
      </c>
      <c r="F522">
        <v>2</v>
      </c>
      <c r="G522">
        <v>3</v>
      </c>
      <c r="H522">
        <v>-1</v>
      </c>
      <c r="I522">
        <v>6</v>
      </c>
      <c r="J522" t="str">
        <f>VLOOKUP(A522,FantaService!A:A,1,FALSE)</f>
        <v>Verona-Faraoni</v>
      </c>
      <c r="K522" s="6">
        <f>VLOOKUP(A522,FantaService!A:B,2,FALSE)</f>
        <v>1017859</v>
      </c>
      <c r="L522" t="str">
        <f t="shared" si="16"/>
        <v>Verona-Faraoni</v>
      </c>
      <c r="M522" t="b">
        <f t="shared" si="17"/>
        <v>1</v>
      </c>
    </row>
    <row r="523" spans="1:13" x14ac:dyDescent="0.35">
      <c r="A523" t="s">
        <v>1160</v>
      </c>
      <c r="B523" s="6">
        <v>6639</v>
      </c>
      <c r="C523" t="s">
        <v>92</v>
      </c>
      <c r="D523" t="s">
        <v>207</v>
      </c>
      <c r="E523" t="s">
        <v>39</v>
      </c>
      <c r="F523">
        <v>5</v>
      </c>
      <c r="G523">
        <v>5</v>
      </c>
      <c r="H523">
        <v>0</v>
      </c>
      <c r="I523">
        <v>11</v>
      </c>
      <c r="J523" t="str">
        <f>VLOOKUP(A523,FantaService!A:A,1,FALSE)</f>
        <v>Verona-Frese</v>
      </c>
      <c r="K523" s="6">
        <f>VLOOKUP(A523,FantaService!A:B,2,FALSE)</f>
        <v>1119717</v>
      </c>
      <c r="L523" t="str">
        <f t="shared" si="16"/>
        <v>Verona-Frese</v>
      </c>
      <c r="M523" t="b">
        <f t="shared" si="17"/>
        <v>1</v>
      </c>
    </row>
    <row r="524" spans="1:13" x14ac:dyDescent="0.35">
      <c r="A524" t="s">
        <v>1161</v>
      </c>
      <c r="B524" s="6">
        <v>6631</v>
      </c>
      <c r="C524" t="s">
        <v>92</v>
      </c>
      <c r="D524" t="s">
        <v>278</v>
      </c>
      <c r="E524" t="s">
        <v>39</v>
      </c>
      <c r="F524">
        <v>1</v>
      </c>
      <c r="G524">
        <v>1</v>
      </c>
      <c r="H524">
        <v>0</v>
      </c>
      <c r="I524">
        <v>1</v>
      </c>
      <c r="J524" t="e">
        <f>VLOOKUP(A524,FantaService!A:A,1,FALSE)</f>
        <v>#N/A</v>
      </c>
      <c r="K524" s="6" t="e">
        <f>VLOOKUP(A524,FantaService!A:B,2,FALSE)</f>
        <v>#N/A</v>
      </c>
      <c r="L524" t="str">
        <f t="shared" si="16"/>
        <v>Verona-Ghilardi</v>
      </c>
      <c r="M524" t="b">
        <f t="shared" si="17"/>
        <v>1</v>
      </c>
    </row>
    <row r="525" spans="1:13" x14ac:dyDescent="0.35">
      <c r="A525" t="s">
        <v>1162</v>
      </c>
      <c r="B525" s="6">
        <v>5688</v>
      </c>
      <c r="C525" t="s">
        <v>284</v>
      </c>
      <c r="D525" t="s">
        <v>311</v>
      </c>
      <c r="E525" t="s">
        <v>39</v>
      </c>
      <c r="F525">
        <v>12</v>
      </c>
      <c r="G525">
        <v>13</v>
      </c>
      <c r="H525">
        <v>-1</v>
      </c>
      <c r="I525">
        <v>34</v>
      </c>
      <c r="J525" t="str">
        <f>VLOOKUP(A525,FantaService!A:A,1,FALSE)</f>
        <v>Verona-Harroui</v>
      </c>
      <c r="K525" s="6">
        <f>VLOOKUP(A525,FantaService!A:B,2,FALSE)</f>
        <v>1111389</v>
      </c>
      <c r="L525" t="str">
        <f t="shared" si="16"/>
        <v>Verona-Harroui</v>
      </c>
      <c r="M525" t="b">
        <f t="shared" si="17"/>
        <v>1</v>
      </c>
    </row>
    <row r="526" spans="1:13" x14ac:dyDescent="0.35">
      <c r="A526" t="s">
        <v>1163</v>
      </c>
      <c r="B526" s="6">
        <v>2117</v>
      </c>
      <c r="C526" t="s">
        <v>284</v>
      </c>
      <c r="D526" t="s">
        <v>389</v>
      </c>
      <c r="E526" t="s">
        <v>39</v>
      </c>
      <c r="F526">
        <v>5</v>
      </c>
      <c r="G526">
        <v>4</v>
      </c>
      <c r="H526">
        <v>1</v>
      </c>
      <c r="I526">
        <v>7</v>
      </c>
      <c r="J526" t="str">
        <f>VLOOKUP(A526,FantaService!A:A,1,FALSE)</f>
        <v>Verona-Kastanos</v>
      </c>
      <c r="K526" s="6">
        <f>VLOOKUP(A526,FantaService!A:B,2,FALSE)</f>
        <v>1060454</v>
      </c>
      <c r="L526" t="str">
        <f t="shared" si="16"/>
        <v>Verona-Kastanos</v>
      </c>
      <c r="M526" t="b">
        <f t="shared" si="17"/>
        <v>1</v>
      </c>
    </row>
    <row r="527" spans="1:13" x14ac:dyDescent="0.35">
      <c r="A527" t="s">
        <v>1164</v>
      </c>
      <c r="B527" s="6">
        <v>236</v>
      </c>
      <c r="C527" t="s">
        <v>284</v>
      </c>
      <c r="D527" t="s">
        <v>314</v>
      </c>
      <c r="E527" t="s">
        <v>39</v>
      </c>
      <c r="F527">
        <v>11</v>
      </c>
      <c r="G527">
        <v>10</v>
      </c>
      <c r="H527">
        <v>1</v>
      </c>
      <c r="I527">
        <v>23</v>
      </c>
      <c r="J527" t="str">
        <f>VLOOKUP(A527,FantaService!A:A,1,FALSE)</f>
        <v>Verona-Lazovic</v>
      </c>
      <c r="K527" s="6">
        <f>VLOOKUP(A527,FantaService!A:B,2,FALSE)</f>
        <v>1024132</v>
      </c>
      <c r="L527" t="str">
        <f t="shared" si="16"/>
        <v>Verona-Lazovic</v>
      </c>
      <c r="M527" t="b">
        <f t="shared" si="17"/>
        <v>1</v>
      </c>
    </row>
    <row r="528" spans="1:13" x14ac:dyDescent="0.35">
      <c r="A528" t="s">
        <v>1165</v>
      </c>
      <c r="B528" s="6">
        <v>2769</v>
      </c>
      <c r="C528" t="s">
        <v>92</v>
      </c>
      <c r="D528" t="s">
        <v>233</v>
      </c>
      <c r="E528" t="s">
        <v>39</v>
      </c>
      <c r="F528">
        <v>3</v>
      </c>
      <c r="G528">
        <v>3</v>
      </c>
      <c r="H528">
        <v>0</v>
      </c>
      <c r="I528">
        <v>5</v>
      </c>
      <c r="J528" t="str">
        <f>VLOOKUP(A528,FantaService!A:A,1,FALSE)</f>
        <v>Verona-Magnani</v>
      </c>
      <c r="K528" s="6">
        <f>VLOOKUP(A528,FantaService!A:B,2,FALSE)</f>
        <v>1065822</v>
      </c>
      <c r="L528" t="str">
        <f t="shared" si="16"/>
        <v>Verona-Magnani</v>
      </c>
      <c r="M528" t="b">
        <f t="shared" si="17"/>
        <v>1</v>
      </c>
    </row>
    <row r="529" spans="1:13" x14ac:dyDescent="0.35">
      <c r="A529" s="1" t="s">
        <v>1314</v>
      </c>
      <c r="B529" s="6">
        <v>4957</v>
      </c>
      <c r="C529" t="s">
        <v>8</v>
      </c>
      <c r="D529" t="s">
        <v>38</v>
      </c>
      <c r="E529" t="s">
        <v>39</v>
      </c>
      <c r="F529">
        <v>8</v>
      </c>
      <c r="G529">
        <v>7</v>
      </c>
      <c r="H529">
        <v>1</v>
      </c>
      <c r="I529">
        <v>33</v>
      </c>
      <c r="J529" t="str">
        <f>VLOOKUP(A529,FantaService!A:A,1,FALSE)</f>
        <v>Verona-Montipo</v>
      </c>
      <c r="K529" s="6">
        <f>VLOOKUP(A529,FantaService!A:B,2,FALSE)</f>
        <v>1038257</v>
      </c>
      <c r="L529" t="str">
        <f t="shared" si="16"/>
        <v>Verona-Montipo'</v>
      </c>
      <c r="M529" t="b">
        <f t="shared" si="17"/>
        <v>0</v>
      </c>
    </row>
    <row r="530" spans="1:13" x14ac:dyDescent="0.35">
      <c r="A530" t="s">
        <v>1166</v>
      </c>
      <c r="B530" s="6">
        <v>6630</v>
      </c>
      <c r="C530" t="s">
        <v>468</v>
      </c>
      <c r="D530" t="s">
        <v>520</v>
      </c>
      <c r="E530" t="s">
        <v>39</v>
      </c>
      <c r="F530">
        <v>10</v>
      </c>
      <c r="G530">
        <v>8</v>
      </c>
      <c r="H530">
        <v>2</v>
      </c>
      <c r="I530">
        <v>25</v>
      </c>
      <c r="J530" t="str">
        <f>VLOOKUP(A530,FantaService!A:A,1,FALSE)</f>
        <v>Verona-Mosquera</v>
      </c>
      <c r="K530" s="6">
        <f>VLOOKUP(A530,FantaService!A:B,2,FALSE)</f>
        <v>1119715</v>
      </c>
      <c r="L530" t="str">
        <f t="shared" si="16"/>
        <v>Verona-Mosquera</v>
      </c>
      <c r="M530" t="b">
        <f t="shared" si="17"/>
        <v>1</v>
      </c>
    </row>
    <row r="531" spans="1:13" x14ac:dyDescent="0.35">
      <c r="A531" t="s">
        <v>1167</v>
      </c>
      <c r="B531" s="6">
        <v>6284</v>
      </c>
      <c r="C531" t="s">
        <v>92</v>
      </c>
      <c r="D531" t="s">
        <v>274</v>
      </c>
      <c r="E531" t="s">
        <v>39</v>
      </c>
      <c r="F531">
        <v>1</v>
      </c>
      <c r="G531">
        <v>2</v>
      </c>
      <c r="H531">
        <v>-1</v>
      </c>
      <c r="I531">
        <v>3</v>
      </c>
      <c r="J531" t="str">
        <f>VLOOKUP(A531,FantaService!A:A,1,FALSE)</f>
        <v>Verona-Okou</v>
      </c>
      <c r="K531" s="6">
        <f>VLOOKUP(A531,FantaService!A:B,2,FALSE)</f>
        <v>1111810</v>
      </c>
      <c r="L531" t="str">
        <f t="shared" si="16"/>
        <v>Verona-Okou</v>
      </c>
      <c r="M531" t="b">
        <f t="shared" si="17"/>
        <v>1</v>
      </c>
    </row>
    <row r="532" spans="1:13" x14ac:dyDescent="0.35">
      <c r="A532" t="s">
        <v>1168</v>
      </c>
      <c r="B532" s="6">
        <v>511</v>
      </c>
      <c r="C532" t="s">
        <v>8</v>
      </c>
      <c r="D532" t="s">
        <v>57</v>
      </c>
      <c r="E532" t="s">
        <v>39</v>
      </c>
      <c r="F532">
        <v>1</v>
      </c>
      <c r="G532">
        <v>1</v>
      </c>
      <c r="H532">
        <v>0</v>
      </c>
      <c r="I532">
        <v>1</v>
      </c>
      <c r="J532" t="str">
        <f>VLOOKUP(A532,FantaService!A:A,1,FALSE)</f>
        <v>Verona-Perilli</v>
      </c>
      <c r="K532" s="6">
        <f>VLOOKUP(A532,FantaService!A:B,2,FALSE)</f>
        <v>1038258</v>
      </c>
      <c r="L532" t="str">
        <f t="shared" si="16"/>
        <v>Verona-Perilli</v>
      </c>
      <c r="M532" t="b">
        <f t="shared" si="17"/>
        <v>1</v>
      </c>
    </row>
    <row r="533" spans="1:13" x14ac:dyDescent="0.35">
      <c r="A533" s="1" t="s">
        <v>1313</v>
      </c>
      <c r="B533" s="6">
        <v>6644</v>
      </c>
      <c r="C533" t="s">
        <v>468</v>
      </c>
      <c r="D533" t="s">
        <v>537</v>
      </c>
      <c r="E533" t="s">
        <v>39</v>
      </c>
      <c r="F533">
        <v>5</v>
      </c>
      <c r="G533">
        <v>4</v>
      </c>
      <c r="H533">
        <v>1</v>
      </c>
      <c r="I533">
        <v>16</v>
      </c>
      <c r="J533" t="str">
        <f>VLOOKUP(A533,FantaService!A:A,1,FALSE)</f>
        <v>Verona-Dailon Livramento</v>
      </c>
      <c r="K533" s="6">
        <f>VLOOKUP(A533,FantaService!A:B,2,FALSE)</f>
        <v>1119721</v>
      </c>
      <c r="L533" t="str">
        <f t="shared" si="16"/>
        <v>Verona-Rocha Livramento</v>
      </c>
      <c r="M533" t="b">
        <f t="shared" si="17"/>
        <v>0</v>
      </c>
    </row>
    <row r="534" spans="1:13" x14ac:dyDescent="0.35">
      <c r="A534" s="1" t="s">
        <v>1315</v>
      </c>
      <c r="B534" s="6">
        <v>6159</v>
      </c>
      <c r="C534" t="s">
        <v>468</v>
      </c>
      <c r="D534" t="s">
        <v>543</v>
      </c>
      <c r="E534" t="s">
        <v>39</v>
      </c>
      <c r="F534">
        <v>4</v>
      </c>
      <c r="G534">
        <v>4</v>
      </c>
      <c r="H534">
        <v>0</v>
      </c>
      <c r="I534">
        <v>7</v>
      </c>
      <c r="J534" t="str">
        <f>VLOOKUP(A534,FantaService!A:A,1,FALSE)</f>
        <v>Verona-Sarr</v>
      </c>
      <c r="K534" s="6">
        <f>VLOOKUP(A534,FantaService!A:B,2,FALSE)</f>
        <v>1098434</v>
      </c>
      <c r="L534" t="str">
        <f t="shared" si="16"/>
        <v>Verona-Sarr A.</v>
      </c>
      <c r="M534" t="b">
        <f t="shared" si="17"/>
        <v>0</v>
      </c>
    </row>
    <row r="535" spans="1:13" x14ac:dyDescent="0.35">
      <c r="A535" t="s">
        <v>1169</v>
      </c>
      <c r="B535" s="6">
        <v>6458</v>
      </c>
      <c r="C535" t="s">
        <v>284</v>
      </c>
      <c r="D535" t="s">
        <v>414</v>
      </c>
      <c r="E535" t="s">
        <v>39</v>
      </c>
      <c r="F535">
        <v>4</v>
      </c>
      <c r="G535">
        <v>5</v>
      </c>
      <c r="H535">
        <v>-1</v>
      </c>
      <c r="I535">
        <v>10</v>
      </c>
      <c r="J535" t="str">
        <f>VLOOKUP(A535,FantaService!A:A,1,FALSE)</f>
        <v>Verona-Serdar</v>
      </c>
      <c r="K535" s="6">
        <f>VLOOKUP(A535,FantaService!A:B,2,FALSE)</f>
        <v>1053484</v>
      </c>
      <c r="L535" t="str">
        <f t="shared" si="16"/>
        <v>Verona-Serdar</v>
      </c>
      <c r="M535" t="b">
        <f t="shared" si="17"/>
        <v>1</v>
      </c>
    </row>
    <row r="536" spans="1:13" x14ac:dyDescent="0.35">
      <c r="A536" t="s">
        <v>1170</v>
      </c>
      <c r="B536" s="6">
        <v>6486</v>
      </c>
      <c r="C536" t="s">
        <v>284</v>
      </c>
      <c r="D536" t="s">
        <v>313</v>
      </c>
      <c r="E536" t="s">
        <v>39</v>
      </c>
      <c r="F536">
        <v>12</v>
      </c>
      <c r="G536">
        <v>13</v>
      </c>
      <c r="H536">
        <v>-1</v>
      </c>
      <c r="I536">
        <v>34</v>
      </c>
      <c r="J536" t="str">
        <f>VLOOKUP(A536,FantaService!A:A,1,FALSE)</f>
        <v>Verona-Suslov</v>
      </c>
      <c r="K536" s="6">
        <f>VLOOKUP(A536,FantaService!A:B,2,FALSE)</f>
        <v>1109784</v>
      </c>
      <c r="L536" t="str">
        <f t="shared" si="16"/>
        <v>Verona-Suslov</v>
      </c>
      <c r="M536" t="b">
        <f t="shared" si="17"/>
        <v>1</v>
      </c>
    </row>
    <row r="537" spans="1:13" x14ac:dyDescent="0.35">
      <c r="A537" t="s">
        <v>1171</v>
      </c>
      <c r="B537" s="6">
        <v>6480</v>
      </c>
      <c r="C537" t="s">
        <v>92</v>
      </c>
      <c r="D537" t="s">
        <v>165</v>
      </c>
      <c r="E537" t="s">
        <v>39</v>
      </c>
      <c r="F537">
        <v>7</v>
      </c>
      <c r="G537">
        <v>6</v>
      </c>
      <c r="H537">
        <v>1</v>
      </c>
      <c r="I537">
        <v>23</v>
      </c>
      <c r="J537" t="str">
        <f>VLOOKUP(A537,FantaService!A:A,1,FALSE)</f>
        <v>Verona-Tchatchoua</v>
      </c>
      <c r="K537" s="6">
        <f>VLOOKUP(A537,FantaService!A:B,2,FALSE)</f>
        <v>1103623</v>
      </c>
      <c r="L537" t="str">
        <f t="shared" si="16"/>
        <v>Verona-Tchatchoua</v>
      </c>
      <c r="M537" t="b">
        <f t="shared" si="17"/>
        <v>1</v>
      </c>
    </row>
    <row r="538" spans="1:13" x14ac:dyDescent="0.35">
      <c r="A538" t="s">
        <v>1172</v>
      </c>
      <c r="B538" s="6">
        <v>6801</v>
      </c>
      <c r="C538" t="s">
        <v>468</v>
      </c>
      <c r="D538" t="s">
        <v>501</v>
      </c>
      <c r="E538" t="s">
        <v>39</v>
      </c>
      <c r="F538">
        <v>14</v>
      </c>
      <c r="G538">
        <v>12</v>
      </c>
      <c r="H538">
        <v>2</v>
      </c>
      <c r="I538">
        <v>47</v>
      </c>
      <c r="J538" t="str">
        <f>VLOOKUP(A538,FantaService!A:A,1,FALSE)</f>
        <v>Verona-Tengstedt</v>
      </c>
      <c r="K538" s="6">
        <f>VLOOKUP(A538,FantaService!A:B,2,FALSE)</f>
        <v>1116176</v>
      </c>
      <c r="L538" t="str">
        <f t="shared" si="16"/>
        <v>Verona-Tengstedt</v>
      </c>
      <c r="M538" t="b">
        <f t="shared" si="17"/>
        <v>1</v>
      </c>
    </row>
  </sheetData>
  <sortState xmlns:xlrd2="http://schemas.microsoft.com/office/spreadsheetml/2017/richdata2" ref="A2:I538">
    <sortCondition ref="A2:A53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1586-A0A3-42FE-A0F2-C31C55F1E6B7}">
  <sheetPr>
    <outlinePr summaryBelow="0" summaryRight="0"/>
    <pageSetUpPr autoPageBreaks="0" fitToPage="1"/>
  </sheetPr>
  <dimension ref="A1:M566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25.36328125" style="1" bestFit="1" customWidth="1"/>
    <col min="2" max="2" width="7.81640625" style="1" bestFit="1" customWidth="1"/>
    <col min="3" max="3" width="17.6328125" style="1" bestFit="1" customWidth="1"/>
    <col min="4" max="4" width="6.26953125" style="1" bestFit="1" customWidth="1"/>
    <col min="5" max="5" width="8.6328125" style="1" bestFit="1" customWidth="1"/>
    <col min="6" max="6" width="6.26953125" style="1" bestFit="1" customWidth="1"/>
    <col min="7" max="7" width="11.36328125" style="1" bestFit="1" customWidth="1"/>
    <col min="8" max="8" width="5.81640625" style="1" bestFit="1" customWidth="1"/>
    <col min="9" max="9" width="41.90625" style="1" bestFit="1" customWidth="1"/>
    <col min="10" max="10" width="8.36328125" style="1" bestFit="1" customWidth="1"/>
    <col min="11" max="12" width="15.6328125" style="1" bestFit="1" customWidth="1"/>
    <col min="13" max="13" width="68.36328125" style="7" customWidth="1"/>
    <col min="14" max="16384" width="8.7265625" style="1"/>
  </cols>
  <sheetData>
    <row r="1" spans="1:13" s="3" customFormat="1" ht="14" x14ac:dyDescent="0.3">
      <c r="A1" s="3" t="s">
        <v>734</v>
      </c>
      <c r="B1" s="4" t="s">
        <v>733</v>
      </c>
      <c r="C1" s="4" t="s">
        <v>732</v>
      </c>
      <c r="D1" s="4" t="s">
        <v>2</v>
      </c>
      <c r="E1" s="4" t="s">
        <v>3</v>
      </c>
      <c r="F1" s="4" t="s">
        <v>731</v>
      </c>
      <c r="G1" s="4" t="s">
        <v>730</v>
      </c>
      <c r="H1" s="3" t="s">
        <v>735</v>
      </c>
      <c r="I1" s="3" t="s">
        <v>1319</v>
      </c>
      <c r="J1" s="3" t="s">
        <v>1320</v>
      </c>
      <c r="K1" s="3" t="s">
        <v>1321</v>
      </c>
      <c r="L1" s="3" t="s">
        <v>1323</v>
      </c>
      <c r="M1" s="8" t="s">
        <v>1322</v>
      </c>
    </row>
    <row r="2" spans="1:13" x14ac:dyDescent="0.25">
      <c r="A2" s="1" t="s">
        <v>736</v>
      </c>
      <c r="B2" s="1">
        <v>1065433</v>
      </c>
      <c r="C2" s="1" t="s">
        <v>104</v>
      </c>
      <c r="D2" s="1" t="s">
        <v>583</v>
      </c>
      <c r="E2" s="1" t="s">
        <v>28</v>
      </c>
      <c r="F2" s="1" t="s">
        <v>92</v>
      </c>
      <c r="G2" s="1">
        <v>33</v>
      </c>
      <c r="H2" s="1">
        <f>IFERROR(INT(VLOOKUP(A2,LegheFantacalcio!A:I,9,FALSE)/2),0)</f>
        <v>22</v>
      </c>
      <c r="I2" s="1" t="str">
        <f>_xlfn.CONCAT("update giocatori set fvm=",H2," where id = ",B2,";")</f>
        <v>update giocatori set fvm=22 where id = 1065433;</v>
      </c>
      <c r="J2" s="1" t="b">
        <f>OR(NOT(ISERROR(VLOOKUP(A2,LegheFantacalcio!L:L,1,FALSE))),K2="")</f>
        <v>1</v>
      </c>
      <c r="K2" s="1" t="str">
        <f>IFERROR(VLOOKUP(A2,LegheFantacalcio!A:D,4,FALSE),"")</f>
        <v>Bellanova</v>
      </c>
      <c r="L2" s="1" t="str">
        <f>IF(J2,"",C2)</f>
        <v/>
      </c>
      <c r="M2" s="7" t="str">
        <f>IF(J2,"",CONCATENATE("if (giocatore.getSquadra().equalsIgnoreCase(""",VLOOKUP(E2,Sq!A:B,2,FALSE),""") &amp;&amp; giocatore.getNomeFS().equalsIgnoreCase(""",L2,"""))  giocatore.setNomeFSCambiato(""",K2,""");",))</f>
        <v/>
      </c>
    </row>
    <row r="3" spans="1:13" x14ac:dyDescent="0.25">
      <c r="A3" s="1" t="s">
        <v>737</v>
      </c>
      <c r="B3" s="1">
        <v>1067761</v>
      </c>
      <c r="C3" s="1" t="s">
        <v>360</v>
      </c>
      <c r="D3" s="1" t="s">
        <v>576</v>
      </c>
      <c r="E3" s="1" t="s">
        <v>28</v>
      </c>
      <c r="F3" s="1" t="s">
        <v>284</v>
      </c>
      <c r="G3" s="1">
        <v>33</v>
      </c>
      <c r="H3" s="1">
        <f>IFERROR(INT(VLOOKUP(A3,LegheFantacalcio!A:I,9,FALSE)/2),0)</f>
        <v>19</v>
      </c>
      <c r="I3" s="1" t="str">
        <f t="shared" ref="I3:I66" si="0">_xlfn.CONCAT("update giocatori set fvm=",H3," where id = ",B3,";")</f>
        <v>update giocatori set fvm=19 where id = 1067761;</v>
      </c>
      <c r="J3" s="1" t="b">
        <f>OR(NOT(ISERROR(VLOOKUP(A3,LegheFantacalcio!L:L,1,FALSE))),K3="")</f>
        <v>1</v>
      </c>
      <c r="K3" s="1" t="str">
        <f>IFERROR(VLOOKUP(A3,LegheFantacalcio!A:D,4,FALSE),"")</f>
        <v>Brescianini</v>
      </c>
      <c r="L3" s="1" t="str">
        <f t="shared" ref="L3:L66" si="1">IF(J3,"",C3)</f>
        <v/>
      </c>
      <c r="M3" s="7" t="str">
        <f>IF(J3,"",CONCATENATE("if (giocatore.getSquadra().equalsIgnoreCase(""",VLOOKUP(E3,Sq!A:B,2,FALSE),""") &amp;&amp; giocatore.getNomeFS().equalsIgnoreCase(""",L3,"""))  giocatore.setNomeFSCambiato(""",K3,""");",))</f>
        <v/>
      </c>
    </row>
    <row r="4" spans="1:13" x14ac:dyDescent="0.25">
      <c r="A4" s="1" t="s">
        <v>738</v>
      </c>
      <c r="B4" s="1">
        <v>1070334</v>
      </c>
      <c r="C4" s="1" t="s">
        <v>27</v>
      </c>
      <c r="D4" s="1" t="s">
        <v>576</v>
      </c>
      <c r="E4" s="1" t="s">
        <v>28</v>
      </c>
      <c r="F4" s="1" t="s">
        <v>8</v>
      </c>
      <c r="G4" s="1">
        <v>24</v>
      </c>
      <c r="H4" s="1">
        <f>IFERROR(INT(VLOOKUP(A4,LegheFantacalcio!A:I,9,FALSE)/2),0)</f>
        <v>27</v>
      </c>
      <c r="I4" s="1" t="str">
        <f t="shared" si="0"/>
        <v>update giocatori set fvm=27 where id = 1070334;</v>
      </c>
      <c r="J4" s="1" t="b">
        <f>OR(NOT(ISERROR(VLOOKUP(A4,LegheFantacalcio!L:L,1,FALSE))),K4="")</f>
        <v>1</v>
      </c>
      <c r="K4" s="1" t="str">
        <f>IFERROR(VLOOKUP(A4,LegheFantacalcio!A:D,4,FALSE),"")</f>
        <v>Carnesecchi</v>
      </c>
      <c r="L4" s="1" t="str">
        <f t="shared" si="1"/>
        <v/>
      </c>
      <c r="M4" s="7" t="str">
        <f>IF(J4,"",CONCATENATE("if (giocatore.getSquadra().equalsIgnoreCase(""",VLOOKUP(E4,Sq!A:B,2,FALSE),""") &amp;&amp; giocatore.getNomeFS().equalsIgnoreCase(""",L4,"""))  giocatore.setNomeFSCambiato(""",K4,""");",))</f>
        <v/>
      </c>
    </row>
    <row r="5" spans="1:13" x14ac:dyDescent="0.25">
      <c r="A5" s="1" t="s">
        <v>739</v>
      </c>
      <c r="B5" s="1">
        <v>1119739</v>
      </c>
      <c r="C5" s="1" t="s">
        <v>462</v>
      </c>
      <c r="D5" s="1" t="s">
        <v>582</v>
      </c>
      <c r="E5" s="1" t="s">
        <v>28</v>
      </c>
      <c r="F5" s="1" t="s">
        <v>284</v>
      </c>
      <c r="G5" s="1">
        <v>1</v>
      </c>
      <c r="H5" s="1">
        <f>IFERROR(INT(VLOOKUP(A5,LegheFantacalcio!A:I,9,FALSE)/2),0)</f>
        <v>0</v>
      </c>
      <c r="I5" s="1" t="str">
        <f t="shared" si="0"/>
        <v>update giocatori set fvm=0 where id = 1119739;</v>
      </c>
      <c r="J5" s="1" t="b">
        <f>OR(NOT(ISERROR(VLOOKUP(A5,LegheFantacalcio!L:L,1,FALSE))),K5="")</f>
        <v>1</v>
      </c>
      <c r="K5" s="1" t="str">
        <f>IFERROR(VLOOKUP(A5,LegheFantacalcio!A:D,4,FALSE),"")</f>
        <v>Cassa</v>
      </c>
      <c r="L5" s="1" t="str">
        <f t="shared" si="1"/>
        <v/>
      </c>
      <c r="M5" s="7" t="str">
        <f>IF(J5,"",CONCATENATE("if (giocatore.getSquadra().equalsIgnoreCase(""",VLOOKUP(E5,Sq!A:B,2,FALSE),""") &amp;&amp; giocatore.getNomeFS().equalsIgnoreCase(""",L5,"""))  giocatore.setNomeFSCambiato(""",K5,""");",))</f>
        <v/>
      </c>
    </row>
    <row r="6" spans="1:13" x14ac:dyDescent="0.25">
      <c r="A6" s="1" t="s">
        <v>740</v>
      </c>
      <c r="B6" s="1">
        <v>1018035</v>
      </c>
      <c r="C6" s="1" t="s">
        <v>212</v>
      </c>
      <c r="D6" s="1" t="s">
        <v>578</v>
      </c>
      <c r="E6" s="1" t="s">
        <v>28</v>
      </c>
      <c r="F6" s="1" t="s">
        <v>92</v>
      </c>
      <c r="G6" s="1">
        <v>16</v>
      </c>
      <c r="H6" s="1">
        <f>IFERROR(INT(VLOOKUP(A6,LegheFantacalcio!A:I,9,FALSE)/2),0)</f>
        <v>4</v>
      </c>
      <c r="I6" s="1" t="str">
        <f t="shared" si="0"/>
        <v>update giocatori set fvm=4 where id = 1018035;</v>
      </c>
      <c r="J6" s="1" t="b">
        <f>OR(NOT(ISERROR(VLOOKUP(A6,LegheFantacalcio!L:L,1,FALSE))),K6="")</f>
        <v>1</v>
      </c>
      <c r="K6" s="1" t="str">
        <f>IFERROR(VLOOKUP(A6,LegheFantacalcio!A:D,4,FALSE),"")</f>
        <v>Cuadrado</v>
      </c>
      <c r="L6" s="1" t="str">
        <f t="shared" si="1"/>
        <v/>
      </c>
      <c r="M6" s="7" t="str">
        <f>IF(J6,"",CONCATENATE("if (giocatore.getSquadra().equalsIgnoreCase(""",VLOOKUP(E6,Sq!A:B,2,FALSE),""") &amp;&amp; giocatore.getNomeFS().equalsIgnoreCase(""",L6,"""))  giocatore.setNomeFSCambiato(""",K6,""");",))</f>
        <v/>
      </c>
    </row>
    <row r="7" spans="1:13" x14ac:dyDescent="0.25">
      <c r="A7" s="1" t="s">
        <v>741</v>
      </c>
      <c r="B7" s="1">
        <v>1095519</v>
      </c>
      <c r="C7" s="1" t="s">
        <v>486</v>
      </c>
      <c r="D7" s="1" t="s">
        <v>592</v>
      </c>
      <c r="E7" s="1" t="s">
        <v>28</v>
      </c>
      <c r="F7" s="1" t="s">
        <v>468</v>
      </c>
      <c r="G7" s="1">
        <v>47</v>
      </c>
      <c r="H7" s="1">
        <f>IFERROR(INT(VLOOKUP(A7,LegheFantacalcio!A:I,9,FALSE)/2),0)</f>
        <v>75</v>
      </c>
      <c r="I7" s="1" t="str">
        <f t="shared" si="0"/>
        <v>update giocatori set fvm=75 where id = 1095519;</v>
      </c>
      <c r="J7" s="1" t="b">
        <f>OR(NOT(ISERROR(VLOOKUP(A7,LegheFantacalcio!L:L,1,FALSE))),K7="")</f>
        <v>1</v>
      </c>
      <c r="K7" s="1" t="str">
        <f>IFERROR(VLOOKUP(A7,LegheFantacalcio!A:D,4,FALSE),"")</f>
        <v>De Ketelaere</v>
      </c>
      <c r="L7" s="1" t="str">
        <f t="shared" si="1"/>
        <v/>
      </c>
      <c r="M7" s="7" t="str">
        <f>IF(J7,"",CONCATENATE("if (giocatore.getSquadra().equalsIgnoreCase(""",VLOOKUP(E7,Sq!A:B,2,FALSE),""") &amp;&amp; giocatore.getNomeFS().equalsIgnoreCase(""",L7,"""))  giocatore.setNomeFSCambiato(""",K7,""");",))</f>
        <v/>
      </c>
    </row>
    <row r="8" spans="1:13" x14ac:dyDescent="0.25">
      <c r="A8" s="1" t="s">
        <v>1173</v>
      </c>
      <c r="B8" s="1">
        <v>1036130</v>
      </c>
      <c r="C8" s="1" t="s">
        <v>660</v>
      </c>
      <c r="D8" s="1" t="s">
        <v>576</v>
      </c>
      <c r="E8" s="1" t="s">
        <v>28</v>
      </c>
      <c r="F8" s="1" t="s">
        <v>284</v>
      </c>
      <c r="G8" s="1">
        <v>26</v>
      </c>
      <c r="H8" s="1">
        <f>IFERROR(INT(VLOOKUP(A8,LegheFantacalcio!A:I,9,FALSE)/2),0)</f>
        <v>8</v>
      </c>
      <c r="I8" s="1" t="str">
        <f t="shared" si="0"/>
        <v>update giocatori set fvm=8 where id = 1036130;</v>
      </c>
      <c r="J8" s="1" t="b">
        <f>OR(NOT(ISERROR(VLOOKUP(A8,LegheFantacalcio!L:L,1,FALSE))),K8="")</f>
        <v>1</v>
      </c>
      <c r="K8" s="1" t="str">
        <f>IFERROR(VLOOKUP(A8,LegheFantacalcio!A:D,4,FALSE),"")</f>
        <v>De Roon</v>
      </c>
      <c r="L8" s="1" t="str">
        <f t="shared" si="1"/>
        <v/>
      </c>
      <c r="M8" s="7" t="str">
        <f>IF(J8,"",CONCATENATE("if (giocatore.getSquadra().equalsIgnoreCase(""",VLOOKUP(E8,Sq!A:B,2,FALSE),""") &amp;&amp; giocatore.getNomeFS().equalsIgnoreCase(""",L8,"""))  giocatore.setNomeFSCambiato(""",K8,""");",))</f>
        <v/>
      </c>
    </row>
    <row r="9" spans="1:13" x14ac:dyDescent="0.25">
      <c r="A9" s="1" t="s">
        <v>743</v>
      </c>
      <c r="B9" s="1">
        <v>1020379</v>
      </c>
      <c r="C9" s="1" t="s">
        <v>171</v>
      </c>
      <c r="D9" s="1" t="s">
        <v>612</v>
      </c>
      <c r="E9" s="1" t="s">
        <v>28</v>
      </c>
      <c r="F9" s="1" t="s">
        <v>92</v>
      </c>
      <c r="G9" s="1">
        <v>25</v>
      </c>
      <c r="H9" s="1">
        <f>IFERROR(INT(VLOOKUP(A9,LegheFantacalcio!A:I,9,FALSE)/2),0)</f>
        <v>9</v>
      </c>
      <c r="I9" s="1" t="str">
        <f t="shared" si="0"/>
        <v>update giocatori set fvm=9 where id = 1020379;</v>
      </c>
      <c r="J9" s="1" t="b">
        <f>OR(NOT(ISERROR(VLOOKUP(A9,LegheFantacalcio!L:L,1,FALSE))),K9="")</f>
        <v>1</v>
      </c>
      <c r="K9" s="1" t="str">
        <f>IFERROR(VLOOKUP(A9,LegheFantacalcio!A:D,4,FALSE),"")</f>
        <v>Djimsiti</v>
      </c>
      <c r="L9" s="1" t="str">
        <f t="shared" si="1"/>
        <v/>
      </c>
      <c r="M9" s="7" t="str">
        <f>IF(J9,"",CONCATENATE("if (giocatore.getSquadra().equalsIgnoreCase(""",VLOOKUP(E9,Sq!A:B,2,FALSE),""") &amp;&amp; giocatore.getNomeFS().equalsIgnoreCase(""",L9,"""))  giocatore.setNomeFSCambiato(""",K9,""");",))</f>
        <v/>
      </c>
    </row>
    <row r="10" spans="1:13" x14ac:dyDescent="0.25">
      <c r="A10" s="1" t="s">
        <v>1174</v>
      </c>
      <c r="B10" s="1">
        <v>1112712</v>
      </c>
      <c r="C10" s="1" t="s">
        <v>658</v>
      </c>
      <c r="D10" s="1" t="s">
        <v>572</v>
      </c>
      <c r="E10" s="1" t="s">
        <v>28</v>
      </c>
      <c r="F10" s="1" t="s">
        <v>284</v>
      </c>
      <c r="G10" s="1">
        <v>32</v>
      </c>
      <c r="H10" s="1">
        <f>IFERROR(INT(VLOOKUP(A10,LegheFantacalcio!A:I,9,FALSE)/2),0)</f>
        <v>30</v>
      </c>
      <c r="I10" s="1" t="str">
        <f t="shared" si="0"/>
        <v>update giocatori set fvm=30 where id = 1112712;</v>
      </c>
      <c r="J10" s="1" t="b">
        <f>OR(NOT(ISERROR(VLOOKUP(A10,LegheFantacalcio!L:L,1,FALSE))),K10="")</f>
        <v>0</v>
      </c>
      <c r="K10" s="1" t="str">
        <f>IFERROR(VLOOKUP(A10,LegheFantacalcio!A:D,4,FALSE),"")</f>
        <v>Ederson D.s.</v>
      </c>
      <c r="L10" s="1" t="str">
        <f t="shared" si="1"/>
        <v>Ederson</v>
      </c>
      <c r="M10" s="7" t="str">
        <f>IF(J10,"",CONCATENATE("if (giocatore.getSquadra().equalsIgnoreCase(""",VLOOKUP(E10,Sq!A:B,2,FALSE),""") &amp;&amp; giocatore.getNomeFS().equalsIgnoreCase(""",L10,"""))  giocatore.setNomeFSCambiato(""",K10,""");",))</f>
        <v>if (giocatore.getSquadra().equalsIgnoreCase("Ata") &amp;&amp; giocatore.getNomeFS().equalsIgnoreCase("Ederson"))  giocatore.setNomeFSCambiato("Ederson D.s.");</v>
      </c>
    </row>
    <row r="11" spans="1:13" x14ac:dyDescent="0.25">
      <c r="A11" s="1" t="s">
        <v>744</v>
      </c>
      <c r="B11" s="1">
        <v>1057903</v>
      </c>
      <c r="C11" s="1" t="s">
        <v>180</v>
      </c>
      <c r="D11" s="1" t="s">
        <v>612</v>
      </c>
      <c r="E11" s="1" t="s">
        <v>28</v>
      </c>
      <c r="F11" s="1" t="s">
        <v>92</v>
      </c>
      <c r="G11" s="1">
        <v>14</v>
      </c>
      <c r="H11" s="1">
        <f>IFERROR(INT(VLOOKUP(A11,LegheFantacalcio!A:I,9,FALSE)/2),0)</f>
        <v>6</v>
      </c>
      <c r="I11" s="1" t="str">
        <f t="shared" si="0"/>
        <v>update giocatori set fvm=6 where id = 1057903;</v>
      </c>
      <c r="J11" s="1" t="b">
        <f>OR(NOT(ISERROR(VLOOKUP(A11,LegheFantacalcio!L:L,1,FALSE))),K11="")</f>
        <v>1</v>
      </c>
      <c r="K11" s="1" t="str">
        <f>IFERROR(VLOOKUP(A11,LegheFantacalcio!A:D,4,FALSE),"")</f>
        <v>Godfrey</v>
      </c>
      <c r="L11" s="1" t="str">
        <f t="shared" si="1"/>
        <v/>
      </c>
      <c r="M11" s="7" t="str">
        <f>IF(J11,"",CONCATENATE("if (giocatore.getSquadra().equalsIgnoreCase(""",VLOOKUP(E11,Sq!A:B,2,FALSE),""") &amp;&amp; giocatore.getNomeFS().equalsIgnoreCase(""",L11,"""))  giocatore.setNomeFSCambiato(""",K11,""");",))</f>
        <v/>
      </c>
    </row>
    <row r="12" spans="1:13" x14ac:dyDescent="0.25">
      <c r="A12" s="1" t="s">
        <v>745</v>
      </c>
      <c r="B12" s="1">
        <v>1106221</v>
      </c>
      <c r="C12" s="1" t="s">
        <v>160</v>
      </c>
      <c r="D12" s="1" t="s">
        <v>627</v>
      </c>
      <c r="E12" s="1" t="s">
        <v>28</v>
      </c>
      <c r="F12" s="1" t="s">
        <v>92</v>
      </c>
      <c r="G12" s="1">
        <v>16</v>
      </c>
      <c r="H12" s="1">
        <f>IFERROR(INT(VLOOKUP(A12,LegheFantacalcio!A:I,9,FALSE)/2),0)</f>
        <v>10</v>
      </c>
      <c r="I12" s="1" t="str">
        <f t="shared" si="0"/>
        <v>update giocatori set fvm=10 where id = 1106221;</v>
      </c>
      <c r="J12" s="1" t="b">
        <f>OR(NOT(ISERROR(VLOOKUP(A12,LegheFantacalcio!L:L,1,FALSE))),K12="")</f>
        <v>1</v>
      </c>
      <c r="K12" s="1" t="str">
        <f>IFERROR(VLOOKUP(A12,LegheFantacalcio!A:D,4,FALSE),"")</f>
        <v>Hien</v>
      </c>
      <c r="L12" s="1" t="str">
        <f t="shared" si="1"/>
        <v/>
      </c>
      <c r="M12" s="7" t="str">
        <f>IF(J12,"",CONCATENATE("if (giocatore.getSquadra().equalsIgnoreCase(""",VLOOKUP(E12,Sq!A:B,2,FALSE),""") &amp;&amp; giocatore.getNomeFS().equalsIgnoreCase(""",L12,"""))  giocatore.setNomeFSCambiato(""",K12,""");",))</f>
        <v/>
      </c>
    </row>
    <row r="13" spans="1:13" x14ac:dyDescent="0.25">
      <c r="A13" s="1" t="s">
        <v>746</v>
      </c>
      <c r="B13" s="1">
        <v>1017350</v>
      </c>
      <c r="C13" s="1" t="s">
        <v>135</v>
      </c>
      <c r="D13" s="1" t="s">
        <v>593</v>
      </c>
      <c r="E13" s="1" t="s">
        <v>28</v>
      </c>
      <c r="F13" s="1" t="s">
        <v>92</v>
      </c>
      <c r="G13" s="1">
        <v>16</v>
      </c>
      <c r="H13" s="1">
        <f>IFERROR(INT(VLOOKUP(A13,LegheFantacalcio!A:I,9,FALSE)/2),0)</f>
        <v>10</v>
      </c>
      <c r="I13" s="1" t="str">
        <f t="shared" si="0"/>
        <v>update giocatori set fvm=10 where id = 1017350;</v>
      </c>
      <c r="J13" s="1" t="b">
        <f>OR(NOT(ISERROR(VLOOKUP(A13,LegheFantacalcio!L:L,1,FALSE))),K13="")</f>
        <v>1</v>
      </c>
      <c r="K13" s="1" t="str">
        <f>IFERROR(VLOOKUP(A13,LegheFantacalcio!A:D,4,FALSE),"")</f>
        <v>Kolasinac</v>
      </c>
      <c r="L13" s="1" t="str">
        <f t="shared" si="1"/>
        <v/>
      </c>
      <c r="M13" s="7" t="str">
        <f>IF(J13,"",CONCATENATE("if (giocatore.getSquadra().equalsIgnoreCase(""",VLOOKUP(E13,Sq!A:B,2,FALSE),""") &amp;&amp; giocatore.getNomeFS().equalsIgnoreCase(""",L13,"""))  giocatore.setNomeFSCambiato(""",K13,""");",))</f>
        <v/>
      </c>
    </row>
    <row r="14" spans="1:13" x14ac:dyDescent="0.25">
      <c r="A14" s="1" t="s">
        <v>747</v>
      </c>
      <c r="B14" s="1">
        <v>1095516</v>
      </c>
      <c r="C14" s="1" t="s">
        <v>125</v>
      </c>
      <c r="D14" s="1" t="s">
        <v>584</v>
      </c>
      <c r="E14" s="1" t="s">
        <v>28</v>
      </c>
      <c r="F14" s="1" t="s">
        <v>92</v>
      </c>
      <c r="G14" s="1">
        <v>17</v>
      </c>
      <c r="H14" s="1">
        <f>IFERROR(INT(VLOOKUP(A14,LegheFantacalcio!A:I,9,FALSE)/2),0)</f>
        <v>12</v>
      </c>
      <c r="I14" s="1" t="str">
        <f t="shared" si="0"/>
        <v>update giocatori set fvm=12 where id = 1095516;</v>
      </c>
      <c r="J14" s="1" t="b">
        <f>OR(NOT(ISERROR(VLOOKUP(A14,LegheFantacalcio!L:L,1,FALSE))),K14="")</f>
        <v>1</v>
      </c>
      <c r="K14" s="1" t="str">
        <f>IFERROR(VLOOKUP(A14,LegheFantacalcio!A:D,4,FALSE),"")</f>
        <v>Kossounou</v>
      </c>
      <c r="L14" s="1" t="str">
        <f t="shared" si="1"/>
        <v/>
      </c>
      <c r="M14" s="7" t="str">
        <f>IF(J14,"",CONCATENATE("if (giocatore.getSquadra().equalsIgnoreCase(""",VLOOKUP(E14,Sq!A:B,2,FALSE),""") &amp;&amp; giocatore.getNomeFS().equalsIgnoreCase(""",L14,"""))  giocatore.setNomeFSCambiato(""",K14,""");",))</f>
        <v/>
      </c>
    </row>
    <row r="15" spans="1:13" x14ac:dyDescent="0.25">
      <c r="A15" s="1" t="s">
        <v>1175</v>
      </c>
      <c r="B15" s="1">
        <v>1049574</v>
      </c>
      <c r="C15" s="1" t="s">
        <v>645</v>
      </c>
      <c r="D15" s="1" t="s">
        <v>599</v>
      </c>
      <c r="E15" s="1" t="s">
        <v>28</v>
      </c>
      <c r="F15" s="1" t="s">
        <v>284</v>
      </c>
      <c r="G15" s="1">
        <v>13</v>
      </c>
      <c r="H15" s="1">
        <f>IFERROR(INT(VLOOKUP(A15,LegheFantacalcio!A:I,9,FALSE)/2),0)</f>
        <v>0</v>
      </c>
      <c r="I15" s="1" t="str">
        <f t="shared" si="0"/>
        <v>update giocatori set fvm=0 where id = 1049574;</v>
      </c>
      <c r="J15" s="1" t="b">
        <f>OR(NOT(ISERROR(VLOOKUP(A15,LegheFantacalcio!L:L,1,FALSE))),K15="")</f>
        <v>1</v>
      </c>
      <c r="K15" s="1" t="str">
        <f>IFERROR(VLOOKUP(A15,LegheFantacalcio!A:D,4,FALSE),"")</f>
        <v/>
      </c>
      <c r="L15" s="1" t="str">
        <f t="shared" si="1"/>
        <v/>
      </c>
      <c r="M15" s="7" t="str">
        <f>IF(J15,"",CONCATENATE("if (giocatore.getSquadra().equalsIgnoreCase(""",VLOOKUP(E15,Sq!A:B,2,FALSE),""") &amp;&amp; giocatore.getNomeFS().equalsIgnoreCase(""",L15,"""))  giocatore.setNomeFSCambiato(""",K15,""");",))</f>
        <v/>
      </c>
    </row>
    <row r="16" spans="1:13" x14ac:dyDescent="0.25">
      <c r="A16" s="1" t="s">
        <v>748</v>
      </c>
      <c r="B16" s="1">
        <v>1061662</v>
      </c>
      <c r="C16" s="1" t="s">
        <v>476</v>
      </c>
      <c r="D16" s="1" t="s">
        <v>587</v>
      </c>
      <c r="E16" s="1" t="s">
        <v>28</v>
      </c>
      <c r="F16" s="1" t="s">
        <v>468</v>
      </c>
      <c r="G16" s="1">
        <v>51</v>
      </c>
      <c r="H16" s="1">
        <f>IFERROR(INT(VLOOKUP(A16,LegheFantacalcio!A:I,9,FALSE)/2),0)</f>
        <v>122</v>
      </c>
      <c r="I16" s="1" t="str">
        <f t="shared" si="0"/>
        <v>update giocatori set fvm=122 where id = 1061662;</v>
      </c>
      <c r="J16" s="1" t="b">
        <f>OR(NOT(ISERROR(VLOOKUP(A16,LegheFantacalcio!L:L,1,FALSE))),K16="")</f>
        <v>1</v>
      </c>
      <c r="K16" s="1" t="str">
        <f>IFERROR(VLOOKUP(A16,LegheFantacalcio!A:D,4,FALSE),"")</f>
        <v>Lookman</v>
      </c>
      <c r="L16" s="1" t="str">
        <f t="shared" si="1"/>
        <v/>
      </c>
      <c r="M16" s="7" t="str">
        <f>IF(J16,"",CONCATENATE("if (giocatore.getSquadra().equalsIgnoreCase(""",VLOOKUP(E16,Sq!A:B,2,FALSE),""") &amp;&amp; giocatore.getNomeFS().equalsIgnoreCase(""",L16,"""))  giocatore.setNomeFSCambiato(""",K16,""");",))</f>
        <v/>
      </c>
    </row>
    <row r="17" spans="1:13" x14ac:dyDescent="0.25">
      <c r="A17" s="1" t="s">
        <v>750</v>
      </c>
      <c r="B17" s="1">
        <v>1116862</v>
      </c>
      <c r="C17" s="1" t="s">
        <v>283</v>
      </c>
      <c r="D17" s="1" t="s">
        <v>576</v>
      </c>
      <c r="E17" s="1" t="s">
        <v>28</v>
      </c>
      <c r="F17" s="1" t="s">
        <v>92</v>
      </c>
      <c r="G17" s="1">
        <v>1</v>
      </c>
      <c r="H17" s="1">
        <f>IFERROR(INT(VLOOKUP(A17,LegheFantacalcio!A:I,9,FALSE)/2),0)</f>
        <v>0</v>
      </c>
      <c r="I17" s="1" t="str">
        <f t="shared" si="0"/>
        <v>update giocatori set fvm=0 where id = 1116862;</v>
      </c>
      <c r="J17" s="1" t="b">
        <f>OR(NOT(ISERROR(VLOOKUP(A17,LegheFantacalcio!L:L,1,FALSE))),K17="")</f>
        <v>1</v>
      </c>
      <c r="K17" s="1" t="str">
        <f>IFERROR(VLOOKUP(A17,LegheFantacalcio!A:D,4,FALSE),"")</f>
        <v>Palestra</v>
      </c>
      <c r="L17" s="1" t="str">
        <f t="shared" si="1"/>
        <v/>
      </c>
      <c r="M17" s="7" t="str">
        <f>IF(J17,"",CONCATENATE("if (giocatore.getSquadra().equalsIgnoreCase(""",VLOOKUP(E17,Sq!A:B,2,FALSE),""") &amp;&amp; giocatore.getNomeFS().equalsIgnoreCase(""",L17,"""))  giocatore.setNomeFSCambiato(""",K17,""");",))</f>
        <v/>
      </c>
    </row>
    <row r="18" spans="1:13" x14ac:dyDescent="0.25">
      <c r="A18" s="1" t="s">
        <v>751</v>
      </c>
      <c r="B18" s="1">
        <v>1040264</v>
      </c>
      <c r="C18" s="1" t="s">
        <v>304</v>
      </c>
      <c r="D18" s="1" t="s">
        <v>576</v>
      </c>
      <c r="E18" s="1" t="s">
        <v>28</v>
      </c>
      <c r="F18" s="1" t="s">
        <v>284</v>
      </c>
      <c r="G18" s="1">
        <v>35</v>
      </c>
      <c r="H18" s="1">
        <f>IFERROR(INT(VLOOKUP(A18,LegheFantacalcio!A:I,9,FALSE)/2),0)</f>
        <v>26</v>
      </c>
      <c r="I18" s="1" t="str">
        <f t="shared" si="0"/>
        <v>update giocatori set fvm=26 where id = 1040264;</v>
      </c>
      <c r="J18" s="1" t="b">
        <f>OR(NOT(ISERROR(VLOOKUP(A18,LegheFantacalcio!L:L,1,FALSE))),K18="")</f>
        <v>1</v>
      </c>
      <c r="K18" s="1" t="str">
        <f>IFERROR(VLOOKUP(A18,LegheFantacalcio!A:D,4,FALSE),"")</f>
        <v>Pasalic</v>
      </c>
      <c r="L18" s="1" t="str">
        <f t="shared" si="1"/>
        <v/>
      </c>
      <c r="M18" s="7" t="str">
        <f>IF(J18,"",CONCATENATE("if (giocatore.getSquadra().equalsIgnoreCase(""",VLOOKUP(E18,Sq!A:B,2,FALSE),""") &amp;&amp; giocatore.getNomeFS().equalsIgnoreCase(""",L18,"""))  giocatore.setNomeFSCambiato(""",K18,""");",))</f>
        <v/>
      </c>
    </row>
    <row r="19" spans="1:13" x14ac:dyDescent="0.25">
      <c r="A19" s="1" t="s">
        <v>1176</v>
      </c>
      <c r="B19" s="1">
        <v>1044683</v>
      </c>
      <c r="C19" s="1" t="s">
        <v>681</v>
      </c>
      <c r="D19" s="1" t="s">
        <v>572</v>
      </c>
      <c r="E19" s="1" t="s">
        <v>28</v>
      </c>
      <c r="F19" s="1" t="s">
        <v>92</v>
      </c>
      <c r="G19" s="1">
        <v>12</v>
      </c>
      <c r="H19" s="1">
        <f>IFERROR(INT(VLOOKUP(A19,LegheFantacalcio!A:I,9,FALSE)/2),0)</f>
        <v>4</v>
      </c>
      <c r="I19" s="1" t="str">
        <f t="shared" si="0"/>
        <v>update giocatori set fvm=4 where id = 1044683;</v>
      </c>
      <c r="J19" s="1" t="b">
        <f>OR(NOT(ISERROR(VLOOKUP(A19,LegheFantacalcio!L:L,1,FALSE))),K19="")</f>
        <v>0</v>
      </c>
      <c r="K19" s="1" t="str">
        <f>IFERROR(VLOOKUP(A19,LegheFantacalcio!A:D,4,FALSE),"")</f>
        <v>Toloi</v>
      </c>
      <c r="L19" s="1" t="str">
        <f t="shared" si="1"/>
        <v>Rafael Toloi</v>
      </c>
      <c r="M19" s="7" t="str">
        <f>IF(J19,"",CONCATENATE("if (giocatore.getSquadra().equalsIgnoreCase(""",VLOOKUP(E19,Sq!A:B,2,FALSE),""") &amp;&amp; giocatore.getNomeFS().equalsIgnoreCase(""",L19,"""))  giocatore.setNomeFSCambiato(""",K19,""");",))</f>
        <v>if (giocatore.getSquadra().equalsIgnoreCase("Ata") &amp;&amp; giocatore.getNomeFS().equalsIgnoreCase("Rafael Toloi"))  giocatore.setNomeFSCambiato("Toloi");</v>
      </c>
    </row>
    <row r="20" spans="1:13" x14ac:dyDescent="0.25">
      <c r="A20" s="1" t="s">
        <v>752</v>
      </c>
      <c r="B20" s="1">
        <v>1117973</v>
      </c>
      <c r="C20" s="1" t="s">
        <v>484</v>
      </c>
      <c r="D20" s="1" t="s">
        <v>576</v>
      </c>
      <c r="E20" s="1" t="s">
        <v>28</v>
      </c>
      <c r="F20" s="1" t="s">
        <v>468</v>
      </c>
      <c r="G20" s="1">
        <v>59</v>
      </c>
      <c r="H20" s="1">
        <f>IFERROR(INT(VLOOKUP(A20,LegheFantacalcio!A:I,9,FALSE)/2),0)</f>
        <v>133</v>
      </c>
      <c r="I20" s="1" t="str">
        <f t="shared" si="0"/>
        <v>update giocatori set fvm=133 where id = 1117973;</v>
      </c>
      <c r="J20" s="1" t="b">
        <f>OR(NOT(ISERROR(VLOOKUP(A20,LegheFantacalcio!L:L,1,FALSE))),K20="")</f>
        <v>1</v>
      </c>
      <c r="K20" s="1" t="str">
        <f>IFERROR(VLOOKUP(A20,LegheFantacalcio!A:D,4,FALSE),"")</f>
        <v>Retegui</v>
      </c>
      <c r="L20" s="1" t="str">
        <f t="shared" si="1"/>
        <v/>
      </c>
      <c r="M20" s="7" t="str">
        <f>IF(J20,"",CONCATENATE("if (giocatore.getSquadra().equalsIgnoreCase(""",VLOOKUP(E20,Sq!A:B,2,FALSE),""") &amp;&amp; giocatore.getNomeFS().equalsIgnoreCase(""",L20,"""))  giocatore.setNomeFSCambiato(""",K20,""");",))</f>
        <v/>
      </c>
    </row>
    <row r="21" spans="1:13" x14ac:dyDescent="0.25">
      <c r="A21" s="1" t="s">
        <v>1177</v>
      </c>
      <c r="B21" s="1">
        <v>1061828</v>
      </c>
      <c r="C21" s="1" t="s">
        <v>718</v>
      </c>
      <c r="D21" s="1" t="s">
        <v>582</v>
      </c>
      <c r="E21" s="1" t="s">
        <v>28</v>
      </c>
      <c r="F21" s="1" t="s">
        <v>8</v>
      </c>
      <c r="G21" s="1">
        <v>1</v>
      </c>
      <c r="H21" s="1">
        <f>IFERROR(INT(VLOOKUP(A21,LegheFantacalcio!A:I,9,FALSE)/2),0)</f>
        <v>0</v>
      </c>
      <c r="I21" s="1" t="str">
        <f t="shared" si="0"/>
        <v>update giocatori set fvm=0 where id = 1061828;</v>
      </c>
      <c r="J21" s="1" t="b">
        <f>OR(NOT(ISERROR(VLOOKUP(A21,LegheFantacalcio!L:L,1,FALSE))),K21="")</f>
        <v>0</v>
      </c>
      <c r="K21" s="1" t="str">
        <f>IFERROR(VLOOKUP(A21,LegheFantacalcio!A:D,4,FALSE),"")</f>
        <v>Rossi F.</v>
      </c>
      <c r="L21" s="1" t="str">
        <f t="shared" si="1"/>
        <v>Rossi</v>
      </c>
      <c r="M21" s="7" t="str">
        <f>IF(J21,"",CONCATENATE("if (giocatore.getSquadra().equalsIgnoreCase(""",VLOOKUP(E21,Sq!A:B,2,FALSE),""") &amp;&amp; giocatore.getNomeFS().equalsIgnoreCase(""",L21,"""))  giocatore.setNomeFSCambiato(""",K21,""");",))</f>
        <v>if (giocatore.getSquadra().equalsIgnoreCase("Ata") &amp;&amp; giocatore.getNomeFS().equalsIgnoreCase("Rossi"))  giocatore.setNomeFSCambiato("Rossi F.");</v>
      </c>
    </row>
    <row r="22" spans="1:13" x14ac:dyDescent="0.25">
      <c r="A22" s="1" t="s">
        <v>753</v>
      </c>
      <c r="B22" s="1">
        <v>1102345</v>
      </c>
      <c r="C22" s="1" t="s">
        <v>111</v>
      </c>
      <c r="D22" s="1" t="s">
        <v>576</v>
      </c>
      <c r="E22" s="1" t="s">
        <v>28</v>
      </c>
      <c r="F22" s="1" t="s">
        <v>92</v>
      </c>
      <c r="G22" s="1">
        <v>23</v>
      </c>
      <c r="H22" s="1">
        <f>IFERROR(INT(VLOOKUP(A22,LegheFantacalcio!A:I,9,FALSE)/2),0)</f>
        <v>20</v>
      </c>
      <c r="I22" s="1" t="str">
        <f t="shared" si="0"/>
        <v>update giocatori set fvm=20 where id = 1102345;</v>
      </c>
      <c r="J22" s="1" t="b">
        <f>OR(NOT(ISERROR(VLOOKUP(A22,LegheFantacalcio!L:L,1,FALSE))),K22="")</f>
        <v>1</v>
      </c>
      <c r="K22" s="1" t="str">
        <f>IFERROR(VLOOKUP(A22,LegheFantacalcio!A:D,4,FALSE),"")</f>
        <v>Ruggeri</v>
      </c>
      <c r="L22" s="1" t="str">
        <f t="shared" si="1"/>
        <v/>
      </c>
      <c r="M22" s="7" t="str">
        <f>IF(J22,"",CONCATENATE("if (giocatore.getSquadra().equalsIgnoreCase(""",VLOOKUP(E22,Sq!A:B,2,FALSE),""") &amp;&amp; giocatore.getNomeFS().equalsIgnoreCase(""",L22,"""))  giocatore.setNomeFSCambiato(""",K22,""");",))</f>
        <v/>
      </c>
    </row>
    <row r="23" spans="1:13" x14ac:dyDescent="0.25">
      <c r="A23" s="1" t="s">
        <v>754</v>
      </c>
      <c r="B23" s="1">
        <v>1023699</v>
      </c>
      <c r="C23" s="1" t="s">
        <v>68</v>
      </c>
      <c r="D23" s="1" t="s">
        <v>572</v>
      </c>
      <c r="E23" s="1" t="s">
        <v>28</v>
      </c>
      <c r="F23" s="1" t="s">
        <v>8</v>
      </c>
      <c r="G23" s="1">
        <v>1</v>
      </c>
      <c r="H23" s="1">
        <f>IFERROR(INT(VLOOKUP(A23,LegheFantacalcio!A:I,9,FALSE)/2),0)</f>
        <v>0</v>
      </c>
      <c r="I23" s="1" t="str">
        <f t="shared" si="0"/>
        <v>update giocatori set fvm=0 where id = 1023699;</v>
      </c>
      <c r="J23" s="1" t="b">
        <f>OR(NOT(ISERROR(VLOOKUP(A23,LegheFantacalcio!L:L,1,FALSE))),K23="")</f>
        <v>1</v>
      </c>
      <c r="K23" s="1" t="str">
        <f>IFERROR(VLOOKUP(A23,LegheFantacalcio!A:D,4,FALSE),"")</f>
        <v>Rui Patricio</v>
      </c>
      <c r="L23" s="1" t="str">
        <f t="shared" si="1"/>
        <v/>
      </c>
      <c r="M23" s="7" t="str">
        <f>IF(J23,"",CONCATENATE("if (giocatore.getSquadra().equalsIgnoreCase(""",VLOOKUP(E23,Sq!A:B,2,FALSE),""") &amp;&amp; giocatore.getNomeFS().equalsIgnoreCase(""",L23,"""))  giocatore.setNomeFSCambiato(""",K23,""");",))</f>
        <v/>
      </c>
    </row>
    <row r="24" spans="1:13" x14ac:dyDescent="0.25">
      <c r="A24" s="1" t="s">
        <v>755</v>
      </c>
      <c r="B24" s="1">
        <v>1095081</v>
      </c>
      <c r="C24" s="1" t="s">
        <v>300</v>
      </c>
      <c r="D24" s="1" t="s">
        <v>595</v>
      </c>
      <c r="E24" s="1" t="s">
        <v>28</v>
      </c>
      <c r="F24" s="1" t="s">
        <v>284</v>
      </c>
      <c r="G24" s="1">
        <v>41</v>
      </c>
      <c r="H24" s="1">
        <f>IFERROR(INT(VLOOKUP(A24,LegheFantacalcio!A:I,9,FALSE)/2),0)</f>
        <v>26</v>
      </c>
      <c r="I24" s="1" t="str">
        <f t="shared" si="0"/>
        <v>update giocatori set fvm=26 where id = 1095081;</v>
      </c>
      <c r="J24" s="1" t="b">
        <f>OR(NOT(ISERROR(VLOOKUP(A24,LegheFantacalcio!L:L,1,FALSE))),K24="")</f>
        <v>1</v>
      </c>
      <c r="K24" s="1" t="str">
        <f>IFERROR(VLOOKUP(A24,LegheFantacalcio!A:D,4,FALSE),"")</f>
        <v>Samardzic</v>
      </c>
      <c r="L24" s="1" t="str">
        <f t="shared" si="1"/>
        <v/>
      </c>
      <c r="M24" s="7" t="str">
        <f>IF(J24,"",CONCATENATE("if (giocatore.getSquadra().equalsIgnoreCase(""",VLOOKUP(E24,Sq!A:B,2,FALSE),""") &amp;&amp; giocatore.getNomeFS().equalsIgnoreCase(""",L24,"""))  giocatore.setNomeFSCambiato(""",K24,""");",))</f>
        <v/>
      </c>
    </row>
    <row r="25" spans="1:13" x14ac:dyDescent="0.25">
      <c r="A25" s="1" t="s">
        <v>756</v>
      </c>
      <c r="B25" s="1">
        <v>1102886</v>
      </c>
      <c r="C25" s="1" t="s">
        <v>152</v>
      </c>
      <c r="D25" s="1" t="s">
        <v>585</v>
      </c>
      <c r="E25" s="1" t="s">
        <v>28</v>
      </c>
      <c r="F25" s="1" t="s">
        <v>92</v>
      </c>
      <c r="G25" s="1">
        <v>21</v>
      </c>
      <c r="H25" s="1">
        <f>IFERROR(INT(VLOOKUP(A25,LegheFantacalcio!A:I,9,FALSE)/2),0)</f>
        <v>6</v>
      </c>
      <c r="I25" s="1" t="str">
        <f t="shared" si="0"/>
        <v>update giocatori set fvm=6 where id = 1102886;</v>
      </c>
      <c r="J25" s="1" t="b">
        <f>OR(NOT(ISERROR(VLOOKUP(A25,LegheFantacalcio!L:L,1,FALSE))),K25="")</f>
        <v>1</v>
      </c>
      <c r="K25" s="1" t="str">
        <f>IFERROR(VLOOKUP(A25,LegheFantacalcio!A:D,4,FALSE),"")</f>
        <v>Scalvini</v>
      </c>
      <c r="L25" s="1" t="str">
        <f t="shared" si="1"/>
        <v/>
      </c>
      <c r="M25" s="7" t="str">
        <f>IF(J25,"",CONCATENATE("if (giocatore.getSquadra().equalsIgnoreCase(""",VLOOKUP(E25,Sq!A:B,2,FALSE),""") &amp;&amp; giocatore.getNomeFS().equalsIgnoreCase(""",L25,"""))  giocatore.setNomeFSCambiato(""",K25,""");",))</f>
        <v/>
      </c>
    </row>
    <row r="26" spans="1:13" x14ac:dyDescent="0.25">
      <c r="A26" s="1" t="s">
        <v>757</v>
      </c>
      <c r="B26" s="1">
        <v>1061870</v>
      </c>
      <c r="C26" s="1" t="s">
        <v>477</v>
      </c>
      <c r="D26" s="1" t="s">
        <v>585</v>
      </c>
      <c r="E26" s="1" t="s">
        <v>28</v>
      </c>
      <c r="F26" s="1" t="s">
        <v>468</v>
      </c>
      <c r="G26" s="1">
        <v>61</v>
      </c>
      <c r="H26" s="1">
        <f>IFERROR(INT(VLOOKUP(A26,LegheFantacalcio!A:I,9,FALSE)/2),0)</f>
        <v>72</v>
      </c>
      <c r="I26" s="1" t="str">
        <f t="shared" si="0"/>
        <v>update giocatori set fvm=72 where id = 1061870;</v>
      </c>
      <c r="J26" s="1" t="b">
        <f>OR(NOT(ISERROR(VLOOKUP(A26,LegheFantacalcio!L:L,1,FALSE))),K26="")</f>
        <v>1</v>
      </c>
      <c r="K26" s="1" t="str">
        <f>IFERROR(VLOOKUP(A26,LegheFantacalcio!A:D,4,FALSE),"")</f>
        <v>Scamacca</v>
      </c>
      <c r="L26" s="1" t="str">
        <f t="shared" si="1"/>
        <v/>
      </c>
      <c r="M26" s="7" t="str">
        <f>IF(J26,"",CONCATENATE("if (giocatore.getSquadra().equalsIgnoreCase(""",VLOOKUP(E26,Sq!A:B,2,FALSE),""") &amp;&amp; giocatore.getNomeFS().equalsIgnoreCase(""",L26,"""))  giocatore.setNomeFSCambiato(""",K26,""");",))</f>
        <v/>
      </c>
    </row>
    <row r="27" spans="1:13" x14ac:dyDescent="0.25">
      <c r="A27" s="1" t="s">
        <v>1178</v>
      </c>
      <c r="B27" s="1">
        <v>1095438</v>
      </c>
      <c r="C27" s="1" t="s">
        <v>676</v>
      </c>
      <c r="D27" s="1" t="s">
        <v>612</v>
      </c>
      <c r="E27" s="1" t="s">
        <v>28</v>
      </c>
      <c r="F27" s="1" t="s">
        <v>92</v>
      </c>
      <c r="G27" s="1">
        <v>9</v>
      </c>
      <c r="H27" s="1">
        <f>IFERROR(INT(VLOOKUP(A27,LegheFantacalcio!A:I,9,FALSE)/2),0)</f>
        <v>0</v>
      </c>
      <c r="I27" s="1" t="str">
        <f t="shared" si="0"/>
        <v>update giocatori set fvm=0 where id = 1095438;</v>
      </c>
      <c r="J27" s="1" t="b">
        <f>OR(NOT(ISERROR(VLOOKUP(A27,LegheFantacalcio!L:L,1,FALSE))),K27="")</f>
        <v>1</v>
      </c>
      <c r="K27" s="1" t="str">
        <f>IFERROR(VLOOKUP(A27,LegheFantacalcio!A:D,4,FALSE),"")</f>
        <v/>
      </c>
      <c r="L27" s="1" t="str">
        <f t="shared" si="1"/>
        <v/>
      </c>
      <c r="M27" s="7" t="str">
        <f>IF(J27,"",CONCATENATE("if (giocatore.getSquadra().equalsIgnoreCase(""",VLOOKUP(E27,Sq!A:B,2,FALSE),""") &amp;&amp; giocatore.getNomeFS().equalsIgnoreCase(""",L27,"""))  giocatore.setNomeFSCambiato(""",K27,""");",))</f>
        <v/>
      </c>
    </row>
    <row r="28" spans="1:13" x14ac:dyDescent="0.25">
      <c r="A28" s="1" t="s">
        <v>1179</v>
      </c>
      <c r="B28" s="1">
        <v>1115169</v>
      </c>
      <c r="C28" s="1" t="s">
        <v>628</v>
      </c>
      <c r="D28" s="1" t="s">
        <v>627</v>
      </c>
      <c r="E28" s="1" t="s">
        <v>28</v>
      </c>
      <c r="F28" s="1" t="s">
        <v>284</v>
      </c>
      <c r="G28" s="1">
        <v>13</v>
      </c>
      <c r="H28" s="1">
        <f>IFERROR(INT(VLOOKUP(A28,LegheFantacalcio!A:I,9,FALSE)/2),0)</f>
        <v>2</v>
      </c>
      <c r="I28" s="1" t="str">
        <f t="shared" si="0"/>
        <v>update giocatori set fvm=2 where id = 1115169;</v>
      </c>
      <c r="J28" s="1" t="b">
        <f>OR(NOT(ISERROR(VLOOKUP(A28,LegheFantacalcio!L:L,1,FALSE))),K28="")</f>
        <v>0</v>
      </c>
      <c r="K28" s="1" t="str">
        <f>IFERROR(VLOOKUP(A28,LegheFantacalcio!A:D,4,FALSE),"")</f>
        <v>Sulemana I.</v>
      </c>
      <c r="L28" s="1" t="str">
        <f t="shared" si="1"/>
        <v>Sulemana</v>
      </c>
      <c r="M28" s="7" t="str">
        <f>IF(J28,"",CONCATENATE("if (giocatore.getSquadra().equalsIgnoreCase(""",VLOOKUP(E28,Sq!A:B,2,FALSE),""") &amp;&amp; giocatore.getNomeFS().equalsIgnoreCase(""",L28,"""))  giocatore.setNomeFSCambiato(""",K28,""");",))</f>
        <v>if (giocatore.getSquadra().equalsIgnoreCase("Ata") &amp;&amp; giocatore.getNomeFS().equalsIgnoreCase("Sulemana"))  giocatore.setNomeFSCambiato("Sulemana I.");</v>
      </c>
    </row>
    <row r="29" spans="1:13" x14ac:dyDescent="0.25">
      <c r="A29" s="1" t="s">
        <v>1180</v>
      </c>
      <c r="B29" s="1">
        <v>1119740</v>
      </c>
      <c r="C29" s="1" t="s">
        <v>581</v>
      </c>
      <c r="D29" s="1" t="s">
        <v>574</v>
      </c>
      <c r="E29" s="1" t="s">
        <v>28</v>
      </c>
      <c r="F29" s="1" t="s">
        <v>468</v>
      </c>
      <c r="G29" s="1">
        <v>1</v>
      </c>
      <c r="H29" s="1">
        <f>IFERROR(INT(VLOOKUP(A29,LegheFantacalcio!A:I,9,FALSE)/2),0)</f>
        <v>0</v>
      </c>
      <c r="I29" s="1" t="str">
        <f t="shared" si="0"/>
        <v>update giocatori set fvm=0 where id = 1119740;</v>
      </c>
      <c r="J29" s="1" t="b">
        <f>OR(NOT(ISERROR(VLOOKUP(A29,LegheFantacalcio!L:L,1,FALSE))),K29="")</f>
        <v>1</v>
      </c>
      <c r="K29" s="1" t="str">
        <f>IFERROR(VLOOKUP(A29,LegheFantacalcio!A:D,4,FALSE),"")</f>
        <v/>
      </c>
      <c r="L29" s="1" t="str">
        <f t="shared" si="1"/>
        <v/>
      </c>
      <c r="M29" s="7" t="str">
        <f>IF(J29,"",CONCATENATE("if (giocatore.getSquadra().equalsIgnoreCase(""",VLOOKUP(E29,Sq!A:B,2,FALSE),""") &amp;&amp; giocatore.getNomeFS().equalsIgnoreCase(""",L29,"""))  giocatore.setNomeFSCambiato(""",K29,""");",))</f>
        <v/>
      </c>
    </row>
    <row r="30" spans="1:13" x14ac:dyDescent="0.25">
      <c r="A30" s="1" t="s">
        <v>759</v>
      </c>
      <c r="B30" s="1">
        <v>1061639</v>
      </c>
      <c r="C30" s="1" t="s">
        <v>316</v>
      </c>
      <c r="D30" s="1" t="s">
        <v>589</v>
      </c>
      <c r="E30" s="1" t="s">
        <v>28</v>
      </c>
      <c r="F30" s="1" t="s">
        <v>284</v>
      </c>
      <c r="G30" s="1">
        <v>33</v>
      </c>
      <c r="H30" s="1">
        <f>IFERROR(INT(VLOOKUP(A30,LegheFantacalcio!A:I,9,FALSE)/2),0)</f>
        <v>12</v>
      </c>
      <c r="I30" s="1" t="str">
        <f t="shared" si="0"/>
        <v>update giocatori set fvm=12 where id = 1061639;</v>
      </c>
      <c r="J30" s="1" t="b">
        <f>OR(NOT(ISERROR(VLOOKUP(A30,LegheFantacalcio!L:L,1,FALSE))),K30="")</f>
        <v>1</v>
      </c>
      <c r="K30" s="1" t="str">
        <f>IFERROR(VLOOKUP(A30,LegheFantacalcio!A:D,4,FALSE),"")</f>
        <v>Zaniolo</v>
      </c>
      <c r="L30" s="1" t="str">
        <f t="shared" si="1"/>
        <v/>
      </c>
      <c r="M30" s="7" t="str">
        <f>IF(J30,"",CONCATENATE("if (giocatore.getSquadra().equalsIgnoreCase(""",VLOOKUP(E30,Sq!A:B,2,FALSE),""") &amp;&amp; giocatore.getNomeFS().equalsIgnoreCase(""",L30,"""))  giocatore.setNomeFSCambiato(""",K30,""");",))</f>
        <v/>
      </c>
    </row>
    <row r="31" spans="1:13" x14ac:dyDescent="0.25">
      <c r="A31" s="1" t="s">
        <v>760</v>
      </c>
      <c r="B31" s="1">
        <v>1043014</v>
      </c>
      <c r="C31" s="1" t="s">
        <v>122</v>
      </c>
      <c r="D31" s="1" t="s">
        <v>574</v>
      </c>
      <c r="E31" s="1" t="s">
        <v>28</v>
      </c>
      <c r="F31" s="1" t="s">
        <v>92</v>
      </c>
      <c r="G31" s="1">
        <v>24</v>
      </c>
      <c r="H31" s="1">
        <f>IFERROR(INT(VLOOKUP(A31,LegheFantacalcio!A:I,9,FALSE)/2),0)</f>
        <v>14</v>
      </c>
      <c r="I31" s="1" t="str">
        <f t="shared" si="0"/>
        <v>update giocatori set fvm=14 where id = 1043014;</v>
      </c>
      <c r="J31" s="1" t="b">
        <f>OR(NOT(ISERROR(VLOOKUP(A31,LegheFantacalcio!L:L,1,FALSE))),K31="")</f>
        <v>1</v>
      </c>
      <c r="K31" s="1" t="str">
        <f>IFERROR(VLOOKUP(A31,LegheFantacalcio!A:D,4,FALSE),"")</f>
        <v>Zappacosta</v>
      </c>
      <c r="L31" s="1" t="str">
        <f t="shared" si="1"/>
        <v/>
      </c>
      <c r="M31" s="7" t="str">
        <f>IF(J31,"",CONCATENATE("if (giocatore.getSquadra().equalsIgnoreCase(""",VLOOKUP(E31,Sq!A:B,2,FALSE),""") &amp;&amp; giocatore.getNomeFS().equalsIgnoreCase(""",L31,"""))  giocatore.setNomeFSCambiato(""",K31,""");",))</f>
        <v/>
      </c>
    </row>
    <row r="32" spans="1:13" x14ac:dyDescent="0.25">
      <c r="A32" s="1" t="s">
        <v>761</v>
      </c>
      <c r="B32" s="1">
        <v>1061017</v>
      </c>
      <c r="C32" s="1" t="s">
        <v>327</v>
      </c>
      <c r="D32" s="1" t="s">
        <v>576</v>
      </c>
      <c r="E32" s="1" t="s">
        <v>22</v>
      </c>
      <c r="F32" s="1" t="s">
        <v>284</v>
      </c>
      <c r="G32" s="1">
        <v>18</v>
      </c>
      <c r="H32" s="1">
        <f>IFERROR(INT(VLOOKUP(A32,LegheFantacalcio!A:I,9,FALSE)/2),0)</f>
        <v>10</v>
      </c>
      <c r="I32" s="1" t="str">
        <f t="shared" si="0"/>
        <v>update giocatori set fvm=10 where id = 1061017;</v>
      </c>
      <c r="J32" s="1" t="b">
        <f>OR(NOT(ISERROR(VLOOKUP(A32,LegheFantacalcio!L:L,1,FALSE))),K32="")</f>
        <v>1</v>
      </c>
      <c r="K32" s="1" t="str">
        <f>IFERROR(VLOOKUP(A32,LegheFantacalcio!A:D,4,FALSE),"")</f>
        <v>Aebischer</v>
      </c>
      <c r="L32" s="1" t="str">
        <f t="shared" si="1"/>
        <v/>
      </c>
      <c r="M32" s="7" t="str">
        <f>IF(J32,"",CONCATENATE("if (giocatore.getSquadra().equalsIgnoreCase(""",VLOOKUP(E32,Sq!A:B,2,FALSE),""") &amp;&amp; giocatore.getNomeFS().equalsIgnoreCase(""",L32,"""))  giocatore.setNomeFSCambiato(""",K32,""");",))</f>
        <v/>
      </c>
    </row>
    <row r="33" spans="1:13" x14ac:dyDescent="0.25">
      <c r="A33" s="1" t="s">
        <v>762</v>
      </c>
      <c r="B33" s="1">
        <v>1111555</v>
      </c>
      <c r="C33" s="1" t="s">
        <v>77</v>
      </c>
      <c r="D33" s="1" t="s">
        <v>589</v>
      </c>
      <c r="E33" s="1" t="s">
        <v>22</v>
      </c>
      <c r="F33" s="1" t="s">
        <v>8</v>
      </c>
      <c r="G33" s="1">
        <v>1</v>
      </c>
      <c r="H33" s="1">
        <f>IFERROR(INT(VLOOKUP(A33,LegheFantacalcio!A:I,9,FALSE)/2),0)</f>
        <v>0</v>
      </c>
      <c r="I33" s="1" t="str">
        <f t="shared" si="0"/>
        <v>update giocatori set fvm=0 where id = 1111555;</v>
      </c>
      <c r="J33" s="1" t="b">
        <f>OR(NOT(ISERROR(VLOOKUP(A33,LegheFantacalcio!L:L,1,FALSE))),K33="")</f>
        <v>1</v>
      </c>
      <c r="K33" s="1" t="str">
        <f>IFERROR(VLOOKUP(A33,LegheFantacalcio!A:D,4,FALSE),"")</f>
        <v>Bagnolini</v>
      </c>
      <c r="L33" s="1" t="str">
        <f t="shared" si="1"/>
        <v/>
      </c>
      <c r="M33" s="7" t="str">
        <f>IF(J33,"",CONCATENATE("if (giocatore.getSquadra().equalsIgnoreCase(""",VLOOKUP(E33,Sq!A:B,2,FALSE),""") &amp;&amp; giocatore.getNomeFS().equalsIgnoreCase(""",L33,"""))  giocatore.setNomeFSCambiato(""",K33,""");",))</f>
        <v/>
      </c>
    </row>
    <row r="34" spans="1:13" x14ac:dyDescent="0.25">
      <c r="A34" s="1" t="s">
        <v>763</v>
      </c>
      <c r="B34" s="1">
        <v>1111260</v>
      </c>
      <c r="C34" s="1" t="s">
        <v>163</v>
      </c>
      <c r="D34" s="1" t="s">
        <v>593</v>
      </c>
      <c r="E34" s="1" t="s">
        <v>22</v>
      </c>
      <c r="F34" s="1" t="s">
        <v>92</v>
      </c>
      <c r="G34" s="1">
        <v>22</v>
      </c>
      <c r="H34" s="1">
        <f>IFERROR(INT(VLOOKUP(A34,LegheFantacalcio!A:I,9,FALSE)/2),0)</f>
        <v>8</v>
      </c>
      <c r="I34" s="1" t="str">
        <f t="shared" si="0"/>
        <v>update giocatori set fvm=8 where id = 1111260;</v>
      </c>
      <c r="J34" s="1" t="b">
        <f>OR(NOT(ISERROR(VLOOKUP(A34,LegheFantacalcio!L:L,1,FALSE))),K34="")</f>
        <v>1</v>
      </c>
      <c r="K34" s="1" t="str">
        <f>IFERROR(VLOOKUP(A34,LegheFantacalcio!A:D,4,FALSE),"")</f>
        <v>Beukema</v>
      </c>
      <c r="L34" s="1" t="str">
        <f t="shared" si="1"/>
        <v/>
      </c>
      <c r="M34" s="7" t="str">
        <f>IF(J34,"",CONCATENATE("if (giocatore.getSquadra().equalsIgnoreCase(""",VLOOKUP(E34,Sq!A:B,2,FALSE),""") &amp;&amp; giocatore.getNomeFS().equalsIgnoreCase(""",L34,"""))  giocatore.setNomeFSCambiato(""",K34,""");",))</f>
        <v/>
      </c>
    </row>
    <row r="35" spans="1:13" x14ac:dyDescent="0.25">
      <c r="A35" s="1" t="s">
        <v>764</v>
      </c>
      <c r="B35" s="1">
        <v>1119745</v>
      </c>
      <c r="C35" s="1" t="s">
        <v>463</v>
      </c>
      <c r="D35" s="1" t="s">
        <v>589</v>
      </c>
      <c r="E35" s="1" t="s">
        <v>22</v>
      </c>
      <c r="F35" s="1" t="s">
        <v>284</v>
      </c>
      <c r="G35" s="1">
        <v>1</v>
      </c>
      <c r="H35" s="1">
        <f>IFERROR(INT(VLOOKUP(A35,LegheFantacalcio!A:I,9,FALSE)/2),0)</f>
        <v>0</v>
      </c>
      <c r="I35" s="1" t="str">
        <f t="shared" si="0"/>
        <v>update giocatori set fvm=0 where id = 1119745;</v>
      </c>
      <c r="J35" s="1" t="b">
        <f>OR(NOT(ISERROR(VLOOKUP(A35,LegheFantacalcio!L:L,1,FALSE))),K35="")</f>
        <v>1</v>
      </c>
      <c r="K35" s="1" t="str">
        <f>IFERROR(VLOOKUP(A35,LegheFantacalcio!A:D,4,FALSE),"")</f>
        <v>Byar</v>
      </c>
      <c r="L35" s="1" t="str">
        <f t="shared" si="1"/>
        <v/>
      </c>
      <c r="M35" s="7" t="str">
        <f>IF(J35,"",CONCATENATE("if (giocatore.getSquadra().equalsIgnoreCase(""",VLOOKUP(E35,Sq!A:B,2,FALSE),""") &amp;&amp; giocatore.getNomeFS().equalsIgnoreCase(""",L35,"""))  giocatore.setNomeFSCambiato(""",K35,""");",))</f>
        <v/>
      </c>
    </row>
    <row r="36" spans="1:13" x14ac:dyDescent="0.25">
      <c r="A36" s="1" t="s">
        <v>765</v>
      </c>
      <c r="B36" s="1">
        <v>1102053</v>
      </c>
      <c r="C36" s="1" t="s">
        <v>513</v>
      </c>
      <c r="D36" s="1" t="s">
        <v>589</v>
      </c>
      <c r="E36" s="1" t="s">
        <v>22</v>
      </c>
      <c r="F36" s="1" t="s">
        <v>468</v>
      </c>
      <c r="G36" s="1">
        <v>25</v>
      </c>
      <c r="H36" s="1">
        <f>IFERROR(INT(VLOOKUP(A36,LegheFantacalcio!A:I,9,FALSE)/2),0)</f>
        <v>10</v>
      </c>
      <c r="I36" s="1" t="str">
        <f t="shared" si="0"/>
        <v>update giocatori set fvm=10 where id = 1102053;</v>
      </c>
      <c r="J36" s="1" t="b">
        <f>OR(NOT(ISERROR(VLOOKUP(A36,LegheFantacalcio!L:L,1,FALSE))),K36="")</f>
        <v>1</v>
      </c>
      <c r="K36" s="1" t="str">
        <f>IFERROR(VLOOKUP(A36,LegheFantacalcio!A:D,4,FALSE),"")</f>
        <v>Cambiaghi</v>
      </c>
      <c r="L36" s="1" t="str">
        <f t="shared" si="1"/>
        <v/>
      </c>
      <c r="M36" s="7" t="str">
        <f>IF(J36,"",CONCATENATE("if (giocatore.getSquadra().equalsIgnoreCase(""",VLOOKUP(E36,Sq!A:B,2,FALSE),""") &amp;&amp; giocatore.getNomeFS().equalsIgnoreCase(""",L36,"""))  giocatore.setNomeFSCambiato(""",K36,""");",))</f>
        <v/>
      </c>
    </row>
    <row r="37" spans="1:13" x14ac:dyDescent="0.25">
      <c r="A37" s="1" t="s">
        <v>766</v>
      </c>
      <c r="B37" s="1">
        <v>1061478</v>
      </c>
      <c r="C37" s="1" t="s">
        <v>151</v>
      </c>
      <c r="D37" s="1" t="s">
        <v>589</v>
      </c>
      <c r="E37" s="1" t="s">
        <v>22</v>
      </c>
      <c r="F37" s="1" t="s">
        <v>92</v>
      </c>
      <c r="G37" s="1">
        <v>18</v>
      </c>
      <c r="H37" s="1">
        <f>IFERROR(INT(VLOOKUP(A37,LegheFantacalcio!A:I,9,FALSE)/2),0)</f>
        <v>7</v>
      </c>
      <c r="I37" s="1" t="str">
        <f t="shared" si="0"/>
        <v>update giocatori set fvm=7 where id = 1061478;</v>
      </c>
      <c r="J37" s="1" t="b">
        <f>OR(NOT(ISERROR(VLOOKUP(A37,LegheFantacalcio!L:L,1,FALSE))),K37="")</f>
        <v>1</v>
      </c>
      <c r="K37" s="1" t="str">
        <f>IFERROR(VLOOKUP(A37,LegheFantacalcio!A:D,4,FALSE),"")</f>
        <v>Casale</v>
      </c>
      <c r="L37" s="1" t="str">
        <f t="shared" si="1"/>
        <v/>
      </c>
      <c r="M37" s="7" t="str">
        <f>IF(J37,"",CONCATENATE("if (giocatore.getSquadra().equalsIgnoreCase(""",VLOOKUP(E37,Sq!A:B,2,FALSE),""") &amp;&amp; giocatore.getNomeFS().equalsIgnoreCase(""",L37,"""))  giocatore.setNomeFSCambiato(""",K37,""");",))</f>
        <v/>
      </c>
    </row>
    <row r="38" spans="1:13" x14ac:dyDescent="0.25">
      <c r="A38" s="1" t="s">
        <v>1181</v>
      </c>
      <c r="B38" s="1">
        <v>1119094</v>
      </c>
      <c r="C38" s="1" t="s">
        <v>619</v>
      </c>
      <c r="D38" s="1" t="s">
        <v>593</v>
      </c>
      <c r="E38" s="1" t="s">
        <v>22</v>
      </c>
      <c r="F38" s="1" t="s">
        <v>468</v>
      </c>
      <c r="G38" s="1">
        <v>21</v>
      </c>
      <c r="H38" s="1">
        <f>IFERROR(INT(VLOOKUP(A38,LegheFantacalcio!A:I,9,FALSE)/2),0)</f>
        <v>35</v>
      </c>
      <c r="I38" s="1" t="str">
        <f t="shared" si="0"/>
        <v>update giocatori set fvm=35 where id = 1119094;</v>
      </c>
      <c r="J38" s="1" t="b">
        <f>OR(NOT(ISERROR(VLOOKUP(A38,LegheFantacalcio!L:L,1,FALSE))),K38="")</f>
        <v>0</v>
      </c>
      <c r="K38" s="1" t="str">
        <f>IFERROR(VLOOKUP(A38,LegheFantacalcio!A:D,4,FALSE),"")</f>
        <v>Castro S.</v>
      </c>
      <c r="L38" s="1" t="str">
        <f t="shared" si="1"/>
        <v>Castro</v>
      </c>
      <c r="M38" s="7" t="str">
        <f>IF(J38,"",CONCATENATE("if (giocatore.getSquadra().equalsIgnoreCase(""",VLOOKUP(E38,Sq!A:B,2,FALSE),""") &amp;&amp; giocatore.getNomeFS().equalsIgnoreCase(""",L38,"""))  giocatore.setNomeFSCambiato(""",K38,""");",))</f>
        <v>if (giocatore.getSquadra().equalsIgnoreCase("Bol") &amp;&amp; giocatore.getNomeFS().equalsIgnoreCase("Castro"))  giocatore.setNomeFSCambiato("Castro S.");</v>
      </c>
    </row>
    <row r="39" spans="1:13" x14ac:dyDescent="0.25">
      <c r="A39" s="1" t="s">
        <v>767</v>
      </c>
      <c r="B39" s="1">
        <v>1118098</v>
      </c>
      <c r="C39" s="1" t="s">
        <v>275</v>
      </c>
      <c r="D39" s="1" t="s">
        <v>596</v>
      </c>
      <c r="E39" s="1" t="s">
        <v>22</v>
      </c>
      <c r="F39" s="1" t="s">
        <v>92</v>
      </c>
      <c r="G39" s="1">
        <v>3</v>
      </c>
      <c r="H39" s="1">
        <f>IFERROR(INT(VLOOKUP(A39,LegheFantacalcio!A:I,9,FALSE)/2),0)</f>
        <v>0</v>
      </c>
      <c r="I39" s="1" t="str">
        <f t="shared" si="0"/>
        <v>update giocatori set fvm=0 where id = 1118098;</v>
      </c>
      <c r="J39" s="1" t="b">
        <f>OR(NOT(ISERROR(VLOOKUP(A39,LegheFantacalcio!L:L,1,FALSE))),K39="")</f>
        <v>1</v>
      </c>
      <c r="K39" s="1" t="str">
        <f>IFERROR(VLOOKUP(A39,LegheFantacalcio!A:D,4,FALSE),"")</f>
        <v>Corazza</v>
      </c>
      <c r="L39" s="1" t="str">
        <f t="shared" si="1"/>
        <v/>
      </c>
      <c r="M39" s="7" t="str">
        <f>IF(J39,"",CONCATENATE("if (giocatore.getSquadra().equalsIgnoreCase(""",VLOOKUP(E39,Sq!A:B,2,FALSE),""") &amp;&amp; giocatore.getNomeFS().equalsIgnoreCase(""",L39,"""))  giocatore.setNomeFSCambiato(""",K39,""");",))</f>
        <v/>
      </c>
    </row>
    <row r="40" spans="1:13" x14ac:dyDescent="0.25">
      <c r="A40" s="1" t="s">
        <v>768</v>
      </c>
      <c r="B40" s="1">
        <v>1113766</v>
      </c>
      <c r="C40" s="1" t="s">
        <v>487</v>
      </c>
      <c r="D40" s="1" t="s">
        <v>596</v>
      </c>
      <c r="E40" s="1" t="s">
        <v>22</v>
      </c>
      <c r="F40" s="1" t="s">
        <v>468</v>
      </c>
      <c r="G40" s="1">
        <v>36</v>
      </c>
      <c r="H40" s="1">
        <f>IFERROR(INT(VLOOKUP(A40,LegheFantacalcio!A:I,9,FALSE)/2),0)</f>
        <v>41</v>
      </c>
      <c r="I40" s="1" t="str">
        <f t="shared" si="0"/>
        <v>update giocatori set fvm=41 where id = 1113766;</v>
      </c>
      <c r="J40" s="1" t="b">
        <f>OR(NOT(ISERROR(VLOOKUP(A40,LegheFantacalcio!L:L,1,FALSE))),K40="")</f>
        <v>1</v>
      </c>
      <c r="K40" s="1" t="str">
        <f>IFERROR(VLOOKUP(A40,LegheFantacalcio!A:D,4,FALSE),"")</f>
        <v>Dallinga</v>
      </c>
      <c r="L40" s="1" t="str">
        <f t="shared" si="1"/>
        <v/>
      </c>
      <c r="M40" s="7" t="str">
        <f>IF(J40,"",CONCATENATE("if (giocatore.getSquadra().equalsIgnoreCase(""",VLOOKUP(E40,Sq!A:B,2,FALSE),""") &amp;&amp; giocatore.getNomeFS().equalsIgnoreCase(""",L40,"""))  giocatore.setNomeFSCambiato(""",K40,""");",))</f>
        <v/>
      </c>
    </row>
    <row r="41" spans="1:13" x14ac:dyDescent="0.25">
      <c r="A41" s="1" t="s">
        <v>769</v>
      </c>
      <c r="B41" s="1">
        <v>1018182</v>
      </c>
      <c r="C41" s="1" t="s">
        <v>248</v>
      </c>
      <c r="D41" s="1" t="s">
        <v>595</v>
      </c>
      <c r="E41" s="1" t="s">
        <v>22</v>
      </c>
      <c r="F41" s="1" t="s">
        <v>92</v>
      </c>
      <c r="G41" s="1">
        <v>13</v>
      </c>
      <c r="H41" s="1">
        <f>IFERROR(INT(VLOOKUP(A41,LegheFantacalcio!A:I,9,FALSE)/2),0)</f>
        <v>2</v>
      </c>
      <c r="I41" s="1" t="str">
        <f t="shared" si="0"/>
        <v>update giocatori set fvm=2 where id = 1018182;</v>
      </c>
      <c r="J41" s="1" t="b">
        <f>OR(NOT(ISERROR(VLOOKUP(A41,LegheFantacalcio!L:L,1,FALSE))),K41="")</f>
        <v>1</v>
      </c>
      <c r="K41" s="1" t="str">
        <f>IFERROR(VLOOKUP(A41,LegheFantacalcio!A:D,4,FALSE),"")</f>
        <v>De Silvestri</v>
      </c>
      <c r="L41" s="1" t="str">
        <f t="shared" si="1"/>
        <v/>
      </c>
      <c r="M41" s="7" t="str">
        <f>IF(J41,"",CONCATENATE("if (giocatore.getSquadra().equalsIgnoreCase(""",VLOOKUP(E41,Sq!A:B,2,FALSE),""") &amp;&amp; giocatore.getNomeFS().equalsIgnoreCase(""",L41,"""))  giocatore.setNomeFSCambiato(""",K41,""");",))</f>
        <v/>
      </c>
    </row>
    <row r="42" spans="1:13" x14ac:dyDescent="0.25">
      <c r="A42" s="1" t="s">
        <v>1182</v>
      </c>
      <c r="B42" s="1">
        <v>1119760</v>
      </c>
      <c r="C42" s="1" t="s">
        <v>613</v>
      </c>
      <c r="D42" s="1" t="s">
        <v>612</v>
      </c>
      <c r="E42" s="1" t="s">
        <v>22</v>
      </c>
      <c r="F42" s="1" t="s">
        <v>468</v>
      </c>
      <c r="G42" s="1">
        <v>14</v>
      </c>
      <c r="H42" s="1">
        <f>IFERROR(INT(VLOOKUP(A42,LegheFantacalcio!A:I,9,FALSE)/2),0)</f>
        <v>5</v>
      </c>
      <c r="I42" s="1" t="str">
        <f t="shared" si="0"/>
        <v>update giocatori set fvm=5 where id = 1119760;</v>
      </c>
      <c r="J42" s="1" t="b">
        <f>OR(NOT(ISERROR(VLOOKUP(A42,LegheFantacalcio!L:L,1,FALSE))),K42="")</f>
        <v>0</v>
      </c>
      <c r="K42" s="1" t="str">
        <f>IFERROR(VLOOKUP(A42,LegheFantacalcio!A:D,4,FALSE),"")</f>
        <v>Dominguez B.</v>
      </c>
      <c r="L42" s="1" t="str">
        <f t="shared" si="1"/>
        <v>Dominguez</v>
      </c>
      <c r="M42" s="7" t="str">
        <f>IF(J42,"",CONCATENATE("if (giocatore.getSquadra().equalsIgnoreCase(""",VLOOKUP(E42,Sq!A:B,2,FALSE),""") &amp;&amp; giocatore.getNomeFS().equalsIgnoreCase(""",L42,"""))  giocatore.setNomeFSCambiato(""",K42,""");",))</f>
        <v>if (giocatore.getSquadra().equalsIgnoreCase("Bol") &amp;&amp; giocatore.getNomeFS().equalsIgnoreCase("Dominguez"))  giocatore.setNomeFSCambiato("Dominguez B.");</v>
      </c>
    </row>
    <row r="43" spans="1:13" x14ac:dyDescent="0.25">
      <c r="A43" s="1" t="s">
        <v>770</v>
      </c>
      <c r="B43" s="1">
        <v>1114932</v>
      </c>
      <c r="C43" s="1" t="s">
        <v>428</v>
      </c>
      <c r="D43" s="1" t="s">
        <v>584</v>
      </c>
      <c r="E43" s="1" t="s">
        <v>22</v>
      </c>
      <c r="F43" s="1" t="s">
        <v>284</v>
      </c>
      <c r="G43" s="1">
        <v>13</v>
      </c>
      <c r="H43" s="1">
        <f>IFERROR(INT(VLOOKUP(A43,LegheFantacalcio!A:I,9,FALSE)/2),0)</f>
        <v>3</v>
      </c>
      <c r="I43" s="1" t="str">
        <f t="shared" si="0"/>
        <v>update giocatori set fvm=3 where id = 1114932;</v>
      </c>
      <c r="J43" s="1" t="b">
        <f>OR(NOT(ISERROR(VLOOKUP(A43,LegheFantacalcio!L:L,1,FALSE))),K43="")</f>
        <v>1</v>
      </c>
      <c r="K43" s="1" t="str">
        <f>IFERROR(VLOOKUP(A43,LegheFantacalcio!A:D,4,FALSE),"")</f>
        <v>El Azzouzi</v>
      </c>
      <c r="L43" s="1" t="str">
        <f t="shared" si="1"/>
        <v/>
      </c>
      <c r="M43" s="7" t="str">
        <f>IF(J43,"",CONCATENATE("if (giocatore.getSquadra().equalsIgnoreCase(""",VLOOKUP(E43,Sq!A:B,2,FALSE),""") &amp;&amp; giocatore.getNomeFS().equalsIgnoreCase(""",L43,"""))  giocatore.setNomeFSCambiato(""",K43,""");",))</f>
        <v/>
      </c>
    </row>
    <row r="44" spans="1:13" x14ac:dyDescent="0.25">
      <c r="A44" s="1" t="s">
        <v>771</v>
      </c>
      <c r="B44" s="1">
        <v>1050217</v>
      </c>
      <c r="C44" s="1" t="s">
        <v>179</v>
      </c>
      <c r="D44" s="1" t="s">
        <v>576</v>
      </c>
      <c r="E44" s="1" t="s">
        <v>22</v>
      </c>
      <c r="F44" s="1" t="s">
        <v>92</v>
      </c>
      <c r="G44" s="1">
        <v>15</v>
      </c>
      <c r="H44" s="1">
        <f>IFERROR(INT(VLOOKUP(A44,LegheFantacalcio!A:I,9,FALSE)/2),0)</f>
        <v>8</v>
      </c>
      <c r="I44" s="1" t="str">
        <f t="shared" si="0"/>
        <v>update giocatori set fvm=8 where id = 1050217;</v>
      </c>
      <c r="J44" s="1" t="b">
        <f>OR(NOT(ISERROR(VLOOKUP(A44,LegheFantacalcio!L:L,1,FALSE))),K44="")</f>
        <v>1</v>
      </c>
      <c r="K44" s="1" t="str">
        <f>IFERROR(VLOOKUP(A44,LegheFantacalcio!A:D,4,FALSE),"")</f>
        <v>Erlic</v>
      </c>
      <c r="L44" s="1" t="str">
        <f t="shared" si="1"/>
        <v/>
      </c>
      <c r="M44" s="7" t="str">
        <f>IF(J44,"",CONCATENATE("if (giocatore.getSquadra().equalsIgnoreCase(""",VLOOKUP(E44,Sq!A:B,2,FALSE),""") &amp;&amp; giocatore.getNomeFS().equalsIgnoreCase(""",L44,"""))  giocatore.setNomeFSCambiato(""",K44,""");",))</f>
        <v/>
      </c>
    </row>
    <row r="45" spans="1:13" x14ac:dyDescent="0.25">
      <c r="A45" s="1" t="s">
        <v>772</v>
      </c>
      <c r="B45" s="1">
        <v>1115142</v>
      </c>
      <c r="C45" s="1" t="s">
        <v>305</v>
      </c>
      <c r="D45" s="1" t="s">
        <v>585</v>
      </c>
      <c r="E45" s="1" t="s">
        <v>22</v>
      </c>
      <c r="F45" s="1" t="s">
        <v>284</v>
      </c>
      <c r="G45" s="1">
        <v>27</v>
      </c>
      <c r="H45" s="1">
        <f>IFERROR(INT(VLOOKUP(A45,LegheFantacalcio!A:I,9,FALSE)/2),0)</f>
        <v>26</v>
      </c>
      <c r="I45" s="1" t="str">
        <f t="shared" si="0"/>
        <v>update giocatori set fvm=26 where id = 1115142;</v>
      </c>
      <c r="J45" s="1" t="b">
        <f>OR(NOT(ISERROR(VLOOKUP(A45,LegheFantacalcio!L:L,1,FALSE))),K45="")</f>
        <v>1</v>
      </c>
      <c r="K45" s="1" t="str">
        <f>IFERROR(VLOOKUP(A45,LegheFantacalcio!A:D,4,FALSE),"")</f>
        <v>Fabbian</v>
      </c>
      <c r="L45" s="1" t="str">
        <f t="shared" si="1"/>
        <v/>
      </c>
      <c r="M45" s="7" t="str">
        <f>IF(J45,"",CONCATENATE("if (giocatore.getSquadra().equalsIgnoreCase(""",VLOOKUP(E45,Sq!A:B,2,FALSE),""") &amp;&amp; giocatore.getNomeFS().equalsIgnoreCase(""",L45,"""))  giocatore.setNomeFSCambiato(""",K45,""");",))</f>
        <v/>
      </c>
    </row>
    <row r="46" spans="1:13" x14ac:dyDescent="0.25">
      <c r="A46" s="1" t="s">
        <v>773</v>
      </c>
      <c r="B46" s="1">
        <v>1096525</v>
      </c>
      <c r="C46" s="1" t="s">
        <v>301</v>
      </c>
      <c r="D46" s="1" t="s">
        <v>595</v>
      </c>
      <c r="E46" s="1" t="s">
        <v>22</v>
      </c>
      <c r="F46" s="1" t="s">
        <v>284</v>
      </c>
      <c r="G46" s="1">
        <v>36</v>
      </c>
      <c r="H46" s="1">
        <f>IFERROR(INT(VLOOKUP(A46,LegheFantacalcio!A:I,9,FALSE)/2),0)</f>
        <v>21</v>
      </c>
      <c r="I46" s="1" t="str">
        <f t="shared" si="0"/>
        <v>update giocatori set fvm=21 where id = 1096525;</v>
      </c>
      <c r="J46" s="1" t="b">
        <f>OR(NOT(ISERROR(VLOOKUP(A46,LegheFantacalcio!L:L,1,FALSE))),K46="")</f>
        <v>1</v>
      </c>
      <c r="K46" s="1" t="str">
        <f>IFERROR(VLOOKUP(A46,LegheFantacalcio!A:D,4,FALSE),"")</f>
        <v>Ferguson</v>
      </c>
      <c r="L46" s="1" t="str">
        <f t="shared" si="1"/>
        <v/>
      </c>
      <c r="M46" s="7" t="str">
        <f>IF(J46,"",CONCATENATE("if (giocatore.getSquadra().equalsIgnoreCase(""",VLOOKUP(E46,Sq!A:B,2,FALSE),""") &amp;&amp; giocatore.getNomeFS().equalsIgnoreCase(""",L46,"""))  giocatore.setNomeFSCambiato(""",K46,""");",))</f>
        <v/>
      </c>
    </row>
    <row r="47" spans="1:13" x14ac:dyDescent="0.25">
      <c r="A47" s="1" t="s">
        <v>774</v>
      </c>
      <c r="B47" s="1">
        <v>1047609</v>
      </c>
      <c r="C47" s="1" t="s">
        <v>321</v>
      </c>
      <c r="D47" s="1" t="s">
        <v>583</v>
      </c>
      <c r="E47" s="1" t="s">
        <v>22</v>
      </c>
      <c r="F47" s="1" t="s">
        <v>284</v>
      </c>
      <c r="G47" s="1">
        <v>28</v>
      </c>
      <c r="H47" s="1">
        <f>IFERROR(INT(VLOOKUP(A47,LegheFantacalcio!A:I,9,FALSE)/2),0)</f>
        <v>9</v>
      </c>
      <c r="I47" s="1" t="str">
        <f t="shared" si="0"/>
        <v>update giocatori set fvm=9 where id = 1047609;</v>
      </c>
      <c r="J47" s="1" t="b">
        <f>OR(NOT(ISERROR(VLOOKUP(A47,LegheFantacalcio!L:L,1,FALSE))),K47="")</f>
        <v>1</v>
      </c>
      <c r="K47" s="1" t="str">
        <f>IFERROR(VLOOKUP(A47,LegheFantacalcio!A:D,4,FALSE),"")</f>
        <v>Freuler</v>
      </c>
      <c r="L47" s="1" t="str">
        <f t="shared" si="1"/>
        <v/>
      </c>
      <c r="M47" s="7" t="str">
        <f>IF(J47,"",CONCATENATE("if (giocatore.getSquadra().equalsIgnoreCase(""",VLOOKUP(E47,Sq!A:B,2,FALSE),""") &amp;&amp; giocatore.getNomeFS().equalsIgnoreCase(""",L47,"""))  giocatore.setNomeFSCambiato(""",K47,""");",))</f>
        <v/>
      </c>
    </row>
    <row r="48" spans="1:13" x14ac:dyDescent="0.25">
      <c r="A48" s="1" t="s">
        <v>775</v>
      </c>
      <c r="B48" s="1">
        <v>1098169</v>
      </c>
      <c r="C48" s="1" t="s">
        <v>142</v>
      </c>
      <c r="D48" s="1" t="s">
        <v>586</v>
      </c>
      <c r="E48" s="1" t="s">
        <v>22</v>
      </c>
      <c r="F48" s="1" t="s">
        <v>92</v>
      </c>
      <c r="G48" s="1">
        <v>16</v>
      </c>
      <c r="H48" s="1">
        <f>IFERROR(INT(VLOOKUP(A48,LegheFantacalcio!A:I,9,FALSE)/2),0)</f>
        <v>8</v>
      </c>
      <c r="I48" s="1" t="str">
        <f t="shared" si="0"/>
        <v>update giocatori set fvm=8 where id = 1098169;</v>
      </c>
      <c r="J48" s="1" t="b">
        <f>OR(NOT(ISERROR(VLOOKUP(A48,LegheFantacalcio!L:L,1,FALSE))),K48="")</f>
        <v>1</v>
      </c>
      <c r="K48" s="1" t="str">
        <f>IFERROR(VLOOKUP(A48,LegheFantacalcio!A:D,4,FALSE),"")</f>
        <v>Holm</v>
      </c>
      <c r="L48" s="1" t="str">
        <f t="shared" si="1"/>
        <v/>
      </c>
      <c r="M48" s="7" t="str">
        <f>IF(J48,"",CONCATENATE("if (giocatore.getSquadra().equalsIgnoreCase(""",VLOOKUP(E48,Sq!A:B,2,FALSE),""") &amp;&amp; giocatore.getNomeFS().equalsIgnoreCase(""",L48,"""))  giocatore.setNomeFSCambiato(""",K48,""");",))</f>
        <v/>
      </c>
    </row>
    <row r="49" spans="1:13" x14ac:dyDescent="0.25">
      <c r="A49" s="1" t="s">
        <v>1183</v>
      </c>
      <c r="B49" s="1">
        <v>1113466</v>
      </c>
      <c r="C49" s="1" t="s">
        <v>652</v>
      </c>
      <c r="D49" s="1" t="s">
        <v>593</v>
      </c>
      <c r="E49" s="1" t="s">
        <v>22</v>
      </c>
      <c r="F49" s="1" t="s">
        <v>284</v>
      </c>
      <c r="G49" s="1">
        <v>19</v>
      </c>
      <c r="H49" s="1">
        <f>IFERROR(INT(VLOOKUP(A49,LegheFantacalcio!A:I,9,FALSE)/2),0)</f>
        <v>6</v>
      </c>
      <c r="I49" s="1" t="str">
        <f t="shared" si="0"/>
        <v>update giocatori set fvm=6 where id = 1113466;</v>
      </c>
      <c r="J49" s="1" t="b">
        <f>OR(NOT(ISERROR(VLOOKUP(A49,LegheFantacalcio!L:L,1,FALSE))),K49="")</f>
        <v>0</v>
      </c>
      <c r="K49" s="1" t="str">
        <f>IFERROR(VLOOKUP(A49,LegheFantacalcio!A:D,4,FALSE),"")</f>
        <v>Iling Junior</v>
      </c>
      <c r="L49" s="1" t="str">
        <f t="shared" si="1"/>
        <v>Iling-Junior</v>
      </c>
      <c r="M49" s="7" t="str">
        <f>IF(J49,"",CONCATENATE("if (giocatore.getSquadra().equalsIgnoreCase(""",VLOOKUP(E49,Sq!A:B,2,FALSE),""") &amp;&amp; giocatore.getNomeFS().equalsIgnoreCase(""",L49,"""))  giocatore.setNomeFSCambiato(""",K49,""");",))</f>
        <v>if (giocatore.getSquadra().equalsIgnoreCase("Bol") &amp;&amp; giocatore.getNomeFS().equalsIgnoreCase("Iling-Junior"))  giocatore.setNomeFSCambiato("Iling Junior");</v>
      </c>
    </row>
    <row r="50" spans="1:13" x14ac:dyDescent="0.25">
      <c r="A50" s="1" t="s">
        <v>1184</v>
      </c>
      <c r="B50" s="1">
        <v>1066177</v>
      </c>
      <c r="C50" s="1" t="s">
        <v>696</v>
      </c>
      <c r="D50" s="1" t="s">
        <v>572</v>
      </c>
      <c r="E50" s="1" t="s">
        <v>22</v>
      </c>
      <c r="F50" s="1" t="s">
        <v>92</v>
      </c>
      <c r="G50" s="1">
        <v>20</v>
      </c>
      <c r="H50" s="1">
        <f>IFERROR(INT(VLOOKUP(A50,LegheFantacalcio!A:I,9,FALSE)/2),0)</f>
        <v>11</v>
      </c>
      <c r="I50" s="1" t="str">
        <f t="shared" si="0"/>
        <v>update giocatori set fvm=11 where id = 1066177;</v>
      </c>
      <c r="J50" s="1" t="b">
        <f>OR(NOT(ISERROR(VLOOKUP(A50,LegheFantacalcio!L:L,1,FALSE))),K50="")</f>
        <v>0</v>
      </c>
      <c r="K50" s="1" t="str">
        <f>IFERROR(VLOOKUP(A50,LegheFantacalcio!A:D,4,FALSE),"")</f>
        <v>Miranda J.</v>
      </c>
      <c r="L50" s="1" t="str">
        <f t="shared" si="1"/>
        <v>Juan Miranda</v>
      </c>
      <c r="M50" s="7" t="str">
        <f>IF(J50,"",CONCATENATE("if (giocatore.getSquadra().equalsIgnoreCase(""",VLOOKUP(E50,Sq!A:B,2,FALSE),""") &amp;&amp; giocatore.getNomeFS().equalsIgnoreCase(""",L50,"""))  giocatore.setNomeFSCambiato(""",K50,""");",))</f>
        <v>if (giocatore.getSquadra().equalsIgnoreCase("Bol") &amp;&amp; giocatore.getNomeFS().equalsIgnoreCase("Juan Miranda"))  giocatore.setNomeFSCambiato("Miranda J.");</v>
      </c>
    </row>
    <row r="51" spans="1:13" x14ac:dyDescent="0.25">
      <c r="A51" s="1" t="s">
        <v>776</v>
      </c>
      <c r="B51" s="1">
        <v>1101972</v>
      </c>
      <c r="C51" s="1" t="s">
        <v>383</v>
      </c>
      <c r="D51" s="1" t="s">
        <v>578</v>
      </c>
      <c r="E51" s="1" t="s">
        <v>22</v>
      </c>
      <c r="F51" s="1" t="s">
        <v>468</v>
      </c>
      <c r="G51" s="1">
        <v>16</v>
      </c>
      <c r="H51" s="1">
        <f>IFERROR(INT(VLOOKUP(A51,LegheFantacalcio!A:I,9,FALSE)/2),0)</f>
        <v>8</v>
      </c>
      <c r="I51" s="1" t="str">
        <f t="shared" si="0"/>
        <v>update giocatori set fvm=8 where id = 1101972;</v>
      </c>
      <c r="J51" s="1" t="b">
        <f>OR(NOT(ISERROR(VLOOKUP(A51,LegheFantacalcio!L:L,1,FALSE))),K51="")</f>
        <v>1</v>
      </c>
      <c r="K51" s="1" t="str">
        <f>IFERROR(VLOOKUP(A51,LegheFantacalcio!A:D,4,FALSE),"")</f>
        <v>Karlsson</v>
      </c>
      <c r="L51" s="1" t="str">
        <f t="shared" si="1"/>
        <v/>
      </c>
      <c r="M51" s="7" t="str">
        <f>IF(J51,"",CONCATENATE("if (giocatore.getSquadra().equalsIgnoreCase(""",VLOOKUP(E51,Sq!A:B,2,FALSE),""") &amp;&amp; giocatore.getNomeFS().equalsIgnoreCase(""",L51,"""))  giocatore.setNomeFSCambiato(""",K51,""");",))</f>
        <v/>
      </c>
    </row>
    <row r="52" spans="1:13" x14ac:dyDescent="0.25">
      <c r="A52" s="1" t="s">
        <v>1185</v>
      </c>
      <c r="B52" s="1">
        <v>1068545</v>
      </c>
      <c r="C52" s="1" t="s">
        <v>692</v>
      </c>
      <c r="D52" s="1" t="s">
        <v>578</v>
      </c>
      <c r="E52" s="1" t="s">
        <v>22</v>
      </c>
      <c r="F52" s="1" t="s">
        <v>92</v>
      </c>
      <c r="G52" s="1">
        <v>22</v>
      </c>
      <c r="H52" s="1">
        <f>IFERROR(INT(VLOOKUP(A52,LegheFantacalcio!A:I,9,FALSE)/2),0)</f>
        <v>7</v>
      </c>
      <c r="I52" s="1" t="str">
        <f t="shared" si="0"/>
        <v>update giocatori set fvm=7 where id = 1068545;</v>
      </c>
      <c r="J52" s="1" t="b">
        <f>OR(NOT(ISERROR(VLOOKUP(A52,LegheFantacalcio!L:L,1,FALSE))),K52="")</f>
        <v>0</v>
      </c>
      <c r="K52" s="1" t="str">
        <f>IFERROR(VLOOKUP(A52,LegheFantacalcio!A:D,4,FALSE),"")</f>
        <v>Lucumi'</v>
      </c>
      <c r="L52" s="1" t="str">
        <f t="shared" si="1"/>
        <v>Lucumi</v>
      </c>
      <c r="M52" s="7" t="str">
        <f>IF(J52,"",CONCATENATE("if (giocatore.getSquadra().equalsIgnoreCase(""",VLOOKUP(E52,Sq!A:B,2,FALSE),""") &amp;&amp; giocatore.getNomeFS().equalsIgnoreCase(""",L52,"""))  giocatore.setNomeFSCambiato(""",K52,""");",))</f>
        <v>if (giocatore.getSquadra().equalsIgnoreCase("Bol") &amp;&amp; giocatore.getNomeFS().equalsIgnoreCase("Lucumi"))  giocatore.setNomeFSCambiato("Lucumi'");</v>
      </c>
    </row>
    <row r="53" spans="1:13" x14ac:dyDescent="0.25">
      <c r="A53" s="1" t="s">
        <v>777</v>
      </c>
      <c r="B53" s="1">
        <v>1019506</v>
      </c>
      <c r="C53" s="1" t="s">
        <v>213</v>
      </c>
      <c r="D53" s="1" t="s">
        <v>592</v>
      </c>
      <c r="E53" s="1" t="s">
        <v>22</v>
      </c>
      <c r="F53" s="1" t="s">
        <v>92</v>
      </c>
      <c r="G53" s="1">
        <v>14</v>
      </c>
      <c r="H53" s="1">
        <f>IFERROR(INT(VLOOKUP(A53,LegheFantacalcio!A:I,9,FALSE)/2),0)</f>
        <v>6</v>
      </c>
      <c r="I53" s="1" t="str">
        <f t="shared" si="0"/>
        <v>update giocatori set fvm=6 where id = 1019506;</v>
      </c>
      <c r="J53" s="1" t="b">
        <f>OR(NOT(ISERROR(VLOOKUP(A53,LegheFantacalcio!L:L,1,FALSE))),K53="")</f>
        <v>1</v>
      </c>
      <c r="K53" s="1" t="str">
        <f>IFERROR(VLOOKUP(A53,LegheFantacalcio!A:D,4,FALSE),"")</f>
        <v>Lykogiannis</v>
      </c>
      <c r="L53" s="1" t="str">
        <f t="shared" si="1"/>
        <v/>
      </c>
      <c r="M53" s="7" t="str">
        <f>IF(J53,"",CONCATENATE("if (giocatore.getSquadra().equalsIgnoreCase(""",VLOOKUP(E53,Sq!A:B,2,FALSE),""") &amp;&amp; giocatore.getNomeFS().equalsIgnoreCase(""",L53,"""))  giocatore.setNomeFSCambiato(""",K53,""");",))</f>
        <v/>
      </c>
    </row>
    <row r="54" spans="1:13" x14ac:dyDescent="0.25">
      <c r="A54" s="1" t="s">
        <v>1186</v>
      </c>
      <c r="B54" s="1">
        <v>1052254</v>
      </c>
      <c r="C54" s="1" t="s">
        <v>642</v>
      </c>
      <c r="D54" s="1" t="s">
        <v>589</v>
      </c>
      <c r="E54" s="1" t="s">
        <v>22</v>
      </c>
      <c r="F54" s="1" t="s">
        <v>284</v>
      </c>
      <c r="G54" s="1">
        <v>13</v>
      </c>
      <c r="H54" s="1">
        <f>IFERROR(INT(VLOOKUP(A54,LegheFantacalcio!A:I,9,FALSE)/2),0)</f>
        <v>4</v>
      </c>
      <c r="I54" s="1" t="str">
        <f t="shared" si="0"/>
        <v>update giocatori set fvm=4 where id = 1052254;</v>
      </c>
      <c r="J54" s="1" t="b">
        <f>OR(NOT(ISERROR(VLOOKUP(A54,LegheFantacalcio!L:L,1,FALSE))),K54="")</f>
        <v>0</v>
      </c>
      <c r="K54" s="1" t="str">
        <f>IFERROR(VLOOKUP(A54,LegheFantacalcio!A:D,4,FALSE),"")</f>
        <v>Moro N.</v>
      </c>
      <c r="L54" s="1" t="str">
        <f t="shared" si="1"/>
        <v>Moro</v>
      </c>
      <c r="M54" s="7" t="str">
        <f>IF(J54,"",CONCATENATE("if (giocatore.getSquadra().equalsIgnoreCase(""",VLOOKUP(E54,Sq!A:B,2,FALSE),""") &amp;&amp; giocatore.getNomeFS().equalsIgnoreCase(""",L54,"""))  giocatore.setNomeFSCambiato(""",K54,""");",))</f>
        <v>if (giocatore.getSquadra().equalsIgnoreCase("Bol") &amp;&amp; giocatore.getNomeFS().equalsIgnoreCase("Moro"))  giocatore.setNomeFSCambiato("Moro N.");</v>
      </c>
    </row>
    <row r="55" spans="1:13" x14ac:dyDescent="0.25">
      <c r="A55" s="1" t="s">
        <v>778</v>
      </c>
      <c r="B55" s="1">
        <v>1095355</v>
      </c>
      <c r="C55" s="1" t="s">
        <v>326</v>
      </c>
      <c r="D55" s="1" t="s">
        <v>574</v>
      </c>
      <c r="E55" s="1" t="s">
        <v>22</v>
      </c>
      <c r="F55" s="1" t="s">
        <v>468</v>
      </c>
      <c r="G55" s="1">
        <v>21</v>
      </c>
      <c r="H55" s="1">
        <f>IFERROR(INT(VLOOKUP(A55,LegheFantacalcio!A:I,9,FALSE)/2),0)</f>
        <v>12</v>
      </c>
      <c r="I55" s="1" t="str">
        <f t="shared" si="0"/>
        <v>update giocatori set fvm=12 where id = 1095355;</v>
      </c>
      <c r="J55" s="1" t="b">
        <f>OR(NOT(ISERROR(VLOOKUP(A55,LegheFantacalcio!L:L,1,FALSE))),K55="")</f>
        <v>1</v>
      </c>
      <c r="K55" s="1" t="str">
        <f>IFERROR(VLOOKUP(A55,LegheFantacalcio!A:D,4,FALSE),"")</f>
        <v>Ndoye</v>
      </c>
      <c r="L55" s="1" t="str">
        <f t="shared" si="1"/>
        <v/>
      </c>
      <c r="M55" s="7" t="str">
        <f>IF(J55,"",CONCATENATE("if (giocatore.getSquadra().equalsIgnoreCase(""",VLOOKUP(E55,Sq!A:B,2,FALSE),""") &amp;&amp; giocatore.getNomeFS().equalsIgnoreCase(""",L55,"""))  giocatore.setNomeFSCambiato(""",K55,""");",))</f>
        <v/>
      </c>
    </row>
    <row r="56" spans="1:13" x14ac:dyDescent="0.25">
      <c r="A56" s="1" t="s">
        <v>779</v>
      </c>
      <c r="B56" s="1">
        <v>1102014</v>
      </c>
      <c r="C56" s="1" t="s">
        <v>523</v>
      </c>
      <c r="D56" s="1" t="s">
        <v>578</v>
      </c>
      <c r="E56" s="1" t="s">
        <v>22</v>
      </c>
      <c r="F56" s="1" t="s">
        <v>468</v>
      </c>
      <c r="G56" s="1">
        <v>19</v>
      </c>
      <c r="H56" s="1">
        <f>IFERROR(INT(VLOOKUP(A56,LegheFantacalcio!A:I,9,FALSE)/2),0)</f>
        <v>6</v>
      </c>
      <c r="I56" s="1" t="str">
        <f t="shared" si="0"/>
        <v>update giocatori set fvm=6 where id = 1102014;</v>
      </c>
      <c r="J56" s="1" t="b">
        <f>OR(NOT(ISERROR(VLOOKUP(A56,LegheFantacalcio!L:L,1,FALSE))),K56="")</f>
        <v>1</v>
      </c>
      <c r="K56" s="1" t="str">
        <f>IFERROR(VLOOKUP(A56,LegheFantacalcio!A:D,4,FALSE),"")</f>
        <v>Odgaard</v>
      </c>
      <c r="L56" s="1" t="str">
        <f t="shared" si="1"/>
        <v/>
      </c>
      <c r="M56" s="7" t="str">
        <f>IF(J56,"",CONCATENATE("if (giocatore.getSquadra().equalsIgnoreCase(""",VLOOKUP(E56,Sq!A:B,2,FALSE),""") &amp;&amp; giocatore.getNomeFS().equalsIgnoreCase(""",L56,"""))  giocatore.setNomeFSCambiato(""",K56,""");",))</f>
        <v/>
      </c>
    </row>
    <row r="57" spans="1:13" x14ac:dyDescent="0.25">
      <c r="A57" s="1" t="s">
        <v>780</v>
      </c>
      <c r="B57" s="1">
        <v>1052468</v>
      </c>
      <c r="C57" s="1" t="s">
        <v>295</v>
      </c>
      <c r="D57" s="1" t="s">
        <v>583</v>
      </c>
      <c r="E57" s="1" t="s">
        <v>22</v>
      </c>
      <c r="F57" s="1" t="s">
        <v>468</v>
      </c>
      <c r="G57" s="1">
        <v>46</v>
      </c>
      <c r="H57" s="1">
        <f>IFERROR(INT(VLOOKUP(A57,LegheFantacalcio!A:I,9,FALSE)/2),0)</f>
        <v>44</v>
      </c>
      <c r="I57" s="1" t="str">
        <f t="shared" si="0"/>
        <v>update giocatori set fvm=44 where id = 1052468;</v>
      </c>
      <c r="J57" s="1" t="b">
        <f>OR(NOT(ISERROR(VLOOKUP(A57,LegheFantacalcio!L:L,1,FALSE))),K57="")</f>
        <v>1</v>
      </c>
      <c r="K57" s="1" t="str">
        <f>IFERROR(VLOOKUP(A57,LegheFantacalcio!A:D,4,FALSE),"")</f>
        <v>Orsolini</v>
      </c>
      <c r="L57" s="1" t="str">
        <f t="shared" si="1"/>
        <v/>
      </c>
      <c r="M57" s="7" t="str">
        <f>IF(J57,"",CONCATENATE("if (giocatore.getSquadra().equalsIgnoreCase(""",VLOOKUP(E57,Sq!A:B,2,FALSE),""") &amp;&amp; giocatore.getNomeFS().equalsIgnoreCase(""",L57,"""))  giocatore.setNomeFSCambiato(""",K57,""");",))</f>
        <v/>
      </c>
    </row>
    <row r="58" spans="1:13" x14ac:dyDescent="0.25">
      <c r="A58" s="1" t="s">
        <v>781</v>
      </c>
      <c r="B58" s="1">
        <v>1060968</v>
      </c>
      <c r="C58" s="1" t="s">
        <v>445</v>
      </c>
      <c r="D58" s="1" t="s">
        <v>596</v>
      </c>
      <c r="E58" s="1" t="s">
        <v>22</v>
      </c>
      <c r="F58" s="1" t="s">
        <v>284</v>
      </c>
      <c r="G58" s="1">
        <v>16</v>
      </c>
      <c r="H58" s="1">
        <f>IFERROR(INT(VLOOKUP(A58,LegheFantacalcio!A:I,9,FALSE)/2),0)</f>
        <v>6</v>
      </c>
      <c r="I58" s="1" t="str">
        <f t="shared" si="0"/>
        <v>update giocatori set fvm=6 where id = 1060968;</v>
      </c>
      <c r="J58" s="1" t="b">
        <f>OR(NOT(ISERROR(VLOOKUP(A58,LegheFantacalcio!L:L,1,FALSE))),K58="")</f>
        <v>1</v>
      </c>
      <c r="K58" s="1" t="str">
        <f>IFERROR(VLOOKUP(A58,LegheFantacalcio!A:D,4,FALSE),"")</f>
        <v>Pobega</v>
      </c>
      <c r="L58" s="1" t="str">
        <f t="shared" si="1"/>
        <v/>
      </c>
      <c r="M58" s="7" t="str">
        <f>IF(J58,"",CONCATENATE("if (giocatore.getSquadra().equalsIgnoreCase(""",VLOOKUP(E58,Sq!A:B,2,FALSE),""") &amp;&amp; giocatore.getNomeFS().equalsIgnoreCase(""",L58,"""))  giocatore.setNomeFSCambiato(""",K58,""");",))</f>
        <v/>
      </c>
    </row>
    <row r="59" spans="1:13" x14ac:dyDescent="0.25">
      <c r="A59" s="1" t="s">
        <v>782</v>
      </c>
      <c r="B59" s="1">
        <v>1062035</v>
      </c>
      <c r="C59" s="1" t="s">
        <v>162</v>
      </c>
      <c r="D59" s="1" t="s">
        <v>593</v>
      </c>
      <c r="E59" s="1" t="s">
        <v>22</v>
      </c>
      <c r="F59" s="1" t="s">
        <v>92</v>
      </c>
      <c r="G59" s="1">
        <v>21</v>
      </c>
      <c r="H59" s="1">
        <f>IFERROR(INT(VLOOKUP(A59,LegheFantacalcio!A:I,9,FALSE)/2),0)</f>
        <v>9</v>
      </c>
      <c r="I59" s="1" t="str">
        <f t="shared" si="0"/>
        <v>update giocatori set fvm=9 where id = 1062035;</v>
      </c>
      <c r="J59" s="1" t="b">
        <f>OR(NOT(ISERROR(VLOOKUP(A59,LegheFantacalcio!L:L,1,FALSE))),K59="")</f>
        <v>1</v>
      </c>
      <c r="K59" s="1" t="str">
        <f>IFERROR(VLOOKUP(A59,LegheFantacalcio!A:D,4,FALSE),"")</f>
        <v>Posch</v>
      </c>
      <c r="L59" s="1" t="str">
        <f t="shared" si="1"/>
        <v/>
      </c>
      <c r="M59" s="7" t="str">
        <f>IF(J59,"",CONCATENATE("if (giocatore.getSquadra().equalsIgnoreCase(""",VLOOKUP(E59,Sq!A:B,2,FALSE),""") &amp;&amp; giocatore.getNomeFS().equalsIgnoreCase(""",L59,"""))  giocatore.setNomeFSCambiato(""",K59,""");",))</f>
        <v/>
      </c>
    </row>
    <row r="60" spans="1:13" x14ac:dyDescent="0.25">
      <c r="A60" s="1" t="s">
        <v>1187</v>
      </c>
      <c r="B60" s="1">
        <v>1106201</v>
      </c>
      <c r="C60" s="1" t="s">
        <v>637</v>
      </c>
      <c r="D60" s="1" t="s">
        <v>589</v>
      </c>
      <c r="E60" s="1" t="s">
        <v>22</v>
      </c>
      <c r="F60" s="1" t="s">
        <v>284</v>
      </c>
      <c r="G60" s="1">
        <v>1</v>
      </c>
      <c r="H60" s="1">
        <f>IFERROR(INT(VLOOKUP(A60,LegheFantacalcio!A:I,9,FALSE)/2),0)</f>
        <v>0</v>
      </c>
      <c r="I60" s="1" t="str">
        <f t="shared" si="0"/>
        <v>update giocatori set fvm=0 where id = 1106201;</v>
      </c>
      <c r="J60" s="1" t="b">
        <f>OR(NOT(ISERROR(VLOOKUP(A60,LegheFantacalcio!L:L,1,FALSE))),K60="")</f>
        <v>1</v>
      </c>
      <c r="K60" s="1" t="str">
        <f>IFERROR(VLOOKUP(A60,LegheFantacalcio!A:D,4,FALSE),"")</f>
        <v/>
      </c>
      <c r="L60" s="1" t="str">
        <f t="shared" si="1"/>
        <v/>
      </c>
      <c r="M60" s="7" t="str">
        <f>IF(J60,"",CONCATENATE("if (giocatore.getSquadra().equalsIgnoreCase(""",VLOOKUP(E60,Sq!A:B,2,FALSE),""") &amp;&amp; giocatore.getNomeFS().equalsIgnoreCase(""",L60,"""))  giocatore.setNomeFSCambiato(""",K60,""");",))</f>
        <v/>
      </c>
    </row>
    <row r="61" spans="1:13" x14ac:dyDescent="0.25">
      <c r="A61" s="1" t="s">
        <v>1188</v>
      </c>
      <c r="B61" s="1">
        <v>1101998</v>
      </c>
      <c r="C61" s="1" t="s">
        <v>719</v>
      </c>
      <c r="D61" s="1" t="s">
        <v>582</v>
      </c>
      <c r="E61" s="1" t="s">
        <v>22</v>
      </c>
      <c r="F61" s="1" t="s">
        <v>8</v>
      </c>
      <c r="G61" s="1">
        <v>1</v>
      </c>
      <c r="H61" s="1">
        <f>IFERROR(INT(VLOOKUP(A61,LegheFantacalcio!A:I,9,FALSE)/2),0)</f>
        <v>0</v>
      </c>
      <c r="I61" s="1" t="str">
        <f t="shared" si="0"/>
        <v>update giocatori set fvm=0 where id = 1101998;</v>
      </c>
      <c r="J61" s="1" t="b">
        <f>OR(NOT(ISERROR(VLOOKUP(A61,LegheFantacalcio!L:L,1,FALSE))),K61="")</f>
        <v>0</v>
      </c>
      <c r="K61" s="1" t="str">
        <f>IFERROR(VLOOKUP(A61,LegheFantacalcio!A:D,4,FALSE),"")</f>
        <v>Ravaglia F.</v>
      </c>
      <c r="L61" s="1" t="str">
        <f t="shared" si="1"/>
        <v>Ravaglia</v>
      </c>
      <c r="M61" s="7" t="str">
        <f>IF(J61,"",CONCATENATE("if (giocatore.getSquadra().equalsIgnoreCase(""",VLOOKUP(E61,Sq!A:B,2,FALSE),""") &amp;&amp; giocatore.getNomeFS().equalsIgnoreCase(""",L61,"""))  giocatore.setNomeFSCambiato(""",K61,""");",))</f>
        <v>if (giocatore.getSquadra().equalsIgnoreCase("Bol") &amp;&amp; giocatore.getNomeFS().equalsIgnoreCase("Ravaglia"))  giocatore.setNomeFSCambiato("Ravaglia F.");</v>
      </c>
    </row>
    <row r="62" spans="1:13" x14ac:dyDescent="0.25">
      <c r="A62" s="1" t="s">
        <v>783</v>
      </c>
      <c r="B62" s="1">
        <v>1038871</v>
      </c>
      <c r="C62" s="1" t="s">
        <v>21</v>
      </c>
      <c r="D62" s="1" t="s">
        <v>595</v>
      </c>
      <c r="E62" s="1" t="s">
        <v>22</v>
      </c>
      <c r="F62" s="1" t="s">
        <v>8</v>
      </c>
      <c r="G62" s="1">
        <v>24</v>
      </c>
      <c r="H62" s="1">
        <f>IFERROR(INT(VLOOKUP(A62,LegheFantacalcio!A:I,9,FALSE)/2),0)</f>
        <v>25</v>
      </c>
      <c r="I62" s="1" t="str">
        <f t="shared" si="0"/>
        <v>update giocatori set fvm=25 where id = 1038871;</v>
      </c>
      <c r="J62" s="1" t="b">
        <f>OR(NOT(ISERROR(VLOOKUP(A62,LegheFantacalcio!L:L,1,FALSE))),K62="")</f>
        <v>1</v>
      </c>
      <c r="K62" s="1" t="str">
        <f>IFERROR(VLOOKUP(A62,LegheFantacalcio!A:D,4,FALSE),"")</f>
        <v>Skorupski</v>
      </c>
      <c r="L62" s="1" t="str">
        <f t="shared" si="1"/>
        <v/>
      </c>
      <c r="M62" s="7" t="str">
        <f>IF(J62,"",CONCATENATE("if (giocatore.getSquadra().equalsIgnoreCase(""",VLOOKUP(E62,Sq!A:B,2,FALSE),""") &amp;&amp; giocatore.getNomeFS().equalsIgnoreCase(""",L62,"""))  giocatore.setNomeFSCambiato(""",K62,""");",))</f>
        <v/>
      </c>
    </row>
    <row r="63" spans="1:13" x14ac:dyDescent="0.25">
      <c r="A63" s="1" t="s">
        <v>784</v>
      </c>
      <c r="B63" s="1">
        <v>1109588</v>
      </c>
      <c r="C63" s="1" t="s">
        <v>408</v>
      </c>
      <c r="D63" s="1" t="s">
        <v>577</v>
      </c>
      <c r="E63" s="1" t="s">
        <v>22</v>
      </c>
      <c r="F63" s="1" t="s">
        <v>284</v>
      </c>
      <c r="G63" s="1">
        <v>7</v>
      </c>
      <c r="H63" s="1">
        <f>IFERROR(INT(VLOOKUP(A63,LegheFantacalcio!A:I,9,FALSE)/2),0)</f>
        <v>5</v>
      </c>
      <c r="I63" s="1" t="str">
        <f t="shared" si="0"/>
        <v>update giocatori set fvm=5 where id = 1109588;</v>
      </c>
      <c r="J63" s="1" t="b">
        <f>OR(NOT(ISERROR(VLOOKUP(A63,LegheFantacalcio!L:L,1,FALSE))),K63="")</f>
        <v>1</v>
      </c>
      <c r="K63" s="1" t="str">
        <f>IFERROR(VLOOKUP(A63,LegheFantacalcio!A:D,4,FALSE),"")</f>
        <v>Urbanski</v>
      </c>
      <c r="L63" s="1" t="str">
        <f t="shared" si="1"/>
        <v/>
      </c>
      <c r="M63" s="7" t="str">
        <f>IF(J63,"",CONCATENATE("if (giocatore.getSquadra().equalsIgnoreCase(""",VLOOKUP(E63,Sq!A:B,2,FALSE),""") &amp;&amp; giocatore.getNomeFS().equalsIgnoreCase(""",L63,"""))  giocatore.setNomeFSCambiato(""",K63,""");",))</f>
        <v/>
      </c>
    </row>
    <row r="64" spans="1:13" x14ac:dyDescent="0.25">
      <c r="A64" s="1" t="s">
        <v>785</v>
      </c>
      <c r="B64" s="1">
        <v>1066457</v>
      </c>
      <c r="C64" s="1" t="s">
        <v>420</v>
      </c>
      <c r="D64" s="1" t="s">
        <v>576</v>
      </c>
      <c r="E64" s="1" t="s">
        <v>45</v>
      </c>
      <c r="F64" s="1" t="s">
        <v>284</v>
      </c>
      <c r="G64" s="1">
        <v>13</v>
      </c>
      <c r="H64" s="1">
        <f>IFERROR(INT(VLOOKUP(A64,LegheFantacalcio!A:I,9,FALSE)/2),0)</f>
        <v>1</v>
      </c>
      <c r="I64" s="1" t="str">
        <f t="shared" si="0"/>
        <v>update giocatori set fvm=1 where id = 1066457;</v>
      </c>
      <c r="J64" s="1" t="b">
        <f>OR(NOT(ISERROR(VLOOKUP(A64,LegheFantacalcio!L:L,1,FALSE))),K64="")</f>
        <v>1</v>
      </c>
      <c r="K64" s="1" t="str">
        <f>IFERROR(VLOOKUP(A64,LegheFantacalcio!A:D,4,FALSE),"")</f>
        <v>Adopo</v>
      </c>
      <c r="L64" s="1" t="str">
        <f t="shared" si="1"/>
        <v/>
      </c>
      <c r="M64" s="7" t="str">
        <f>IF(J64,"",CONCATENATE("if (giocatore.getSquadra().equalsIgnoreCase(""",VLOOKUP(E64,Sq!A:B,2,FALSE),""") &amp;&amp; giocatore.getNomeFS().equalsIgnoreCase(""",L64,"""))  giocatore.setNomeFSCambiato(""",K64,""");",))</f>
        <v/>
      </c>
    </row>
    <row r="65" spans="1:13" x14ac:dyDescent="0.25">
      <c r="A65" s="1" t="s">
        <v>786</v>
      </c>
      <c r="B65" s="1">
        <v>1064419</v>
      </c>
      <c r="C65" s="1" t="s">
        <v>194</v>
      </c>
      <c r="D65" s="1" t="s">
        <v>596</v>
      </c>
      <c r="E65" s="1" t="s">
        <v>45</v>
      </c>
      <c r="F65" s="1" t="s">
        <v>92</v>
      </c>
      <c r="G65" s="1">
        <v>20</v>
      </c>
      <c r="H65" s="1">
        <f>IFERROR(INT(VLOOKUP(A65,LegheFantacalcio!A:I,9,FALSE)/2),0)</f>
        <v>4</v>
      </c>
      <c r="I65" s="1" t="str">
        <f t="shared" si="0"/>
        <v>update giocatori set fvm=4 where id = 1064419;</v>
      </c>
      <c r="J65" s="1" t="b">
        <f>OR(NOT(ISERROR(VLOOKUP(A65,LegheFantacalcio!L:L,1,FALSE))),K65="")</f>
        <v>1</v>
      </c>
      <c r="K65" s="1" t="str">
        <f>IFERROR(VLOOKUP(A65,LegheFantacalcio!A:D,4,FALSE),"")</f>
        <v>Augello</v>
      </c>
      <c r="L65" s="1" t="str">
        <f t="shared" si="1"/>
        <v/>
      </c>
      <c r="M65" s="7" t="str">
        <f>IF(J65,"",CONCATENATE("if (giocatore.getSquadra().equalsIgnoreCase(""",VLOOKUP(E65,Sq!A:B,2,FALSE),""") &amp;&amp; giocatore.getNomeFS().equalsIgnoreCase(""",L65,"""))  giocatore.setNomeFSCambiato(""",K65,""");",))</f>
        <v/>
      </c>
    </row>
    <row r="66" spans="1:13" x14ac:dyDescent="0.25">
      <c r="A66" s="1" t="s">
        <v>787</v>
      </c>
      <c r="B66" s="1">
        <v>1076703</v>
      </c>
      <c r="C66" s="1" t="s">
        <v>72</v>
      </c>
      <c r="D66" s="1" t="s">
        <v>585</v>
      </c>
      <c r="E66" s="1" t="s">
        <v>45</v>
      </c>
      <c r="F66" s="1" t="s">
        <v>8</v>
      </c>
      <c r="G66" s="1">
        <v>1</v>
      </c>
      <c r="H66" s="1">
        <f>IFERROR(INT(VLOOKUP(A66,LegheFantacalcio!A:I,9,FALSE)/2),0)</f>
        <v>0</v>
      </c>
      <c r="I66" s="1" t="str">
        <f t="shared" si="0"/>
        <v>update giocatori set fvm=0 where id = 1076703;</v>
      </c>
      <c r="J66" s="1" t="b">
        <f>OR(NOT(ISERROR(VLOOKUP(A66,LegheFantacalcio!L:L,1,FALSE))),K66="")</f>
        <v>1</v>
      </c>
      <c r="K66" s="1" t="str">
        <f>IFERROR(VLOOKUP(A66,LegheFantacalcio!A:D,4,FALSE),"")</f>
        <v>Ciocci</v>
      </c>
      <c r="L66" s="1" t="str">
        <f t="shared" si="1"/>
        <v/>
      </c>
      <c r="M66" s="7" t="str">
        <f>IF(J66,"",CONCATENATE("if (giocatore.getSquadra().equalsIgnoreCase(""",VLOOKUP(E66,Sq!A:B,2,FALSE),""") &amp;&amp; giocatore.getNomeFS().equalsIgnoreCase(""",L66,"""))  giocatore.setNomeFSCambiato(""",K66,""");",))</f>
        <v/>
      </c>
    </row>
    <row r="67" spans="1:13" x14ac:dyDescent="0.25">
      <c r="A67" s="1" t="s">
        <v>788</v>
      </c>
      <c r="B67" s="1">
        <v>1040467</v>
      </c>
      <c r="C67" s="1" t="s">
        <v>404</v>
      </c>
      <c r="D67" s="1" t="s">
        <v>587</v>
      </c>
      <c r="E67" s="1" t="s">
        <v>45</v>
      </c>
      <c r="F67" s="1" t="s">
        <v>284</v>
      </c>
      <c r="G67" s="1">
        <v>18</v>
      </c>
      <c r="H67" s="1">
        <f>IFERROR(INT(VLOOKUP(A67,LegheFantacalcio!A:I,9,FALSE)/2),0)</f>
        <v>3</v>
      </c>
      <c r="I67" s="1" t="str">
        <f t="shared" ref="I67:I130" si="2">_xlfn.CONCAT("update giocatori set fvm=",H67," where id = ",B67,";")</f>
        <v>update giocatori set fvm=3 where id = 1040467;</v>
      </c>
      <c r="J67" s="1" t="b">
        <f>OR(NOT(ISERROR(VLOOKUP(A67,LegheFantacalcio!L:L,1,FALSE))),K67="")</f>
        <v>1</v>
      </c>
      <c r="K67" s="1" t="str">
        <f>IFERROR(VLOOKUP(A67,LegheFantacalcio!A:D,4,FALSE),"")</f>
        <v>Deiola</v>
      </c>
      <c r="L67" s="1" t="str">
        <f t="shared" ref="L67:L130" si="3">IF(J67,"",C67)</f>
        <v/>
      </c>
      <c r="M67" s="7" t="str">
        <f>IF(J67,"",CONCATENATE("if (giocatore.getSquadra().equalsIgnoreCase(""",VLOOKUP(E67,Sq!A:B,2,FALSE),""") &amp;&amp; giocatore.getNomeFS().equalsIgnoreCase(""",L67,"""))  giocatore.setNomeFSCambiato(""",K67,""");",))</f>
        <v/>
      </c>
    </row>
    <row r="68" spans="1:13" x14ac:dyDescent="0.25">
      <c r="A68" s="1" t="s">
        <v>789</v>
      </c>
      <c r="B68" s="1">
        <v>1102065</v>
      </c>
      <c r="C68" s="1" t="s">
        <v>401</v>
      </c>
      <c r="D68" s="1" t="s">
        <v>576</v>
      </c>
      <c r="E68" s="1" t="s">
        <v>45</v>
      </c>
      <c r="F68" s="1" t="s">
        <v>284</v>
      </c>
      <c r="G68" s="1">
        <v>13</v>
      </c>
      <c r="H68" s="1">
        <f>IFERROR(INT(VLOOKUP(A68,LegheFantacalcio!A:I,9,FALSE)/2),0)</f>
        <v>6</v>
      </c>
      <c r="I68" s="1" t="str">
        <f t="shared" si="2"/>
        <v>update giocatori set fvm=6 where id = 1102065;</v>
      </c>
      <c r="J68" s="1" t="b">
        <f>OR(NOT(ISERROR(VLOOKUP(A68,LegheFantacalcio!L:L,1,FALSE))),K68="")</f>
        <v>1</v>
      </c>
      <c r="K68" s="1" t="str">
        <f>IFERROR(VLOOKUP(A68,LegheFantacalcio!A:D,4,FALSE),"")</f>
        <v>Felici</v>
      </c>
      <c r="L68" s="1" t="str">
        <f t="shared" si="3"/>
        <v/>
      </c>
      <c r="M68" s="7" t="str">
        <f>IF(J68,"",CONCATENATE("if (giocatore.getSquadra().equalsIgnoreCase(""",VLOOKUP(E68,Sq!A:B,2,FALSE),""") &amp;&amp; giocatore.getNomeFS().equalsIgnoreCase(""",L68,"""))  giocatore.setNomeFSCambiato(""",K68,""");",))</f>
        <v/>
      </c>
    </row>
    <row r="69" spans="1:13" x14ac:dyDescent="0.25">
      <c r="A69" s="1" t="s">
        <v>790</v>
      </c>
      <c r="B69" s="1">
        <v>1067792</v>
      </c>
      <c r="C69" s="1" t="s">
        <v>349</v>
      </c>
      <c r="D69" s="1" t="s">
        <v>585</v>
      </c>
      <c r="E69" s="1" t="s">
        <v>45</v>
      </c>
      <c r="F69" s="1" t="s">
        <v>284</v>
      </c>
      <c r="G69" s="1">
        <v>22</v>
      </c>
      <c r="H69" s="1">
        <f>IFERROR(INT(VLOOKUP(A69,LegheFantacalcio!A:I,9,FALSE)/2),0)</f>
        <v>20</v>
      </c>
      <c r="I69" s="1" t="str">
        <f t="shared" si="2"/>
        <v>update giocatori set fvm=20 where id = 1067792;</v>
      </c>
      <c r="J69" s="1" t="b">
        <f>OR(NOT(ISERROR(VLOOKUP(A69,LegheFantacalcio!L:L,1,FALSE))),K69="")</f>
        <v>1</v>
      </c>
      <c r="K69" s="1" t="str">
        <f>IFERROR(VLOOKUP(A69,LegheFantacalcio!A:D,4,FALSE),"")</f>
        <v>Gaetano</v>
      </c>
      <c r="L69" s="1" t="str">
        <f t="shared" si="3"/>
        <v/>
      </c>
      <c r="M69" s="7" t="str">
        <f>IF(J69,"",CONCATENATE("if (giocatore.getSquadra().equalsIgnoreCase(""",VLOOKUP(E69,Sq!A:B,2,FALSE),""") &amp;&amp; giocatore.getNomeFS().equalsIgnoreCase(""",L69,"""))  giocatore.setNomeFSCambiato(""",K69,""");",))</f>
        <v/>
      </c>
    </row>
    <row r="70" spans="1:13" x14ac:dyDescent="0.25">
      <c r="A70" s="1" t="s">
        <v>791</v>
      </c>
      <c r="B70" s="1">
        <v>1049690</v>
      </c>
      <c r="C70" s="1" t="s">
        <v>434</v>
      </c>
      <c r="D70" s="1" t="s">
        <v>578</v>
      </c>
      <c r="E70" s="1" t="s">
        <v>45</v>
      </c>
      <c r="F70" s="1" t="s">
        <v>284</v>
      </c>
      <c r="G70" s="1">
        <v>13</v>
      </c>
      <c r="H70" s="1">
        <f>IFERROR(INT(VLOOKUP(A70,LegheFantacalcio!A:I,9,FALSE)/2),0)</f>
        <v>3</v>
      </c>
      <c r="I70" s="1" t="str">
        <f t="shared" si="2"/>
        <v>update giocatori set fvm=3 where id = 1049690;</v>
      </c>
      <c r="J70" s="1" t="b">
        <f>OR(NOT(ISERROR(VLOOKUP(A70,LegheFantacalcio!L:L,1,FALSE))),K70="")</f>
        <v>1</v>
      </c>
      <c r="K70" s="1" t="str">
        <f>IFERROR(VLOOKUP(A70,LegheFantacalcio!A:D,4,FALSE),"")</f>
        <v>Jankto</v>
      </c>
      <c r="L70" s="1" t="str">
        <f t="shared" si="3"/>
        <v/>
      </c>
      <c r="M70" s="7" t="str">
        <f>IF(J70,"",CONCATENATE("if (giocatore.getSquadra().equalsIgnoreCase(""",VLOOKUP(E70,Sq!A:B,2,FALSE),""") &amp;&amp; giocatore.getNomeFS().equalsIgnoreCase(""",L70,"""))  giocatore.setNomeFSCambiato(""",K70,""");",))</f>
        <v/>
      </c>
    </row>
    <row r="71" spans="1:13" x14ac:dyDescent="0.25">
      <c r="A71" s="1" t="s">
        <v>792</v>
      </c>
      <c r="B71" s="1">
        <v>1037856</v>
      </c>
      <c r="C71" s="1" t="s">
        <v>529</v>
      </c>
      <c r="D71" s="1" t="s">
        <v>585</v>
      </c>
      <c r="E71" s="1" t="s">
        <v>45</v>
      </c>
      <c r="F71" s="1" t="s">
        <v>468</v>
      </c>
      <c r="G71" s="1">
        <v>35</v>
      </c>
      <c r="H71" s="1">
        <f>IFERROR(INT(VLOOKUP(A71,LegheFantacalcio!A:I,9,FALSE)/2),0)</f>
        <v>5</v>
      </c>
      <c r="I71" s="1" t="str">
        <f t="shared" si="2"/>
        <v>update giocatori set fvm=5 where id = 1037856;</v>
      </c>
      <c r="J71" s="1" t="b">
        <f>OR(NOT(ISERROR(VLOOKUP(A71,LegheFantacalcio!L:L,1,FALSE))),K71="")</f>
        <v>1</v>
      </c>
      <c r="K71" s="1" t="str">
        <f>IFERROR(VLOOKUP(A71,LegheFantacalcio!A:D,4,FALSE),"")</f>
        <v>Lapadula</v>
      </c>
      <c r="L71" s="1" t="str">
        <f t="shared" si="3"/>
        <v/>
      </c>
      <c r="M71" s="7" t="str">
        <f>IF(J71,"",CONCATENATE("if (giocatore.getSquadra().equalsIgnoreCase(""",VLOOKUP(E71,Sq!A:B,2,FALSE),""") &amp;&amp; giocatore.getNomeFS().equalsIgnoreCase(""",L71,"""))  giocatore.setNomeFSCambiato(""",K71,""");",))</f>
        <v/>
      </c>
    </row>
    <row r="72" spans="1:13" x14ac:dyDescent="0.25">
      <c r="A72" s="1" t="s">
        <v>793</v>
      </c>
      <c r="B72" s="1">
        <v>1043566</v>
      </c>
      <c r="C72" s="1" t="s">
        <v>120</v>
      </c>
      <c r="D72" s="1" t="s">
        <v>593</v>
      </c>
      <c r="E72" s="1" t="s">
        <v>45</v>
      </c>
      <c r="F72" s="1" t="s">
        <v>92</v>
      </c>
      <c r="G72" s="1">
        <v>21</v>
      </c>
      <c r="H72" s="1">
        <f>IFERROR(INT(VLOOKUP(A72,LegheFantacalcio!A:I,9,FALSE)/2),0)</f>
        <v>8</v>
      </c>
      <c r="I72" s="1" t="str">
        <f t="shared" si="2"/>
        <v>update giocatori set fvm=8 where id = 1043566;</v>
      </c>
      <c r="J72" s="1" t="b">
        <f>OR(NOT(ISERROR(VLOOKUP(A72,LegheFantacalcio!L:L,1,FALSE))),K72="")</f>
        <v>1</v>
      </c>
      <c r="K72" s="1" t="str">
        <f>IFERROR(VLOOKUP(A72,LegheFantacalcio!A:D,4,FALSE),"")</f>
        <v>Luperto</v>
      </c>
      <c r="L72" s="1" t="str">
        <f t="shared" si="3"/>
        <v/>
      </c>
      <c r="M72" s="7" t="str">
        <f>IF(J72,"",CONCATENATE("if (giocatore.getSquadra().equalsIgnoreCase(""",VLOOKUP(E72,Sq!A:B,2,FALSE),""") &amp;&amp; giocatore.getNomeFS().equalsIgnoreCase(""",L72,"""))  giocatore.setNomeFSCambiato(""",K72,""");",))</f>
        <v/>
      </c>
    </row>
    <row r="73" spans="1:13" x14ac:dyDescent="0.25">
      <c r="A73" s="1" t="s">
        <v>794</v>
      </c>
      <c r="B73" s="1">
        <v>1114051</v>
      </c>
      <c r="C73" s="1" t="s">
        <v>429</v>
      </c>
      <c r="D73" s="1" t="s">
        <v>587</v>
      </c>
      <c r="E73" s="1" t="s">
        <v>45</v>
      </c>
      <c r="F73" s="1" t="s">
        <v>284</v>
      </c>
      <c r="G73" s="1">
        <v>16</v>
      </c>
      <c r="H73" s="1">
        <f>IFERROR(INT(VLOOKUP(A73,LegheFantacalcio!A:I,9,FALSE)/2),0)</f>
        <v>3</v>
      </c>
      <c r="I73" s="1" t="str">
        <f t="shared" si="2"/>
        <v>update giocatori set fvm=3 where id = 1114051;</v>
      </c>
      <c r="J73" s="1" t="b">
        <f>OR(NOT(ISERROR(VLOOKUP(A73,LegheFantacalcio!L:L,1,FALSE))),K73="")</f>
        <v>1</v>
      </c>
      <c r="K73" s="1" t="str">
        <f>IFERROR(VLOOKUP(A73,LegheFantacalcio!A:D,4,FALSE),"")</f>
        <v>Makoumbou</v>
      </c>
      <c r="L73" s="1" t="str">
        <f t="shared" si="3"/>
        <v/>
      </c>
      <c r="M73" s="7" t="str">
        <f>IF(J73,"",CONCATENATE("if (giocatore.getSquadra().equalsIgnoreCase(""",VLOOKUP(E73,Sq!A:B,2,FALSE),""") &amp;&amp; giocatore.getNomeFS().equalsIgnoreCase(""",L73,"""))  giocatore.setNomeFSCambiato(""",K73,""");",))</f>
        <v/>
      </c>
    </row>
    <row r="74" spans="1:13" x14ac:dyDescent="0.25">
      <c r="A74" s="1" t="s">
        <v>795</v>
      </c>
      <c r="B74" s="1">
        <v>1060341</v>
      </c>
      <c r="C74" s="1" t="s">
        <v>376</v>
      </c>
      <c r="D74" s="1" t="s">
        <v>583</v>
      </c>
      <c r="E74" s="1" t="s">
        <v>45</v>
      </c>
      <c r="F74" s="1" t="s">
        <v>284</v>
      </c>
      <c r="G74" s="1">
        <v>28</v>
      </c>
      <c r="H74" s="1">
        <f>IFERROR(INT(VLOOKUP(A74,LegheFantacalcio!A:I,9,FALSE)/2),0)</f>
        <v>11</v>
      </c>
      <c r="I74" s="1" t="str">
        <f t="shared" si="2"/>
        <v>update giocatori set fvm=11 where id = 1060341;</v>
      </c>
      <c r="J74" s="1" t="b">
        <f>OR(NOT(ISERROR(VLOOKUP(A74,LegheFantacalcio!L:L,1,FALSE))),K74="")</f>
        <v>1</v>
      </c>
      <c r="K74" s="1" t="str">
        <f>IFERROR(VLOOKUP(A74,LegheFantacalcio!A:D,4,FALSE),"")</f>
        <v>Marin</v>
      </c>
      <c r="L74" s="1" t="str">
        <f t="shared" si="3"/>
        <v/>
      </c>
      <c r="M74" s="7" t="str">
        <f>IF(J74,"",CONCATENATE("if (giocatore.getSquadra().equalsIgnoreCase(""",VLOOKUP(E74,Sq!A:B,2,FALSE),""") &amp;&amp; giocatore.getNomeFS().equalsIgnoreCase(""",L74,"""))  giocatore.setNomeFSCambiato(""",K74,""");",))</f>
        <v/>
      </c>
    </row>
    <row r="75" spans="1:13" x14ac:dyDescent="0.25">
      <c r="A75" s="1" t="s">
        <v>796</v>
      </c>
      <c r="B75" s="1">
        <v>1065667</v>
      </c>
      <c r="C75" s="1" t="s">
        <v>147</v>
      </c>
      <c r="D75" s="1" t="s">
        <v>602</v>
      </c>
      <c r="E75" s="1" t="s">
        <v>45</v>
      </c>
      <c r="F75" s="1" t="s">
        <v>92</v>
      </c>
      <c r="G75" s="1">
        <v>15</v>
      </c>
      <c r="H75" s="1">
        <f>IFERROR(INT(VLOOKUP(A75,LegheFantacalcio!A:I,9,FALSE)/2),0)</f>
        <v>8</v>
      </c>
      <c r="I75" s="1" t="str">
        <f t="shared" si="2"/>
        <v>update giocatori set fvm=8 where id = 1065667;</v>
      </c>
      <c r="J75" s="1" t="b">
        <f>OR(NOT(ISERROR(VLOOKUP(A75,LegheFantacalcio!L:L,1,FALSE))),K75="")</f>
        <v>1</v>
      </c>
      <c r="K75" s="1" t="str">
        <f>IFERROR(VLOOKUP(A75,LegheFantacalcio!A:D,4,FALSE),"")</f>
        <v>Mina</v>
      </c>
      <c r="L75" s="1" t="str">
        <f t="shared" si="3"/>
        <v/>
      </c>
      <c r="M75" s="7" t="str">
        <f>IF(J75,"",CONCATENATE("if (giocatore.getSquadra().equalsIgnoreCase(""",VLOOKUP(E75,Sq!A:B,2,FALSE),""") &amp;&amp; giocatore.getNomeFS().equalsIgnoreCase(""",L75,"""))  giocatore.setNomeFSCambiato(""",K75,""");",))</f>
        <v/>
      </c>
    </row>
    <row r="76" spans="1:13" x14ac:dyDescent="0.25">
      <c r="A76" s="1" t="s">
        <v>797</v>
      </c>
      <c r="B76" s="1">
        <v>1118990</v>
      </c>
      <c r="C76" s="1" t="s">
        <v>555</v>
      </c>
      <c r="D76" s="1" t="s">
        <v>577</v>
      </c>
      <c r="E76" s="1" t="s">
        <v>45</v>
      </c>
      <c r="F76" s="1" t="s">
        <v>468</v>
      </c>
      <c r="G76" s="1">
        <v>7</v>
      </c>
      <c r="H76" s="1">
        <f>IFERROR(INT(VLOOKUP(A76,LegheFantacalcio!A:I,9,FALSE)/2),0)</f>
        <v>1</v>
      </c>
      <c r="I76" s="1" t="str">
        <f t="shared" si="2"/>
        <v>update giocatori set fvm=1 where id = 1118990;</v>
      </c>
      <c r="J76" s="1" t="b">
        <f>OR(NOT(ISERROR(VLOOKUP(A76,LegheFantacalcio!L:L,1,FALSE))),K76="")</f>
        <v>1</v>
      </c>
      <c r="K76" s="1" t="str">
        <f>IFERROR(VLOOKUP(A76,LegheFantacalcio!A:D,4,FALSE),"")</f>
        <v>Mutandwa</v>
      </c>
      <c r="L76" s="1" t="str">
        <f t="shared" si="3"/>
        <v/>
      </c>
      <c r="M76" s="7" t="str">
        <f>IF(J76,"",CONCATENATE("if (giocatore.getSquadra().equalsIgnoreCase(""",VLOOKUP(E76,Sq!A:B,2,FALSE),""") &amp;&amp; giocatore.getNomeFS().equalsIgnoreCase(""",L76,"""))  giocatore.setNomeFSCambiato(""",K76,""");",))</f>
        <v/>
      </c>
    </row>
    <row r="77" spans="1:13" x14ac:dyDescent="0.25">
      <c r="A77" s="1" t="s">
        <v>798</v>
      </c>
      <c r="B77" s="1">
        <v>1110625</v>
      </c>
      <c r="C77" s="1" t="s">
        <v>269</v>
      </c>
      <c r="D77" s="1" t="s">
        <v>587</v>
      </c>
      <c r="E77" s="1" t="s">
        <v>45</v>
      </c>
      <c r="F77" s="1" t="s">
        <v>92</v>
      </c>
      <c r="G77" s="1">
        <v>6</v>
      </c>
      <c r="H77" s="1">
        <f>IFERROR(INT(VLOOKUP(A77,LegheFantacalcio!A:I,9,FALSE)/2),0)</f>
        <v>1</v>
      </c>
      <c r="I77" s="1" t="str">
        <f t="shared" si="2"/>
        <v>update giocatori set fvm=1 where id = 1110625;</v>
      </c>
      <c r="J77" s="1" t="b">
        <f>OR(NOT(ISERROR(VLOOKUP(A77,LegheFantacalcio!L:L,1,FALSE))),K77="")</f>
        <v>1</v>
      </c>
      <c r="K77" s="1" t="str">
        <f>IFERROR(VLOOKUP(A77,LegheFantacalcio!A:D,4,FALSE),"")</f>
        <v>Obert</v>
      </c>
      <c r="L77" s="1" t="str">
        <f t="shared" si="3"/>
        <v/>
      </c>
      <c r="M77" s="7" t="str">
        <f>IF(J77,"",CONCATENATE("if (giocatore.getSquadra().equalsIgnoreCase(""",VLOOKUP(E77,Sq!A:B,2,FALSE),""") &amp;&amp; giocatore.getNomeFS().equalsIgnoreCase(""",L77,"""))  giocatore.setNomeFSCambiato(""",K77,""");",))</f>
        <v/>
      </c>
    </row>
    <row r="78" spans="1:13" x14ac:dyDescent="0.25">
      <c r="A78" s="1" t="s">
        <v>799</v>
      </c>
      <c r="B78" s="1">
        <v>1048189</v>
      </c>
      <c r="C78" s="1" t="s">
        <v>191</v>
      </c>
      <c r="D78" s="1" t="s">
        <v>578</v>
      </c>
      <c r="E78" s="1" t="s">
        <v>45</v>
      </c>
      <c r="F78" s="1" t="s">
        <v>92</v>
      </c>
      <c r="G78" s="1">
        <v>17</v>
      </c>
      <c r="H78" s="1">
        <f>IFERROR(INT(VLOOKUP(A78,LegheFantacalcio!A:I,9,FALSE)/2),0)</f>
        <v>4</v>
      </c>
      <c r="I78" s="1" t="str">
        <f t="shared" si="2"/>
        <v>update giocatori set fvm=4 where id = 1048189;</v>
      </c>
      <c r="J78" s="1" t="b">
        <f>OR(NOT(ISERROR(VLOOKUP(A78,LegheFantacalcio!L:L,1,FALSE))),K78="")</f>
        <v>1</v>
      </c>
      <c r="K78" s="1" t="str">
        <f>IFERROR(VLOOKUP(A78,LegheFantacalcio!A:D,4,FALSE),"")</f>
        <v>Palomino</v>
      </c>
      <c r="L78" s="1" t="str">
        <f t="shared" si="3"/>
        <v/>
      </c>
      <c r="M78" s="7" t="str">
        <f>IF(J78,"",CONCATENATE("if (giocatore.getSquadra().equalsIgnoreCase(""",VLOOKUP(E78,Sq!A:B,2,FALSE),""") &amp;&amp; giocatore.getNomeFS().equalsIgnoreCase(""",L78,"""))  giocatore.setNomeFSCambiato(""",K78,""");",))</f>
        <v/>
      </c>
    </row>
    <row r="79" spans="1:13" x14ac:dyDescent="0.25">
      <c r="A79" s="1" t="s">
        <v>1189</v>
      </c>
      <c r="B79" s="1">
        <v>1114401</v>
      </c>
      <c r="C79" s="1" t="s">
        <v>685</v>
      </c>
      <c r="D79" s="1" t="s">
        <v>572</v>
      </c>
      <c r="E79" s="1" t="s">
        <v>45</v>
      </c>
      <c r="F79" s="1" t="s">
        <v>92</v>
      </c>
      <c r="G79" s="1">
        <v>15</v>
      </c>
      <c r="H79" s="1">
        <f>IFERROR(INT(VLOOKUP(A79,LegheFantacalcio!A:I,9,FALSE)/2),0)</f>
        <v>5</v>
      </c>
      <c r="I79" s="1" t="str">
        <f t="shared" si="2"/>
        <v>update giocatori set fvm=5 where id = 1114401;</v>
      </c>
      <c r="J79" s="1" t="b">
        <f>OR(NOT(ISERROR(VLOOKUP(A79,LegheFantacalcio!L:L,1,FALSE))),K79="")</f>
        <v>0</v>
      </c>
      <c r="K79" s="1" t="str">
        <f>IFERROR(VLOOKUP(A79,LegheFantacalcio!A:D,4,FALSE),"")</f>
        <v>Azzi</v>
      </c>
      <c r="L79" s="1" t="str">
        <f t="shared" si="3"/>
        <v>Paulo Dentello</v>
      </c>
      <c r="M79" s="7" t="str">
        <f>IF(J79,"",CONCATENATE("if (giocatore.getSquadra().equalsIgnoreCase(""",VLOOKUP(E79,Sq!A:B,2,FALSE),""") &amp;&amp; giocatore.getNomeFS().equalsIgnoreCase(""",L79,"""))  giocatore.setNomeFSCambiato(""",K79,""");",))</f>
        <v>if (giocatore.getSquadra().equalsIgnoreCase("Cag") &amp;&amp; giocatore.getNomeFS().equalsIgnoreCase("Paulo Dentello"))  giocatore.setNomeFSCambiato("Azzi");</v>
      </c>
    </row>
    <row r="80" spans="1:13" x14ac:dyDescent="0.25">
      <c r="A80" s="1" t="s">
        <v>800</v>
      </c>
      <c r="B80" s="1">
        <v>1027367</v>
      </c>
      <c r="C80" s="1" t="s">
        <v>546</v>
      </c>
      <c r="D80" s="1" t="s">
        <v>595</v>
      </c>
      <c r="E80" s="1" t="s">
        <v>45</v>
      </c>
      <c r="F80" s="1" t="s">
        <v>468</v>
      </c>
      <c r="G80" s="1">
        <v>17</v>
      </c>
      <c r="H80" s="1">
        <f>IFERROR(INT(VLOOKUP(A80,LegheFantacalcio!A:I,9,FALSE)/2),0)</f>
        <v>2</v>
      </c>
      <c r="I80" s="1" t="str">
        <f t="shared" si="2"/>
        <v>update giocatori set fvm=2 where id = 1027367;</v>
      </c>
      <c r="J80" s="1" t="b">
        <f>OR(NOT(ISERROR(VLOOKUP(A80,LegheFantacalcio!L:L,1,FALSE))),K80="")</f>
        <v>1</v>
      </c>
      <c r="K80" s="1" t="str">
        <f>IFERROR(VLOOKUP(A80,LegheFantacalcio!A:D,4,FALSE),"")</f>
        <v>Pavoletti</v>
      </c>
      <c r="L80" s="1" t="str">
        <f t="shared" si="3"/>
        <v/>
      </c>
      <c r="M80" s="7" t="str">
        <f>IF(J80,"",CONCATENATE("if (giocatore.getSquadra().equalsIgnoreCase(""",VLOOKUP(E80,Sq!A:B,2,FALSE),""") &amp;&amp; giocatore.getNomeFS().equalsIgnoreCase(""",L80,"""))  giocatore.setNomeFSCambiato(""",K80,""");",))</f>
        <v/>
      </c>
    </row>
    <row r="81" spans="1:13" x14ac:dyDescent="0.25">
      <c r="A81" s="1" t="s">
        <v>801</v>
      </c>
      <c r="B81" s="1">
        <v>1070458</v>
      </c>
      <c r="C81" s="1" t="s">
        <v>503</v>
      </c>
      <c r="D81" s="1" t="s">
        <v>583</v>
      </c>
      <c r="E81" s="1" t="s">
        <v>45</v>
      </c>
      <c r="F81" s="1" t="s">
        <v>468</v>
      </c>
      <c r="G81" s="1">
        <v>31</v>
      </c>
      <c r="H81" s="1">
        <f>IFERROR(INT(VLOOKUP(A81,LegheFantacalcio!A:I,9,FALSE)/2),0)</f>
        <v>30</v>
      </c>
      <c r="I81" s="1" t="str">
        <f t="shared" si="2"/>
        <v>update giocatori set fvm=30 where id = 1070458;</v>
      </c>
      <c r="J81" s="1" t="b">
        <f>OR(NOT(ISERROR(VLOOKUP(A81,LegheFantacalcio!L:L,1,FALSE))),K81="")</f>
        <v>1</v>
      </c>
      <c r="K81" s="1" t="str">
        <f>IFERROR(VLOOKUP(A81,LegheFantacalcio!A:D,4,FALSE),"")</f>
        <v>Piccoli</v>
      </c>
      <c r="L81" s="1" t="str">
        <f t="shared" si="3"/>
        <v/>
      </c>
      <c r="M81" s="7" t="str">
        <f>IF(J81,"",CONCATENATE("if (giocatore.getSquadra().equalsIgnoreCase(""",VLOOKUP(E81,Sq!A:B,2,FALSE),""") &amp;&amp; giocatore.getNomeFS().equalsIgnoreCase(""",L81,"""))  giocatore.setNomeFSCambiato(""",K81,""");",))</f>
        <v/>
      </c>
    </row>
    <row r="82" spans="1:13" x14ac:dyDescent="0.25">
      <c r="A82" s="1" t="s">
        <v>802</v>
      </c>
      <c r="B82" s="1">
        <v>1115165</v>
      </c>
      <c r="C82" s="1" t="s">
        <v>413</v>
      </c>
      <c r="D82" s="1" t="s">
        <v>576</v>
      </c>
      <c r="E82" s="1" t="s">
        <v>45</v>
      </c>
      <c r="F82" s="1" t="s">
        <v>284</v>
      </c>
      <c r="G82" s="1">
        <v>16</v>
      </c>
      <c r="H82" s="1">
        <f>IFERROR(INT(VLOOKUP(A82,LegheFantacalcio!A:I,9,FALSE)/2),0)</f>
        <v>6</v>
      </c>
      <c r="I82" s="1" t="str">
        <f t="shared" si="2"/>
        <v>update giocatori set fvm=6 where id = 1115165;</v>
      </c>
      <c r="J82" s="1" t="b">
        <f>OR(NOT(ISERROR(VLOOKUP(A82,LegheFantacalcio!L:L,1,FALSE))),K82="")</f>
        <v>1</v>
      </c>
      <c r="K82" s="1" t="str">
        <f>IFERROR(VLOOKUP(A82,LegheFantacalcio!A:D,4,FALSE),"")</f>
        <v>Prati</v>
      </c>
      <c r="L82" s="1" t="str">
        <f t="shared" si="3"/>
        <v/>
      </c>
      <c r="M82" s="7" t="str">
        <f>IF(J82,"",CONCATENATE("if (giocatore.getSquadra().equalsIgnoreCase(""",VLOOKUP(E82,Sq!A:B,2,FALSE),""") &amp;&amp; giocatore.getNomeFS().equalsIgnoreCase(""",L82,"""))  giocatore.setNomeFSCambiato(""",K82,""");",))</f>
        <v/>
      </c>
    </row>
    <row r="83" spans="1:13" x14ac:dyDescent="0.25">
      <c r="A83" s="1" t="s">
        <v>803</v>
      </c>
      <c r="B83" s="1">
        <v>1039416</v>
      </c>
      <c r="C83" s="1" t="s">
        <v>44</v>
      </c>
      <c r="D83" s="1" t="s">
        <v>593</v>
      </c>
      <c r="E83" s="1" t="s">
        <v>45</v>
      </c>
      <c r="F83" s="1" t="s">
        <v>8</v>
      </c>
      <c r="G83" s="1">
        <v>20</v>
      </c>
      <c r="H83" s="1">
        <f>IFERROR(INT(VLOOKUP(A83,LegheFantacalcio!A:I,9,FALSE)/2),0)</f>
        <v>16</v>
      </c>
      <c r="I83" s="1" t="str">
        <f t="shared" si="2"/>
        <v>update giocatori set fvm=16 where id = 1039416;</v>
      </c>
      <c r="J83" s="1" t="b">
        <f>OR(NOT(ISERROR(VLOOKUP(A83,LegheFantacalcio!L:L,1,FALSE))),K83="")</f>
        <v>1</v>
      </c>
      <c r="K83" s="1" t="str">
        <f>IFERROR(VLOOKUP(A83,LegheFantacalcio!A:D,4,FALSE),"")</f>
        <v>Scuffet</v>
      </c>
      <c r="L83" s="1" t="str">
        <f t="shared" si="3"/>
        <v/>
      </c>
      <c r="M83" s="7" t="str">
        <f>IF(J83,"",CONCATENATE("if (giocatore.getSquadra().equalsIgnoreCase(""",VLOOKUP(E83,Sq!A:B,2,FALSE),""") &amp;&amp; giocatore.getNomeFS().equalsIgnoreCase(""",L83,"""))  giocatore.setNomeFSCambiato(""",K83,""");",))</f>
        <v/>
      </c>
    </row>
    <row r="84" spans="1:13" x14ac:dyDescent="0.25">
      <c r="A84" s="1" t="s">
        <v>804</v>
      </c>
      <c r="B84" s="1">
        <v>1099520</v>
      </c>
      <c r="C84" s="1" t="s">
        <v>85</v>
      </c>
      <c r="D84" s="1" t="s">
        <v>587</v>
      </c>
      <c r="E84" s="1" t="s">
        <v>45</v>
      </c>
      <c r="F84" s="1" t="s">
        <v>8</v>
      </c>
      <c r="G84" s="1">
        <v>1</v>
      </c>
      <c r="H84" s="1">
        <f>IFERROR(INT(VLOOKUP(A84,LegheFantacalcio!A:I,9,FALSE)/2),0)</f>
        <v>0</v>
      </c>
      <c r="I84" s="1" t="str">
        <f t="shared" si="2"/>
        <v>update giocatori set fvm=0 where id = 1099520;</v>
      </c>
      <c r="J84" s="1" t="b">
        <f>OR(NOT(ISERROR(VLOOKUP(A84,LegheFantacalcio!L:L,1,FALSE))),K84="")</f>
        <v>1</v>
      </c>
      <c r="K84" s="1" t="str">
        <f>IFERROR(VLOOKUP(A84,LegheFantacalcio!A:D,4,FALSE),"")</f>
        <v>Sherri</v>
      </c>
      <c r="L84" s="1" t="str">
        <f t="shared" si="3"/>
        <v/>
      </c>
      <c r="M84" s="7" t="str">
        <f>IF(J84,"",CONCATENATE("if (giocatore.getSquadra().equalsIgnoreCase(""",VLOOKUP(E84,Sq!A:B,2,FALSE),""") &amp;&amp; giocatore.getNomeFS().equalsIgnoreCase(""",L84,"""))  giocatore.setNomeFSCambiato(""",K84,""");",))</f>
        <v/>
      </c>
    </row>
    <row r="85" spans="1:13" x14ac:dyDescent="0.25">
      <c r="A85" s="1" t="s">
        <v>805</v>
      </c>
      <c r="B85" s="1">
        <v>1020824</v>
      </c>
      <c r="C85" s="1" t="s">
        <v>387</v>
      </c>
      <c r="D85" s="1" t="s">
        <v>589</v>
      </c>
      <c r="E85" s="1" t="s">
        <v>45</v>
      </c>
      <c r="F85" s="1" t="s">
        <v>284</v>
      </c>
      <c r="G85" s="1">
        <v>22</v>
      </c>
      <c r="H85" s="1">
        <f>IFERROR(INT(VLOOKUP(A85,LegheFantacalcio!A:I,9,FALSE)/2),0)</f>
        <v>7</v>
      </c>
      <c r="I85" s="1" t="str">
        <f t="shared" si="2"/>
        <v>update giocatori set fvm=7 where id = 1020824;</v>
      </c>
      <c r="J85" s="1" t="b">
        <f>OR(NOT(ISERROR(VLOOKUP(A85,LegheFantacalcio!L:L,1,FALSE))),K85="")</f>
        <v>1</v>
      </c>
      <c r="K85" s="1" t="str">
        <f>IFERROR(VLOOKUP(A85,LegheFantacalcio!A:D,4,FALSE),"")</f>
        <v>Viola</v>
      </c>
      <c r="L85" s="1" t="str">
        <f t="shared" si="3"/>
        <v/>
      </c>
      <c r="M85" s="7" t="str">
        <f>IF(J85,"",CONCATENATE("if (giocatore.getSquadra().equalsIgnoreCase(""",VLOOKUP(E85,Sq!A:B,2,FALSE),""") &amp;&amp; giocatore.getNomeFS().equalsIgnoreCase(""",L85,"""))  giocatore.setNomeFSCambiato(""",K85,""");",))</f>
        <v/>
      </c>
    </row>
    <row r="86" spans="1:13" x14ac:dyDescent="0.25">
      <c r="A86" s="1" t="s">
        <v>806</v>
      </c>
      <c r="B86" s="1">
        <v>1048416</v>
      </c>
      <c r="C86" s="1" t="s">
        <v>241</v>
      </c>
      <c r="D86" s="1" t="s">
        <v>576</v>
      </c>
      <c r="E86" s="1" t="s">
        <v>45</v>
      </c>
      <c r="F86" s="1" t="s">
        <v>92</v>
      </c>
      <c r="G86" s="1">
        <v>9</v>
      </c>
      <c r="H86" s="1">
        <f>IFERROR(INT(VLOOKUP(A86,LegheFantacalcio!A:I,9,FALSE)/2),0)</f>
        <v>2</v>
      </c>
      <c r="I86" s="1" t="str">
        <f t="shared" si="2"/>
        <v>update giocatori set fvm=2 where id = 1048416;</v>
      </c>
      <c r="J86" s="1" t="b">
        <f>OR(NOT(ISERROR(VLOOKUP(A86,LegheFantacalcio!L:L,1,FALSE))),K86="")</f>
        <v>1</v>
      </c>
      <c r="K86" s="1" t="str">
        <f>IFERROR(VLOOKUP(A86,LegheFantacalcio!A:D,4,FALSE),"")</f>
        <v>Wieteska</v>
      </c>
      <c r="L86" s="1" t="str">
        <f t="shared" si="3"/>
        <v/>
      </c>
      <c r="M86" s="7" t="str">
        <f>IF(J86,"",CONCATENATE("if (giocatore.getSquadra().equalsIgnoreCase(""",VLOOKUP(E86,Sq!A:B,2,FALSE),""") &amp;&amp; giocatore.getNomeFS().equalsIgnoreCase(""",L86,"""))  giocatore.setNomeFSCambiato(""",K86,""");",))</f>
        <v/>
      </c>
    </row>
    <row r="87" spans="1:13" x14ac:dyDescent="0.25">
      <c r="A87" s="1" t="s">
        <v>807</v>
      </c>
      <c r="B87" s="1">
        <v>1067771</v>
      </c>
      <c r="C87" s="1" t="s">
        <v>176</v>
      </c>
      <c r="D87" s="1" t="s">
        <v>585</v>
      </c>
      <c r="E87" s="1" t="s">
        <v>45</v>
      </c>
      <c r="F87" s="1" t="s">
        <v>92</v>
      </c>
      <c r="G87" s="1">
        <v>14</v>
      </c>
      <c r="H87" s="1">
        <f>IFERROR(INT(VLOOKUP(A87,LegheFantacalcio!A:I,9,FALSE)/2),0)</f>
        <v>5</v>
      </c>
      <c r="I87" s="1" t="str">
        <f t="shared" si="2"/>
        <v>update giocatori set fvm=5 where id = 1067771;</v>
      </c>
      <c r="J87" s="1" t="b">
        <f>OR(NOT(ISERROR(VLOOKUP(A87,LegheFantacalcio!L:L,1,FALSE))),K87="")</f>
        <v>1</v>
      </c>
      <c r="K87" s="1" t="str">
        <f>IFERROR(VLOOKUP(A87,LegheFantacalcio!A:D,4,FALSE),"")</f>
        <v>Zappa</v>
      </c>
      <c r="L87" s="1" t="str">
        <f t="shared" si="3"/>
        <v/>
      </c>
      <c r="M87" s="7" t="str">
        <f>IF(J87,"",CONCATENATE("if (giocatore.getSquadra().equalsIgnoreCase(""",VLOOKUP(E87,Sq!A:B,2,FALSE),""") &amp;&amp; giocatore.getNomeFS().equalsIgnoreCase(""",L87,"""))  giocatore.setNomeFSCambiato(""",K87,""");",))</f>
        <v/>
      </c>
    </row>
    <row r="88" spans="1:13" x14ac:dyDescent="0.25">
      <c r="A88" s="1" t="s">
        <v>1190</v>
      </c>
      <c r="B88" s="1">
        <v>1102312</v>
      </c>
      <c r="C88" s="1" t="s">
        <v>573</v>
      </c>
      <c r="D88" s="1" t="s">
        <v>572</v>
      </c>
      <c r="E88" s="1" t="s">
        <v>45</v>
      </c>
      <c r="F88" s="1" t="s">
        <v>468</v>
      </c>
      <c r="G88" s="1">
        <v>32</v>
      </c>
      <c r="H88" s="1">
        <f>IFERROR(INT(VLOOKUP(A88,LegheFantacalcio!A:I,9,FALSE)/2),0)</f>
        <v>19</v>
      </c>
      <c r="I88" s="1" t="str">
        <f t="shared" si="2"/>
        <v>update giocatori set fvm=19 where id = 1102312;</v>
      </c>
      <c r="J88" s="1" t="b">
        <f>OR(NOT(ISERROR(VLOOKUP(A88,LegheFantacalcio!L:L,1,FALSE))),K88="")</f>
        <v>0</v>
      </c>
      <c r="K88" s="1" t="str">
        <f>IFERROR(VLOOKUP(A88,LegheFantacalcio!A:D,4,FALSE),"")</f>
        <v>Luvumbo</v>
      </c>
      <c r="L88" s="1" t="str">
        <f t="shared" si="3"/>
        <v>Zito Luvumbo</v>
      </c>
      <c r="M88" s="7" t="str">
        <f>IF(J88,"",CONCATENATE("if (giocatore.getSquadra().equalsIgnoreCase(""",VLOOKUP(E88,Sq!A:B,2,FALSE),""") &amp;&amp; giocatore.getNomeFS().equalsIgnoreCase(""",L88,"""))  giocatore.setNomeFSCambiato(""",K88,""");",))</f>
        <v>if (giocatore.getSquadra().equalsIgnoreCase("Cag") &amp;&amp; giocatore.getNomeFS().equalsIgnoreCase("Zito Luvumbo"))  giocatore.setNomeFSCambiato("Luvumbo");</v>
      </c>
    </row>
    <row r="89" spans="1:13" x14ac:dyDescent="0.25">
      <c r="A89" s="1" t="s">
        <v>808</v>
      </c>
      <c r="B89" s="1">
        <v>1076574</v>
      </c>
      <c r="C89" s="1" t="s">
        <v>149</v>
      </c>
      <c r="D89" s="1" t="s">
        <v>589</v>
      </c>
      <c r="E89" s="1" t="s">
        <v>45</v>
      </c>
      <c r="F89" s="1" t="s">
        <v>92</v>
      </c>
      <c r="G89" s="1">
        <v>17</v>
      </c>
      <c r="H89" s="1">
        <f>IFERROR(INT(VLOOKUP(A89,LegheFantacalcio!A:I,9,FALSE)/2),0)</f>
        <v>9</v>
      </c>
      <c r="I89" s="1" t="str">
        <f t="shared" si="2"/>
        <v>update giocatori set fvm=9 where id = 1076574;</v>
      </c>
      <c r="J89" s="1" t="b">
        <f>OR(NOT(ISERROR(VLOOKUP(A89,LegheFantacalcio!L:L,1,FALSE))),K89="")</f>
        <v>1</v>
      </c>
      <c r="K89" s="1" t="str">
        <f>IFERROR(VLOOKUP(A89,LegheFantacalcio!A:D,4,FALSE),"")</f>
        <v>Zortea</v>
      </c>
      <c r="L89" s="1" t="str">
        <f t="shared" si="3"/>
        <v/>
      </c>
      <c r="M89" s="7" t="str">
        <f>IF(J89,"",CONCATENATE("if (giocatore.getSquadra().equalsIgnoreCase(""",VLOOKUP(E89,Sq!A:B,2,FALSE),""") &amp;&amp; giocatore.getNomeFS().equalsIgnoreCase(""",L89,"""))  giocatore.setNomeFSCambiato(""",K89,""");",))</f>
        <v/>
      </c>
    </row>
    <row r="90" spans="1:13" x14ac:dyDescent="0.25">
      <c r="A90" s="1" t="s">
        <v>1191</v>
      </c>
      <c r="B90" s="1">
        <v>1029287</v>
      </c>
      <c r="C90" s="1" t="s">
        <v>713</v>
      </c>
      <c r="D90" s="1" t="s">
        <v>572</v>
      </c>
      <c r="E90" s="1" t="s">
        <v>35</v>
      </c>
      <c r="F90" s="1" t="s">
        <v>92</v>
      </c>
      <c r="G90" s="1">
        <v>14</v>
      </c>
      <c r="H90" s="1">
        <f>IFERROR(INT(VLOOKUP(A90,LegheFantacalcio!A:I,9,FALSE)/2),0)</f>
        <v>8</v>
      </c>
      <c r="I90" s="1" t="str">
        <f t="shared" si="2"/>
        <v>update giocatori set fvm=8 where id = 1029287;</v>
      </c>
      <c r="J90" s="1" t="b">
        <f>OR(NOT(ISERROR(VLOOKUP(A90,LegheFantacalcio!L:L,1,FALSE))),K90="")</f>
        <v>0</v>
      </c>
      <c r="K90" s="1" t="str">
        <f>IFERROR(VLOOKUP(A90,LegheFantacalcio!A:D,4,FALSE),"")</f>
        <v>Moreno Alb.</v>
      </c>
      <c r="L90" s="1" t="str">
        <f t="shared" si="3"/>
        <v>Alberto Moreno</v>
      </c>
      <c r="M90" s="7" t="str">
        <f>IF(J90,"",CONCATENATE("if (giocatore.getSquadra().equalsIgnoreCase(""",VLOOKUP(E90,Sq!A:B,2,FALSE),""") &amp;&amp; giocatore.getNomeFS().equalsIgnoreCase(""",L90,"""))  giocatore.setNomeFSCambiato(""",K90,""");",))</f>
        <v>if (giocatore.getSquadra().equalsIgnoreCase("Com") &amp;&amp; giocatore.getNomeFS().equalsIgnoreCase("Alberto Moreno"))  giocatore.setNomeFSCambiato("Moreno Alb.");</v>
      </c>
    </row>
    <row r="91" spans="1:13" x14ac:dyDescent="0.25">
      <c r="A91" s="1" t="s">
        <v>1192</v>
      </c>
      <c r="B91" s="1">
        <v>1119720</v>
      </c>
      <c r="C91" s="1" t="s">
        <v>622</v>
      </c>
      <c r="D91" s="1" t="s">
        <v>572</v>
      </c>
      <c r="E91" s="1" t="s">
        <v>35</v>
      </c>
      <c r="F91" s="1" t="s">
        <v>468</v>
      </c>
      <c r="G91" s="1">
        <v>6</v>
      </c>
      <c r="H91" s="1">
        <f>IFERROR(INT(VLOOKUP(A91,LegheFantacalcio!A:I,9,FALSE)/2),0)</f>
        <v>0</v>
      </c>
      <c r="I91" s="1" t="str">
        <f t="shared" si="2"/>
        <v>update giocatori set fvm=0 where id = 1119720;</v>
      </c>
      <c r="J91" s="1" t="b">
        <f>OR(NOT(ISERROR(VLOOKUP(A91,LegheFantacalcio!L:L,1,FALSE))),K91="")</f>
        <v>0</v>
      </c>
      <c r="K91" s="1" t="str">
        <f>IFERROR(VLOOKUP(A91,LegheFantacalcio!A:D,4,FALSE),"")</f>
        <v>Jasim</v>
      </c>
      <c r="L91" s="1" t="str">
        <f t="shared" si="3"/>
        <v>Ali Jasim</v>
      </c>
      <c r="M91" s="7" t="str">
        <f>IF(J91,"",CONCATENATE("if (giocatore.getSquadra().equalsIgnoreCase(""",VLOOKUP(E91,Sq!A:B,2,FALSE),""") &amp;&amp; giocatore.getNomeFS().equalsIgnoreCase(""",L91,"""))  giocatore.setNomeFSCambiato(""",K91,""");",))</f>
        <v>if (giocatore.getSquadra().equalsIgnoreCase("Com") &amp;&amp; giocatore.getNomeFS().equalsIgnoreCase("Ali Jasim"))  giocatore.setNomeFSCambiato("Jasim");</v>
      </c>
    </row>
    <row r="92" spans="1:13" x14ac:dyDescent="0.25">
      <c r="A92" s="1" t="s">
        <v>809</v>
      </c>
      <c r="B92" s="1">
        <v>1048586</v>
      </c>
      <c r="C92" s="1" t="s">
        <v>34</v>
      </c>
      <c r="D92" s="1" t="s">
        <v>586</v>
      </c>
      <c r="E92" s="1" t="s">
        <v>35</v>
      </c>
      <c r="F92" s="1" t="s">
        <v>8</v>
      </c>
      <c r="G92" s="1">
        <v>14</v>
      </c>
      <c r="H92" s="1">
        <f>IFERROR(INT(VLOOKUP(A92,LegheFantacalcio!A:I,9,FALSE)/2),0)</f>
        <v>9</v>
      </c>
      <c r="I92" s="1" t="str">
        <f t="shared" si="2"/>
        <v>update giocatori set fvm=9 where id = 1048586;</v>
      </c>
      <c r="J92" s="1" t="b">
        <f>OR(NOT(ISERROR(VLOOKUP(A92,LegheFantacalcio!L:L,1,FALSE))),K92="")</f>
        <v>1</v>
      </c>
      <c r="K92" s="1" t="str">
        <f>IFERROR(VLOOKUP(A92,LegheFantacalcio!A:D,4,FALSE),"")</f>
        <v>Audero</v>
      </c>
      <c r="L92" s="1" t="str">
        <f t="shared" si="3"/>
        <v/>
      </c>
      <c r="M92" s="7" t="str">
        <f>IF(J92,"",CONCATENATE("if (giocatore.getSquadra().equalsIgnoreCase(""",VLOOKUP(E92,Sq!A:B,2,FALSE),""") &amp;&amp; giocatore.getNomeFS().equalsIgnoreCase(""",L92,"""))  giocatore.setNomeFSCambiato(""",K92,""");",))</f>
        <v/>
      </c>
    </row>
    <row r="93" spans="1:13" x14ac:dyDescent="0.25">
      <c r="A93" s="1" t="s">
        <v>1193</v>
      </c>
      <c r="B93" s="1">
        <v>1095500</v>
      </c>
      <c r="C93" s="1" t="s">
        <v>669</v>
      </c>
      <c r="D93" s="1" t="s">
        <v>593</v>
      </c>
      <c r="E93" s="1" t="s">
        <v>35</v>
      </c>
      <c r="F93" s="1" t="s">
        <v>284</v>
      </c>
      <c r="G93" s="1">
        <v>5</v>
      </c>
      <c r="H93" s="1">
        <f>IFERROR(INT(VLOOKUP(A93,LegheFantacalcio!A:I,9,FALSE)/2),0)</f>
        <v>0</v>
      </c>
      <c r="I93" s="1" t="str">
        <f t="shared" si="2"/>
        <v>update giocatori set fvm=0 where id = 1095500;</v>
      </c>
      <c r="J93" s="1" t="b">
        <f>OR(NOT(ISERROR(VLOOKUP(A93,LegheFantacalcio!L:L,1,FALSE))),K93="")</f>
        <v>1</v>
      </c>
      <c r="K93" s="1" t="str">
        <f>IFERROR(VLOOKUP(A93,LegheFantacalcio!A:D,4,FALSE),"")</f>
        <v/>
      </c>
      <c r="L93" s="1" t="str">
        <f t="shared" si="3"/>
        <v/>
      </c>
      <c r="M93" s="7" t="str">
        <f>IF(J93,"",CONCATENATE("if (giocatore.getSquadra().equalsIgnoreCase(""",VLOOKUP(E93,Sq!A:B,2,FALSE),""") &amp;&amp; giocatore.getNomeFS().equalsIgnoreCase(""",L93,"""))  giocatore.setNomeFSCambiato(""",K93,""");",))</f>
        <v/>
      </c>
    </row>
    <row r="94" spans="1:13" x14ac:dyDescent="0.25">
      <c r="A94" s="1" t="s">
        <v>810</v>
      </c>
      <c r="B94" s="1">
        <v>1038270</v>
      </c>
      <c r="C94" s="1" t="s">
        <v>246</v>
      </c>
      <c r="D94" s="1" t="s">
        <v>582</v>
      </c>
      <c r="E94" s="1" t="s">
        <v>35</v>
      </c>
      <c r="F94" s="1" t="s">
        <v>92</v>
      </c>
      <c r="G94" s="1">
        <v>12</v>
      </c>
      <c r="H94" s="1">
        <f>IFERROR(INT(VLOOKUP(A94,LegheFantacalcio!A:I,9,FALSE)/2),0)</f>
        <v>3</v>
      </c>
      <c r="I94" s="1" t="str">
        <f t="shared" si="2"/>
        <v>update giocatori set fvm=3 where id = 1038270;</v>
      </c>
      <c r="J94" s="1" t="b">
        <f>OR(NOT(ISERROR(VLOOKUP(A94,LegheFantacalcio!L:L,1,FALSE))),K94="")</f>
        <v>1</v>
      </c>
      <c r="K94" s="1" t="str">
        <f>IFERROR(VLOOKUP(A94,LegheFantacalcio!A:D,4,FALSE),"")</f>
        <v>Barba</v>
      </c>
      <c r="L94" s="1" t="str">
        <f t="shared" si="3"/>
        <v/>
      </c>
      <c r="M94" s="7" t="str">
        <f>IF(J94,"",CONCATENATE("if (giocatore.getSquadra().equalsIgnoreCase(""",VLOOKUP(E94,Sq!A:B,2,FALSE),""") &amp;&amp; giocatore.getNomeFS().equalsIgnoreCase(""",L94,"""))  giocatore.setNomeFSCambiato(""",K94,""");",))</f>
        <v/>
      </c>
    </row>
    <row r="95" spans="1:13" x14ac:dyDescent="0.25">
      <c r="A95" s="1" t="s">
        <v>811</v>
      </c>
      <c r="B95" s="1">
        <v>1021194</v>
      </c>
      <c r="C95" s="1" t="s">
        <v>418</v>
      </c>
      <c r="D95" s="1" t="s">
        <v>574</v>
      </c>
      <c r="E95" s="1" t="s">
        <v>35</v>
      </c>
      <c r="F95" s="1" t="s">
        <v>284</v>
      </c>
      <c r="G95" s="1">
        <v>13</v>
      </c>
      <c r="H95" s="1">
        <f>IFERROR(INT(VLOOKUP(A95,LegheFantacalcio!A:I,9,FALSE)/2),0)</f>
        <v>3</v>
      </c>
      <c r="I95" s="1" t="str">
        <f t="shared" si="2"/>
        <v>update giocatori set fvm=3 where id = 1021194;</v>
      </c>
      <c r="J95" s="1" t="b">
        <f>OR(NOT(ISERROR(VLOOKUP(A95,LegheFantacalcio!L:L,1,FALSE))),K95="")</f>
        <v>1</v>
      </c>
      <c r="K95" s="1" t="str">
        <f>IFERROR(VLOOKUP(A95,LegheFantacalcio!A:D,4,FALSE),"")</f>
        <v>Baselli</v>
      </c>
      <c r="L95" s="1" t="str">
        <f t="shared" si="3"/>
        <v/>
      </c>
      <c r="M95" s="7" t="str">
        <f>IF(J95,"",CONCATENATE("if (giocatore.getSquadra().equalsIgnoreCase(""",VLOOKUP(E95,Sq!A:B,2,FALSE),""") &amp;&amp; giocatore.getNomeFS().equalsIgnoreCase(""",L95,"""))  giocatore.setNomeFSCambiato(""",K95,""");",))</f>
        <v/>
      </c>
    </row>
    <row r="96" spans="1:13" x14ac:dyDescent="0.25">
      <c r="A96" s="1" t="s">
        <v>812</v>
      </c>
      <c r="B96" s="1">
        <v>1021062</v>
      </c>
      <c r="C96" s="1" t="s">
        <v>492</v>
      </c>
      <c r="D96" s="1" t="s">
        <v>587</v>
      </c>
      <c r="E96" s="1" t="s">
        <v>35</v>
      </c>
      <c r="F96" s="1" t="s">
        <v>468</v>
      </c>
      <c r="G96" s="1">
        <v>41</v>
      </c>
      <c r="H96" s="1">
        <f>IFERROR(INT(VLOOKUP(A96,LegheFantacalcio!A:I,9,FALSE)/2),0)</f>
        <v>28</v>
      </c>
      <c r="I96" s="1" t="str">
        <f t="shared" si="2"/>
        <v>update giocatori set fvm=28 where id = 1021062;</v>
      </c>
      <c r="J96" s="1" t="b">
        <f>OR(NOT(ISERROR(VLOOKUP(A96,LegheFantacalcio!L:L,1,FALSE))),K96="")</f>
        <v>1</v>
      </c>
      <c r="K96" s="1" t="str">
        <f>IFERROR(VLOOKUP(A96,LegheFantacalcio!A:D,4,FALSE),"")</f>
        <v>Belotti</v>
      </c>
      <c r="L96" s="1" t="str">
        <f t="shared" si="3"/>
        <v/>
      </c>
      <c r="M96" s="7" t="str">
        <f>IF(J96,"",CONCATENATE("if (giocatore.getSquadra().equalsIgnoreCase(""",VLOOKUP(E96,Sq!A:B,2,FALSE),""") &amp;&amp; giocatore.getNomeFS().equalsIgnoreCase(""",L96,"""))  giocatore.setNomeFSCambiato(""",K96,""");",))</f>
        <v/>
      </c>
    </row>
    <row r="97" spans="1:13" x14ac:dyDescent="0.25">
      <c r="A97" s="1" t="s">
        <v>1194</v>
      </c>
      <c r="B97" s="1">
        <v>1065539</v>
      </c>
      <c r="C97" s="1" t="s">
        <v>668</v>
      </c>
      <c r="D97" s="1" t="s">
        <v>572</v>
      </c>
      <c r="E97" s="1" t="s">
        <v>35</v>
      </c>
      <c r="F97" s="1" t="s">
        <v>284</v>
      </c>
      <c r="G97" s="1">
        <v>4</v>
      </c>
      <c r="H97" s="1">
        <f>IFERROR(INT(VLOOKUP(A97,LegheFantacalcio!A:I,9,FALSE)/2),0)</f>
        <v>0</v>
      </c>
      <c r="I97" s="1" t="str">
        <f t="shared" si="2"/>
        <v>update giocatori set fvm=0 where id = 1065539;</v>
      </c>
      <c r="J97" s="1" t="b">
        <f>OR(NOT(ISERROR(VLOOKUP(A97,LegheFantacalcio!L:L,1,FALSE))),K97="")</f>
        <v>0</v>
      </c>
      <c r="K97" s="1" t="str">
        <f>IFERROR(VLOOKUP(A97,LegheFantacalcio!A:D,4,FALSE),"")</f>
        <v>Kone B.</v>
      </c>
      <c r="L97" s="1" t="str">
        <f t="shared" si="3"/>
        <v>Ben Lhassine Kone</v>
      </c>
      <c r="M97" s="7" t="str">
        <f>IF(J97,"",CONCATENATE("if (giocatore.getSquadra().equalsIgnoreCase(""",VLOOKUP(E97,Sq!A:B,2,FALSE),""") &amp;&amp; giocatore.getNomeFS().equalsIgnoreCase(""",L97,"""))  giocatore.setNomeFSCambiato(""",K97,""");",))</f>
        <v>if (giocatore.getSquadra().equalsIgnoreCase("Com") &amp;&amp; giocatore.getNomeFS().equalsIgnoreCase("Ben Lhassine Kone"))  giocatore.setNomeFSCambiato("Kone B.");</v>
      </c>
    </row>
    <row r="98" spans="1:13" x14ac:dyDescent="0.25">
      <c r="A98" s="1" t="s">
        <v>813</v>
      </c>
      <c r="B98" s="1">
        <v>1114228</v>
      </c>
      <c r="C98" s="1" t="s">
        <v>430</v>
      </c>
      <c r="D98" s="1" t="s">
        <v>572</v>
      </c>
      <c r="E98" s="1" t="s">
        <v>35</v>
      </c>
      <c r="F98" s="1" t="s">
        <v>284</v>
      </c>
      <c r="G98" s="1">
        <v>14</v>
      </c>
      <c r="H98" s="1">
        <f>IFERROR(INT(VLOOKUP(A98,LegheFantacalcio!A:I,9,FALSE)/2),0)</f>
        <v>4</v>
      </c>
      <c r="I98" s="1" t="str">
        <f t="shared" si="2"/>
        <v>update giocatori set fvm=4 where id = 1114228;</v>
      </c>
      <c r="J98" s="1" t="b">
        <f>OR(NOT(ISERROR(VLOOKUP(A98,LegheFantacalcio!L:L,1,FALSE))),K98="")</f>
        <v>1</v>
      </c>
      <c r="K98" s="1" t="str">
        <f>IFERROR(VLOOKUP(A98,LegheFantacalcio!A:D,4,FALSE),"")</f>
        <v>Braunoder</v>
      </c>
      <c r="L98" s="1" t="str">
        <f t="shared" si="3"/>
        <v/>
      </c>
      <c r="M98" s="7" t="str">
        <f>IF(J98,"",CONCATENATE("if (giocatore.getSquadra().equalsIgnoreCase(""",VLOOKUP(E98,Sq!A:B,2,FALSE),""") &amp;&amp; giocatore.getNomeFS().equalsIgnoreCase(""",L98,"""))  giocatore.setNomeFSCambiato(""",K98,""");",))</f>
        <v/>
      </c>
    </row>
    <row r="99" spans="1:13" x14ac:dyDescent="0.25">
      <c r="A99" s="1" t="s">
        <v>814</v>
      </c>
      <c r="B99" s="1">
        <v>1040091</v>
      </c>
      <c r="C99" s="1" t="s">
        <v>551</v>
      </c>
      <c r="D99" s="1" t="s">
        <v>587</v>
      </c>
      <c r="E99" s="1" t="s">
        <v>35</v>
      </c>
      <c r="F99" s="1" t="s">
        <v>468</v>
      </c>
      <c r="G99" s="1">
        <v>12</v>
      </c>
      <c r="H99" s="1">
        <f>IFERROR(INT(VLOOKUP(A99,LegheFantacalcio!A:I,9,FALSE)/2),0)</f>
        <v>1</v>
      </c>
      <c r="I99" s="1" t="str">
        <f t="shared" si="2"/>
        <v>update giocatori set fvm=1 where id = 1040091;</v>
      </c>
      <c r="J99" s="1" t="b">
        <f>OR(NOT(ISERROR(VLOOKUP(A99,LegheFantacalcio!L:L,1,FALSE))),K99="")</f>
        <v>1</v>
      </c>
      <c r="K99" s="1" t="str">
        <f>IFERROR(VLOOKUP(A99,LegheFantacalcio!A:D,4,FALSE),"")</f>
        <v>Cerri</v>
      </c>
      <c r="L99" s="1" t="str">
        <f t="shared" si="3"/>
        <v/>
      </c>
      <c r="M99" s="7" t="str">
        <f>IF(J99,"",CONCATENATE("if (giocatore.getSquadra().equalsIgnoreCase(""",VLOOKUP(E99,Sq!A:B,2,FALSE),""") &amp;&amp; giocatore.getNomeFS().equalsIgnoreCase(""",L99,"""))  giocatore.setNomeFSCambiato(""",K99,""");",))</f>
        <v/>
      </c>
    </row>
    <row r="100" spans="1:13" x14ac:dyDescent="0.25">
      <c r="A100" s="1" t="s">
        <v>1195</v>
      </c>
      <c r="B100" s="1">
        <v>1062250</v>
      </c>
      <c r="C100" s="1" t="s">
        <v>664</v>
      </c>
      <c r="D100" s="1" t="s">
        <v>576</v>
      </c>
      <c r="E100" s="1" t="s">
        <v>35</v>
      </c>
      <c r="F100" s="1" t="s">
        <v>284</v>
      </c>
      <c r="G100" s="1">
        <v>9</v>
      </c>
      <c r="H100" s="1">
        <f>IFERROR(INT(VLOOKUP(A100,LegheFantacalcio!A:I,9,FALSE)/2),0)</f>
        <v>0</v>
      </c>
      <c r="I100" s="1" t="str">
        <f t="shared" si="2"/>
        <v>update giocatori set fvm=0 where id = 1062250;</v>
      </c>
      <c r="J100" s="1" t="b">
        <f>OR(NOT(ISERROR(VLOOKUP(A100,LegheFantacalcio!L:L,1,FALSE))),K100="")</f>
        <v>1</v>
      </c>
      <c r="K100" s="1" t="str">
        <f>IFERROR(VLOOKUP(A100,LegheFantacalcio!A:D,4,FALSE),"")</f>
        <v/>
      </c>
      <c r="L100" s="1" t="str">
        <f t="shared" si="3"/>
        <v/>
      </c>
      <c r="M100" s="7" t="str">
        <f>IF(J100,"",CONCATENATE("if (giocatore.getSquadra().equalsIgnoreCase(""",VLOOKUP(E100,Sq!A:B,2,FALSE),""") &amp;&amp; giocatore.getNomeFS().equalsIgnoreCase(""",L100,"""))  giocatore.setNomeFSCambiato(""",K100,""");",))</f>
        <v/>
      </c>
    </row>
    <row r="101" spans="1:13" x14ac:dyDescent="0.25">
      <c r="A101" s="1" t="s">
        <v>815</v>
      </c>
      <c r="B101" s="1">
        <v>1051306</v>
      </c>
      <c r="C101" s="1" t="s">
        <v>515</v>
      </c>
      <c r="D101" s="1" t="s">
        <v>594</v>
      </c>
      <c r="E101" s="1" t="s">
        <v>35</v>
      </c>
      <c r="F101" s="1" t="s">
        <v>468</v>
      </c>
      <c r="G101" s="1">
        <v>34</v>
      </c>
      <c r="H101" s="1">
        <f>IFERROR(INT(VLOOKUP(A101,LegheFantacalcio!A:I,9,FALSE)/2),0)</f>
        <v>20</v>
      </c>
      <c r="I101" s="1" t="str">
        <f t="shared" si="2"/>
        <v>update giocatori set fvm=20 where id = 1051306;</v>
      </c>
      <c r="J101" s="1" t="b">
        <f>OR(NOT(ISERROR(VLOOKUP(A101,LegheFantacalcio!L:L,1,FALSE))),K101="")</f>
        <v>1</v>
      </c>
      <c r="K101" s="1" t="str">
        <f>IFERROR(VLOOKUP(A101,LegheFantacalcio!A:D,4,FALSE),"")</f>
        <v>Cutrone</v>
      </c>
      <c r="L101" s="1" t="str">
        <f t="shared" si="3"/>
        <v/>
      </c>
      <c r="M101" s="7" t="str">
        <f>IF(J101,"",CONCATENATE("if (giocatore.getSquadra().equalsIgnoreCase(""",VLOOKUP(E101,Sq!A:B,2,FALSE),""") &amp;&amp; giocatore.getNomeFS().equalsIgnoreCase(""",L101,"""))  giocatore.setNomeFSCambiato(""",K101,""");",))</f>
        <v/>
      </c>
    </row>
    <row r="102" spans="1:13" x14ac:dyDescent="0.25">
      <c r="A102" s="1" t="s">
        <v>816</v>
      </c>
      <c r="B102" s="1">
        <v>1073202</v>
      </c>
      <c r="C102" s="1" t="s">
        <v>310</v>
      </c>
      <c r="D102" s="1" t="s">
        <v>595</v>
      </c>
      <c r="E102" s="1" t="s">
        <v>35</v>
      </c>
      <c r="F102" s="1" t="s">
        <v>284</v>
      </c>
      <c r="G102" s="1">
        <v>25</v>
      </c>
      <c r="H102" s="1">
        <f>IFERROR(INT(VLOOKUP(A102,LegheFantacalcio!A:I,9,FALSE)/2),0)</f>
        <v>16</v>
      </c>
      <c r="I102" s="1" t="str">
        <f t="shared" si="2"/>
        <v>update giocatori set fvm=16 where id = 1073202;</v>
      </c>
      <c r="J102" s="1" t="b">
        <f>OR(NOT(ISERROR(VLOOKUP(A102,LegheFantacalcio!L:L,1,FALSE))),K102="")</f>
        <v>1</v>
      </c>
      <c r="K102" s="1" t="str">
        <f>IFERROR(VLOOKUP(A102,LegheFantacalcio!A:D,4,FALSE),"")</f>
        <v>Da Cunha</v>
      </c>
      <c r="L102" s="1" t="str">
        <f t="shared" si="3"/>
        <v/>
      </c>
      <c r="M102" s="7" t="str">
        <f>IF(J102,"",CONCATENATE("if (giocatore.getSquadra().equalsIgnoreCase(""",VLOOKUP(E102,Sq!A:B,2,FALSE),""") &amp;&amp; giocatore.getNomeFS().equalsIgnoreCase(""",L102,"""))  giocatore.setNomeFSCambiato(""",K102,""");",))</f>
        <v/>
      </c>
    </row>
    <row r="103" spans="1:13" x14ac:dyDescent="0.25">
      <c r="A103" s="1" t="s">
        <v>817</v>
      </c>
      <c r="B103" s="1">
        <v>1115277</v>
      </c>
      <c r="C103" s="1" t="s">
        <v>130</v>
      </c>
      <c r="D103" s="1" t="s">
        <v>587</v>
      </c>
      <c r="E103" s="1" t="s">
        <v>35</v>
      </c>
      <c r="F103" s="1" t="s">
        <v>92</v>
      </c>
      <c r="G103" s="1">
        <v>21</v>
      </c>
      <c r="H103" s="1">
        <f>IFERROR(INT(VLOOKUP(A103,LegheFantacalcio!A:I,9,FALSE)/2),0)</f>
        <v>7</v>
      </c>
      <c r="I103" s="1" t="str">
        <f t="shared" si="2"/>
        <v>update giocatori set fvm=7 where id = 1115277;</v>
      </c>
      <c r="J103" s="1" t="b">
        <f>OR(NOT(ISERROR(VLOOKUP(A103,LegheFantacalcio!L:L,1,FALSE))),K103="")</f>
        <v>1</v>
      </c>
      <c r="K103" s="1" t="str">
        <f>IFERROR(VLOOKUP(A103,LegheFantacalcio!A:D,4,FALSE),"")</f>
        <v>Dossena</v>
      </c>
      <c r="L103" s="1" t="str">
        <f t="shared" si="3"/>
        <v/>
      </c>
      <c r="M103" s="7" t="str">
        <f>IF(J103,"",CONCATENATE("if (giocatore.getSquadra().equalsIgnoreCase(""",VLOOKUP(E103,Sq!A:B,2,FALSE),""") &amp;&amp; giocatore.getNomeFS().equalsIgnoreCase(""",L103,"""))  giocatore.setNomeFSCambiato(""",K103,""");",))</f>
        <v/>
      </c>
    </row>
    <row r="104" spans="1:13" x14ac:dyDescent="0.25">
      <c r="A104" s="1" t="s">
        <v>818</v>
      </c>
      <c r="B104" s="1">
        <v>1113231</v>
      </c>
      <c r="C104" s="1" t="s">
        <v>431</v>
      </c>
      <c r="D104" s="1" t="s">
        <v>602</v>
      </c>
      <c r="E104" s="1" t="s">
        <v>35</v>
      </c>
      <c r="F104" s="1" t="s">
        <v>284</v>
      </c>
      <c r="G104" s="1">
        <v>13</v>
      </c>
      <c r="H104" s="1">
        <f>IFERROR(INT(VLOOKUP(A104,LegheFantacalcio!A:I,9,FALSE)/2),0)</f>
        <v>4</v>
      </c>
      <c r="I104" s="1" t="str">
        <f t="shared" si="2"/>
        <v>update giocatori set fvm=4 where id = 1113231;</v>
      </c>
      <c r="J104" s="1" t="b">
        <f>OR(NOT(ISERROR(VLOOKUP(A104,LegheFantacalcio!L:L,1,FALSE))),K104="")</f>
        <v>1</v>
      </c>
      <c r="K104" s="1" t="str">
        <f>IFERROR(VLOOKUP(A104,LegheFantacalcio!A:D,4,FALSE),"")</f>
        <v>Engelhardt</v>
      </c>
      <c r="L104" s="1" t="str">
        <f t="shared" si="3"/>
        <v/>
      </c>
      <c r="M104" s="7" t="str">
        <f>IF(J104,"",CONCATENATE("if (giocatore.getSquadra().equalsIgnoreCase(""",VLOOKUP(E104,Sq!A:B,2,FALSE),""") &amp;&amp; giocatore.getNomeFS().equalsIgnoreCase(""",L104,"""))  giocatore.setNomeFSCambiato(""",K104,""");",))</f>
        <v/>
      </c>
    </row>
    <row r="105" spans="1:13" x14ac:dyDescent="0.25">
      <c r="A105" s="1" t="s">
        <v>819</v>
      </c>
      <c r="B105" s="1">
        <v>1117489</v>
      </c>
      <c r="C105" s="1" t="s">
        <v>386</v>
      </c>
      <c r="D105" s="1" t="s">
        <v>587</v>
      </c>
      <c r="E105" s="1" t="s">
        <v>35</v>
      </c>
      <c r="F105" s="1" t="s">
        <v>468</v>
      </c>
      <c r="G105" s="1">
        <v>10</v>
      </c>
      <c r="H105" s="1">
        <f>IFERROR(INT(VLOOKUP(A105,LegheFantacalcio!A:I,9,FALSE)/2),0)</f>
        <v>6</v>
      </c>
      <c r="I105" s="1" t="str">
        <f t="shared" si="2"/>
        <v>update giocatori set fvm=6 where id = 1117489;</v>
      </c>
      <c r="J105" s="1" t="b">
        <f>OR(NOT(ISERROR(VLOOKUP(A105,LegheFantacalcio!L:L,1,FALSE))),K105="")</f>
        <v>1</v>
      </c>
      <c r="K105" s="1" t="str">
        <f>IFERROR(VLOOKUP(A105,LegheFantacalcio!A:D,4,FALSE),"")</f>
        <v>Fadera</v>
      </c>
      <c r="L105" s="1" t="str">
        <f t="shared" si="3"/>
        <v/>
      </c>
      <c r="M105" s="7" t="str">
        <f>IF(J105,"",CONCATENATE("if (giocatore.getSquadra().equalsIgnoreCase(""",VLOOKUP(E105,Sq!A:B,2,FALSE),""") &amp;&amp; giocatore.getNomeFS().equalsIgnoreCase(""",L105,"""))  giocatore.setNomeFSCambiato(""",K105,""");",))</f>
        <v/>
      </c>
    </row>
    <row r="106" spans="1:13" x14ac:dyDescent="0.25">
      <c r="A106" s="1" t="s">
        <v>1196</v>
      </c>
      <c r="B106" s="1">
        <v>1119719</v>
      </c>
      <c r="C106" s="1" t="s">
        <v>700</v>
      </c>
      <c r="D106" s="1" t="s">
        <v>572</v>
      </c>
      <c r="E106" s="1" t="s">
        <v>35</v>
      </c>
      <c r="F106" s="1" t="s">
        <v>92</v>
      </c>
      <c r="G106" s="1">
        <v>1</v>
      </c>
      <c r="H106" s="1">
        <f>IFERROR(INT(VLOOKUP(A106,LegheFantacalcio!A:I,9,FALSE)/2),0)</f>
        <v>0</v>
      </c>
      <c r="I106" s="1" t="str">
        <f t="shared" si="2"/>
        <v>update giocatori set fvm=0 where id = 1119719;</v>
      </c>
      <c r="J106" s="1" t="b">
        <f>OR(NOT(ISERROR(VLOOKUP(A106,LegheFantacalcio!L:L,1,FALSE))),K106="")</f>
        <v>1</v>
      </c>
      <c r="K106" s="1" t="str">
        <f>IFERROR(VLOOKUP(A106,LegheFantacalcio!A:D,4,FALSE),"")</f>
        <v/>
      </c>
      <c r="L106" s="1" t="str">
        <f t="shared" si="3"/>
        <v/>
      </c>
      <c r="M106" s="7" t="str">
        <f>IF(J106,"",CONCATENATE("if (giocatore.getSquadra().equalsIgnoreCase(""",VLOOKUP(E106,Sq!A:B,2,FALSE),""") &amp;&amp; giocatore.getNomeFS().equalsIgnoreCase(""",L106,"""))  giocatore.setNomeFSCambiato(""",K106,""");",))</f>
        <v/>
      </c>
    </row>
    <row r="107" spans="1:13" x14ac:dyDescent="0.25">
      <c r="A107" s="1" t="s">
        <v>820</v>
      </c>
      <c r="B107" s="1">
        <v>1110459</v>
      </c>
      <c r="C107" s="1" t="s">
        <v>557</v>
      </c>
      <c r="D107" s="1" t="s">
        <v>587</v>
      </c>
      <c r="E107" s="1" t="s">
        <v>35</v>
      </c>
      <c r="F107" s="1" t="s">
        <v>468</v>
      </c>
      <c r="G107" s="1">
        <v>17</v>
      </c>
      <c r="H107" s="1">
        <f>IFERROR(INT(VLOOKUP(A107,LegheFantacalcio!A:I,9,FALSE)/2),0)</f>
        <v>1</v>
      </c>
      <c r="I107" s="1" t="str">
        <f t="shared" si="2"/>
        <v>update giocatori set fvm=1 where id = 1110459;</v>
      </c>
      <c r="J107" s="1" t="b">
        <f>OR(NOT(ISERROR(VLOOKUP(A107,LegheFantacalcio!L:L,1,FALSE))),K107="")</f>
        <v>1</v>
      </c>
      <c r="K107" s="1" t="str">
        <f>IFERROR(VLOOKUP(A107,LegheFantacalcio!A:D,4,FALSE),"")</f>
        <v>Gabrielloni</v>
      </c>
      <c r="L107" s="1" t="str">
        <f t="shared" si="3"/>
        <v/>
      </c>
      <c r="M107" s="7" t="str">
        <f>IF(J107,"",CONCATENATE("if (giocatore.getSquadra().equalsIgnoreCase(""",VLOOKUP(E107,Sq!A:B,2,FALSE),""") &amp;&amp; giocatore.getNomeFS().equalsIgnoreCase(""",L107,"""))  giocatore.setNomeFSCambiato(""",K107,""");",))</f>
        <v/>
      </c>
    </row>
    <row r="108" spans="1:13" x14ac:dyDescent="0.25">
      <c r="A108" s="1" t="s">
        <v>821</v>
      </c>
      <c r="B108" s="1">
        <v>1039172</v>
      </c>
      <c r="C108" s="1" t="s">
        <v>231</v>
      </c>
      <c r="D108" s="1" t="s">
        <v>586</v>
      </c>
      <c r="E108" s="1" t="s">
        <v>35</v>
      </c>
      <c r="F108" s="1" t="s">
        <v>92</v>
      </c>
      <c r="G108" s="1">
        <v>9</v>
      </c>
      <c r="H108" s="1">
        <f>IFERROR(INT(VLOOKUP(A108,LegheFantacalcio!A:I,9,FALSE)/2),0)</f>
        <v>2</v>
      </c>
      <c r="I108" s="1" t="str">
        <f t="shared" si="2"/>
        <v>update giocatori set fvm=2 where id = 1039172;</v>
      </c>
      <c r="J108" s="1" t="b">
        <f>OR(NOT(ISERROR(VLOOKUP(A108,LegheFantacalcio!L:L,1,FALSE))),K108="")</f>
        <v>1</v>
      </c>
      <c r="K108" s="1" t="str">
        <f>IFERROR(VLOOKUP(A108,LegheFantacalcio!A:D,4,FALSE),"")</f>
        <v>Goldaniga</v>
      </c>
      <c r="L108" s="1" t="str">
        <f t="shared" si="3"/>
        <v/>
      </c>
      <c r="M108" s="7" t="str">
        <f>IF(J108,"",CONCATENATE("if (giocatore.getSquadra().equalsIgnoreCase(""",VLOOKUP(E108,Sq!A:B,2,FALSE),""") &amp;&amp; giocatore.getNomeFS().equalsIgnoreCase(""",L108,"""))  giocatore.setNomeFSCambiato(""",K108,""");",))</f>
        <v/>
      </c>
    </row>
    <row r="109" spans="1:13" x14ac:dyDescent="0.25">
      <c r="A109" s="1" t="s">
        <v>822</v>
      </c>
      <c r="B109" s="1">
        <v>1110436</v>
      </c>
      <c r="C109" s="1" t="s">
        <v>243</v>
      </c>
      <c r="D109" s="1" t="s">
        <v>587</v>
      </c>
      <c r="E109" s="1" t="s">
        <v>35</v>
      </c>
      <c r="F109" s="1" t="s">
        <v>92</v>
      </c>
      <c r="G109" s="1">
        <v>12</v>
      </c>
      <c r="H109" s="1">
        <f>IFERROR(INT(VLOOKUP(A109,LegheFantacalcio!A:I,9,FALSE)/2),0)</f>
        <v>5</v>
      </c>
      <c r="I109" s="1" t="str">
        <f t="shared" si="2"/>
        <v>update giocatori set fvm=5 where id = 1110436;</v>
      </c>
      <c r="J109" s="1" t="b">
        <f>OR(NOT(ISERROR(VLOOKUP(A109,LegheFantacalcio!L:L,1,FALSE))),K109="")</f>
        <v>1</v>
      </c>
      <c r="K109" s="1" t="str">
        <f>IFERROR(VLOOKUP(A109,LegheFantacalcio!A:D,4,FALSE),"")</f>
        <v>Iovine</v>
      </c>
      <c r="L109" s="1" t="str">
        <f t="shared" si="3"/>
        <v/>
      </c>
      <c r="M109" s="7" t="str">
        <f>IF(J109,"",CONCATENATE("if (giocatore.getSquadra().equalsIgnoreCase(""",VLOOKUP(E109,Sq!A:B,2,FALSE),""") &amp;&amp; giocatore.getNomeFS().equalsIgnoreCase(""",L109,"""))  giocatore.setNomeFSCambiato(""",K109,""");",))</f>
        <v/>
      </c>
    </row>
    <row r="110" spans="1:13" x14ac:dyDescent="0.25">
      <c r="A110" s="1" t="s">
        <v>823</v>
      </c>
      <c r="B110" s="1">
        <v>1095128</v>
      </c>
      <c r="C110" s="1" t="s">
        <v>228</v>
      </c>
      <c r="D110" s="1" t="s">
        <v>576</v>
      </c>
      <c r="E110" s="1" t="s">
        <v>35</v>
      </c>
      <c r="F110" s="1" t="s">
        <v>92</v>
      </c>
      <c r="G110" s="1">
        <v>15</v>
      </c>
      <c r="H110" s="1">
        <f>IFERROR(INT(VLOOKUP(A110,LegheFantacalcio!A:I,9,FALSE)/2),0)</f>
        <v>5</v>
      </c>
      <c r="I110" s="1" t="str">
        <f t="shared" si="2"/>
        <v>update giocatori set fvm=5 where id = 1095128;</v>
      </c>
      <c r="J110" s="1" t="b">
        <f>OR(NOT(ISERROR(VLOOKUP(A110,LegheFantacalcio!L:L,1,FALSE))),K110="")</f>
        <v>1</v>
      </c>
      <c r="K110" s="1" t="str">
        <f>IFERROR(VLOOKUP(A110,LegheFantacalcio!A:D,4,FALSE),"")</f>
        <v>Kempf</v>
      </c>
      <c r="L110" s="1" t="str">
        <f t="shared" si="3"/>
        <v/>
      </c>
      <c r="M110" s="7" t="str">
        <f>IF(J110,"",CONCATENATE("if (giocatore.getSquadra().equalsIgnoreCase(""",VLOOKUP(E110,Sq!A:B,2,FALSE),""") &amp;&amp; giocatore.getNomeFS().equalsIgnoreCase(""",L110,"""))  giocatore.setNomeFSCambiato(""",K110,""");",))</f>
        <v/>
      </c>
    </row>
    <row r="111" spans="1:13" x14ac:dyDescent="0.25">
      <c r="A111" s="1" t="s">
        <v>1197</v>
      </c>
      <c r="B111" s="1">
        <v>1119718</v>
      </c>
      <c r="C111" s="1" t="s">
        <v>570</v>
      </c>
      <c r="D111" s="1" t="s">
        <v>594</v>
      </c>
      <c r="E111" s="1" t="s">
        <v>35</v>
      </c>
      <c r="F111" s="1" t="s">
        <v>92</v>
      </c>
      <c r="G111" s="1">
        <v>9</v>
      </c>
      <c r="H111" s="1">
        <f>IFERROR(INT(VLOOKUP(A111,LegheFantacalcio!A:I,9,FALSE)/2),0)</f>
        <v>0</v>
      </c>
      <c r="I111" s="1" t="str">
        <f t="shared" si="2"/>
        <v>update giocatori set fvm=0 where id = 1119718;</v>
      </c>
      <c r="J111" s="1" t="b">
        <f>OR(NOT(ISERROR(VLOOKUP(A111,LegheFantacalcio!L:L,1,FALSE))),K111="")</f>
        <v>1</v>
      </c>
      <c r="K111" s="1" t="str">
        <f>IFERROR(VLOOKUP(A111,LegheFantacalcio!A:D,4,FALSE),"")</f>
        <v/>
      </c>
      <c r="L111" s="1" t="str">
        <f t="shared" si="3"/>
        <v/>
      </c>
      <c r="M111" s="7" t="str">
        <f>IF(J111,"",CONCATENATE("if (giocatore.getSquadra().equalsIgnoreCase(""",VLOOKUP(E111,Sq!A:B,2,FALSE),""") &amp;&amp; giocatore.getNomeFS().equalsIgnoreCase(""",L111,"""))  giocatore.setNomeFSCambiato(""",K111,""");",))</f>
        <v/>
      </c>
    </row>
    <row r="112" spans="1:13" x14ac:dyDescent="0.25">
      <c r="A112" s="1" t="s">
        <v>824</v>
      </c>
      <c r="B112" s="1">
        <v>1044328</v>
      </c>
      <c r="C112" s="1" t="s">
        <v>355</v>
      </c>
      <c r="D112" s="1" t="s">
        <v>595</v>
      </c>
      <c r="E112" s="1" t="s">
        <v>35</v>
      </c>
      <c r="F112" s="1" t="s">
        <v>284</v>
      </c>
      <c r="G112" s="1">
        <v>23</v>
      </c>
      <c r="H112" s="1">
        <f>IFERROR(INT(VLOOKUP(A112,LegheFantacalcio!A:I,9,FALSE)/2),0)</f>
        <v>9</v>
      </c>
      <c r="I112" s="1" t="str">
        <f t="shared" si="2"/>
        <v>update giocatori set fvm=9 where id = 1044328;</v>
      </c>
      <c r="J112" s="1" t="b">
        <f>OR(NOT(ISERROR(VLOOKUP(A112,LegheFantacalcio!L:L,1,FALSE))),K112="")</f>
        <v>1</v>
      </c>
      <c r="K112" s="1" t="str">
        <f>IFERROR(VLOOKUP(A112,LegheFantacalcio!A:D,4,FALSE),"")</f>
        <v>Mazzitelli</v>
      </c>
      <c r="L112" s="1" t="str">
        <f t="shared" si="3"/>
        <v/>
      </c>
      <c r="M112" s="7" t="str">
        <f>IF(J112,"",CONCATENATE("if (giocatore.getSquadra().equalsIgnoreCase(""",VLOOKUP(E112,Sq!A:B,2,FALSE),""") &amp;&amp; giocatore.getNomeFS().equalsIgnoreCase(""",L112,"""))  giocatore.setNomeFSCambiato(""",K112,""");",))</f>
        <v/>
      </c>
    </row>
    <row r="113" spans="1:13" x14ac:dyDescent="0.25">
      <c r="A113" s="1" t="s">
        <v>1198</v>
      </c>
      <c r="B113" s="1">
        <v>1116105</v>
      </c>
      <c r="C113" s="1" t="s">
        <v>641</v>
      </c>
      <c r="D113" s="1" t="s">
        <v>572</v>
      </c>
      <c r="E113" s="1" t="s">
        <v>35</v>
      </c>
      <c r="F113" s="1" t="s">
        <v>284</v>
      </c>
      <c r="G113" s="1">
        <v>19</v>
      </c>
      <c r="H113" s="1">
        <f>IFERROR(INT(VLOOKUP(A113,LegheFantacalcio!A:I,9,FALSE)/2),0)</f>
        <v>14</v>
      </c>
      <c r="I113" s="1" t="str">
        <f t="shared" si="2"/>
        <v>update giocatori set fvm=14 where id = 1116105;</v>
      </c>
      <c r="J113" s="1" t="b">
        <f>OR(NOT(ISERROR(VLOOKUP(A113,LegheFantacalcio!L:L,1,FALSE))),K113="")</f>
        <v>0</v>
      </c>
      <c r="K113" s="1" t="str">
        <f>IFERROR(VLOOKUP(A113,LegheFantacalcio!A:D,4,FALSE),"")</f>
        <v>Paz N.</v>
      </c>
      <c r="L113" s="1" t="str">
        <f t="shared" si="3"/>
        <v>Nicolas Paz</v>
      </c>
      <c r="M113" s="7" t="str">
        <f>IF(J113,"",CONCATENATE("if (giocatore.getSquadra().equalsIgnoreCase(""",VLOOKUP(E113,Sq!A:B,2,FALSE),""") &amp;&amp; giocatore.getNomeFS().equalsIgnoreCase(""",L113,"""))  giocatore.setNomeFSCambiato(""",K113,""");",))</f>
        <v>if (giocatore.getSquadra().equalsIgnoreCase("Com") &amp;&amp; giocatore.getNomeFS().equalsIgnoreCase("Nicolas Paz"))  giocatore.setNomeFSCambiato("Paz N.");</v>
      </c>
    </row>
    <row r="114" spans="1:13" x14ac:dyDescent="0.25">
      <c r="A114" s="1" t="s">
        <v>1199</v>
      </c>
      <c r="B114" s="1">
        <v>1016670</v>
      </c>
      <c r="C114" s="1" t="s">
        <v>721</v>
      </c>
      <c r="D114" s="1" t="s">
        <v>572</v>
      </c>
      <c r="E114" s="1" t="s">
        <v>35</v>
      </c>
      <c r="F114" s="1" t="s">
        <v>8</v>
      </c>
      <c r="G114" s="1">
        <v>4</v>
      </c>
      <c r="H114" s="1">
        <f>IFERROR(INT(VLOOKUP(A114,LegheFantacalcio!A:I,9,FALSE)/2),0)</f>
        <v>2</v>
      </c>
      <c r="I114" s="1" t="str">
        <f t="shared" si="2"/>
        <v>update giocatori set fvm=2 where id = 1016670;</v>
      </c>
      <c r="J114" s="1" t="b">
        <f>OR(NOT(ISERROR(VLOOKUP(A114,LegheFantacalcio!L:L,1,FALSE))),K114="")</f>
        <v>0</v>
      </c>
      <c r="K114" s="1" t="str">
        <f>IFERROR(VLOOKUP(A114,LegheFantacalcio!A:D,4,FALSE),"")</f>
        <v>Reina</v>
      </c>
      <c r="L114" s="1" t="str">
        <f t="shared" si="3"/>
        <v>Pepe Reina</v>
      </c>
      <c r="M114" s="7" t="str">
        <f>IF(J114,"",CONCATENATE("if (giocatore.getSquadra().equalsIgnoreCase(""",VLOOKUP(E114,Sq!A:B,2,FALSE),""") &amp;&amp; giocatore.getNomeFS().equalsIgnoreCase(""",L114,"""))  giocatore.setNomeFSCambiato(""",K114,""");",))</f>
        <v>if (giocatore.getSquadra().equalsIgnoreCase("Com") &amp;&amp; giocatore.getNomeFS().equalsIgnoreCase("Pepe Reina"))  giocatore.setNomeFSCambiato("Reina");</v>
      </c>
    </row>
    <row r="115" spans="1:13" x14ac:dyDescent="0.25">
      <c r="A115" s="1" t="s">
        <v>825</v>
      </c>
      <c r="B115" s="1">
        <v>1116309</v>
      </c>
      <c r="C115" s="1" t="s">
        <v>399</v>
      </c>
      <c r="D115" s="1" t="s">
        <v>576</v>
      </c>
      <c r="E115" s="1" t="s">
        <v>35</v>
      </c>
      <c r="F115" s="1" t="s">
        <v>284</v>
      </c>
      <c r="G115" s="1">
        <v>13</v>
      </c>
      <c r="H115" s="1">
        <f>IFERROR(INT(VLOOKUP(A115,LegheFantacalcio!A:I,9,FALSE)/2),0)</f>
        <v>3</v>
      </c>
      <c r="I115" s="1" t="str">
        <f t="shared" si="2"/>
        <v>update giocatori set fvm=3 where id = 1116309;</v>
      </c>
      <c r="J115" s="1" t="b">
        <f>OR(NOT(ISERROR(VLOOKUP(A115,LegheFantacalcio!L:L,1,FALSE))),K115="")</f>
        <v>1</v>
      </c>
      <c r="K115" s="1" t="str">
        <f>IFERROR(VLOOKUP(A115,LegheFantacalcio!A:D,4,FALSE),"")</f>
        <v>Perrone</v>
      </c>
      <c r="L115" s="1" t="str">
        <f t="shared" si="3"/>
        <v/>
      </c>
      <c r="M115" s="7" t="str">
        <f>IF(J115,"",CONCATENATE("if (giocatore.getSquadra().equalsIgnoreCase(""",VLOOKUP(E115,Sq!A:B,2,FALSE),""") &amp;&amp; giocatore.getNomeFS().equalsIgnoreCase(""",L115,"""))  giocatore.setNomeFSCambiato(""",K115,""");",))</f>
        <v/>
      </c>
    </row>
    <row r="116" spans="1:13" x14ac:dyDescent="0.25">
      <c r="A116" s="1" t="s">
        <v>1200</v>
      </c>
      <c r="B116" s="1">
        <v>1116837</v>
      </c>
      <c r="C116" s="1" t="s">
        <v>634</v>
      </c>
      <c r="D116" s="1" t="s">
        <v>589</v>
      </c>
      <c r="E116" s="1" t="s">
        <v>35</v>
      </c>
      <c r="F116" s="1" t="s">
        <v>284</v>
      </c>
      <c r="G116" s="1">
        <v>1</v>
      </c>
      <c r="H116" s="1">
        <f>IFERROR(INT(VLOOKUP(A116,LegheFantacalcio!A:I,9,FALSE)/2),0)</f>
        <v>0</v>
      </c>
      <c r="I116" s="1" t="str">
        <f t="shared" si="2"/>
        <v>update giocatori set fvm=0 where id = 1116837;</v>
      </c>
      <c r="J116" s="1" t="b">
        <f>OR(NOT(ISERROR(VLOOKUP(A116,LegheFantacalcio!L:L,1,FALSE))),K116="")</f>
        <v>1</v>
      </c>
      <c r="K116" s="1" t="str">
        <f>IFERROR(VLOOKUP(A116,LegheFantacalcio!A:D,4,FALSE),"")</f>
        <v/>
      </c>
      <c r="L116" s="1" t="str">
        <f t="shared" si="3"/>
        <v/>
      </c>
      <c r="M116" s="7" t="str">
        <f>IF(J116,"",CONCATENATE("if (giocatore.getSquadra().equalsIgnoreCase(""",VLOOKUP(E116,Sq!A:B,2,FALSE),""") &amp;&amp; giocatore.getNomeFS().equalsIgnoreCase(""",L116,"""))  giocatore.setNomeFSCambiato(""",K116,""");",))</f>
        <v/>
      </c>
    </row>
    <row r="117" spans="1:13" x14ac:dyDescent="0.25">
      <c r="A117" s="1" t="s">
        <v>1201</v>
      </c>
      <c r="B117" s="1">
        <v>1063249</v>
      </c>
      <c r="C117" s="1" t="s">
        <v>679</v>
      </c>
      <c r="D117" s="1" t="s">
        <v>576</v>
      </c>
      <c r="E117" s="1" t="s">
        <v>35</v>
      </c>
      <c r="F117" s="1" t="s">
        <v>92</v>
      </c>
      <c r="G117" s="1">
        <v>10</v>
      </c>
      <c r="H117" s="1">
        <f>IFERROR(INT(VLOOKUP(A117,LegheFantacalcio!A:I,9,FALSE)/2),0)</f>
        <v>3</v>
      </c>
      <c r="I117" s="1" t="str">
        <f t="shared" si="2"/>
        <v>update giocatori set fvm=3 where id = 1063249;</v>
      </c>
      <c r="J117" s="1" t="b">
        <f>OR(NOT(ISERROR(VLOOKUP(A117,LegheFantacalcio!L:L,1,FALSE))),K117="")</f>
        <v>0</v>
      </c>
      <c r="K117" s="1" t="str">
        <f>IFERROR(VLOOKUP(A117,LegheFantacalcio!A:D,4,FALSE),"")</f>
        <v>Sala M.</v>
      </c>
      <c r="L117" s="1" t="str">
        <f t="shared" si="3"/>
        <v>Sala</v>
      </c>
      <c r="M117" s="7" t="str">
        <f>IF(J117,"",CONCATENATE("if (giocatore.getSquadra().equalsIgnoreCase(""",VLOOKUP(E117,Sq!A:B,2,FALSE),""") &amp;&amp; giocatore.getNomeFS().equalsIgnoreCase(""",L117,"""))  giocatore.setNomeFSCambiato(""",K117,""");",))</f>
        <v>if (giocatore.getSquadra().equalsIgnoreCase("Com") &amp;&amp; giocatore.getNomeFS().equalsIgnoreCase("Sala"))  giocatore.setNomeFSCambiato("Sala M.");</v>
      </c>
    </row>
    <row r="118" spans="1:13" x14ac:dyDescent="0.25">
      <c r="A118" s="1" t="s">
        <v>826</v>
      </c>
      <c r="B118" s="1">
        <v>1016028</v>
      </c>
      <c r="C118" s="1" t="s">
        <v>114</v>
      </c>
      <c r="D118" s="1" t="s">
        <v>572</v>
      </c>
      <c r="E118" s="1" t="s">
        <v>35</v>
      </c>
      <c r="F118" s="1" t="s">
        <v>92</v>
      </c>
      <c r="G118" s="1">
        <v>23</v>
      </c>
      <c r="H118" s="1">
        <f>IFERROR(INT(VLOOKUP(A118,LegheFantacalcio!A:I,9,FALSE)/2),0)</f>
        <v>11</v>
      </c>
      <c r="I118" s="1" t="str">
        <f t="shared" si="2"/>
        <v>update giocatori set fvm=11 where id = 1016028;</v>
      </c>
      <c r="J118" s="1" t="b">
        <f>OR(NOT(ISERROR(VLOOKUP(A118,LegheFantacalcio!L:L,1,FALSE))),K118="")</f>
        <v>1</v>
      </c>
      <c r="K118" s="1" t="str">
        <f>IFERROR(VLOOKUP(A118,LegheFantacalcio!A:D,4,FALSE),"")</f>
        <v>Sergi Roberto</v>
      </c>
      <c r="L118" s="1" t="str">
        <f t="shared" si="3"/>
        <v/>
      </c>
      <c r="M118" s="7" t="str">
        <f>IF(J118,"",CONCATENATE("if (giocatore.getSquadra().equalsIgnoreCase(""",VLOOKUP(E118,Sq!A:B,2,FALSE),""") &amp;&amp; giocatore.getNomeFS().equalsIgnoreCase(""",L118,"""))  giocatore.setNomeFSCambiato(""",K118,""");",))</f>
        <v/>
      </c>
    </row>
    <row r="119" spans="1:13" x14ac:dyDescent="0.25">
      <c r="A119" s="1" t="s">
        <v>827</v>
      </c>
      <c r="B119" s="1">
        <v>1062376</v>
      </c>
      <c r="C119" s="1" t="s">
        <v>307</v>
      </c>
      <c r="D119" s="1" t="s">
        <v>572</v>
      </c>
      <c r="E119" s="1" t="s">
        <v>35</v>
      </c>
      <c r="F119" s="1" t="s">
        <v>284</v>
      </c>
      <c r="G119" s="1">
        <v>31</v>
      </c>
      <c r="H119" s="1">
        <f>IFERROR(INT(VLOOKUP(A119,LegheFantacalcio!A:I,9,FALSE)/2),0)</f>
        <v>17</v>
      </c>
      <c r="I119" s="1" t="str">
        <f t="shared" si="2"/>
        <v>update giocatori set fvm=17 where id = 1062376;</v>
      </c>
      <c r="J119" s="1" t="b">
        <f>OR(NOT(ISERROR(VLOOKUP(A119,LegheFantacalcio!L:L,1,FALSE))),K119="")</f>
        <v>1</v>
      </c>
      <c r="K119" s="1" t="str">
        <f>IFERROR(VLOOKUP(A119,LegheFantacalcio!A:D,4,FALSE),"")</f>
        <v>Strefezza</v>
      </c>
      <c r="L119" s="1" t="str">
        <f t="shared" si="3"/>
        <v/>
      </c>
      <c r="M119" s="7" t="str">
        <f>IF(J119,"",CONCATENATE("if (giocatore.getSquadra().equalsIgnoreCase(""",VLOOKUP(E119,Sq!A:B,2,FALSE),""") &amp;&amp; giocatore.getNomeFS().equalsIgnoreCase(""",L119,"""))  giocatore.setNomeFSCambiato(""",K119,""");",))</f>
        <v/>
      </c>
    </row>
    <row r="120" spans="1:13" x14ac:dyDescent="0.25">
      <c r="A120" s="1" t="s">
        <v>828</v>
      </c>
      <c r="B120" s="1">
        <v>1095518</v>
      </c>
      <c r="C120" s="1" t="s">
        <v>209</v>
      </c>
      <c r="D120" s="1" t="s">
        <v>627</v>
      </c>
      <c r="E120" s="1" t="s">
        <v>35</v>
      </c>
      <c r="F120" s="1" t="s">
        <v>92</v>
      </c>
      <c r="G120" s="1">
        <v>8</v>
      </c>
      <c r="H120" s="1">
        <f>IFERROR(INT(VLOOKUP(A120,LegheFantacalcio!A:I,9,FALSE)/2),0)</f>
        <v>4</v>
      </c>
      <c r="I120" s="1" t="str">
        <f t="shared" si="2"/>
        <v>update giocatori set fvm=4 where id = 1095518;</v>
      </c>
      <c r="J120" s="1" t="b">
        <f>OR(NOT(ISERROR(VLOOKUP(A120,LegheFantacalcio!L:L,1,FALSE))),K120="")</f>
        <v>1</v>
      </c>
      <c r="K120" s="1" t="str">
        <f>IFERROR(VLOOKUP(A120,LegheFantacalcio!A:D,4,FALSE),"")</f>
        <v>Van Der Brempt</v>
      </c>
      <c r="L120" s="1" t="str">
        <f t="shared" si="3"/>
        <v/>
      </c>
      <c r="M120" s="7" t="str">
        <f>IF(J120,"",CONCATENATE("if (giocatore.getSquadra().equalsIgnoreCase(""",VLOOKUP(E120,Sq!A:B,2,FALSE),""") &amp;&amp; giocatore.getNomeFS().equalsIgnoreCase(""",L120,"""))  giocatore.setNomeFSCambiato(""",K120,""");",))</f>
        <v/>
      </c>
    </row>
    <row r="121" spans="1:13" x14ac:dyDescent="0.25">
      <c r="A121" s="1" t="s">
        <v>829</v>
      </c>
      <c r="B121" s="1">
        <v>1015990</v>
      </c>
      <c r="C121" s="1" t="s">
        <v>134</v>
      </c>
      <c r="D121" s="1" t="s">
        <v>583</v>
      </c>
      <c r="E121" s="1" t="s">
        <v>35</v>
      </c>
      <c r="F121" s="1" t="s">
        <v>92</v>
      </c>
      <c r="G121" s="1">
        <v>22</v>
      </c>
      <c r="H121" s="1">
        <f>IFERROR(INT(VLOOKUP(A121,LegheFantacalcio!A:I,9,FALSE)/2),0)</f>
        <v>6</v>
      </c>
      <c r="I121" s="1" t="str">
        <f t="shared" si="2"/>
        <v>update giocatori set fvm=6 where id = 1015990;</v>
      </c>
      <c r="J121" s="1" t="b">
        <f>OR(NOT(ISERROR(VLOOKUP(A121,LegheFantacalcio!L:L,1,FALSE))),K121="")</f>
        <v>1</v>
      </c>
      <c r="K121" s="1" t="str">
        <f>IFERROR(VLOOKUP(A121,LegheFantacalcio!A:D,4,FALSE),"")</f>
        <v>Varane</v>
      </c>
      <c r="L121" s="1" t="str">
        <f t="shared" si="3"/>
        <v/>
      </c>
      <c r="M121" s="7" t="str">
        <f>IF(J121,"",CONCATENATE("if (giocatore.getSquadra().equalsIgnoreCase(""",VLOOKUP(E121,Sq!A:B,2,FALSE),""") &amp;&amp; giocatore.getNomeFS().equalsIgnoreCase(""",L121,"""))  giocatore.setNomeFSCambiato(""",K121,""");",))</f>
        <v/>
      </c>
    </row>
    <row r="122" spans="1:13" x14ac:dyDescent="0.25">
      <c r="A122" s="1" t="s">
        <v>830</v>
      </c>
      <c r="B122" s="1">
        <v>1020975</v>
      </c>
      <c r="C122" s="1" t="s">
        <v>345</v>
      </c>
      <c r="D122" s="1" t="s">
        <v>593</v>
      </c>
      <c r="E122" s="1" t="s">
        <v>35</v>
      </c>
      <c r="F122" s="1" t="s">
        <v>284</v>
      </c>
      <c r="G122" s="1">
        <v>20</v>
      </c>
      <c r="H122" s="1">
        <f>IFERROR(INT(VLOOKUP(A122,LegheFantacalcio!A:I,9,FALSE)/2),0)</f>
        <v>6</v>
      </c>
      <c r="I122" s="1" t="str">
        <f t="shared" si="2"/>
        <v>update giocatori set fvm=6 where id = 1020975;</v>
      </c>
      <c r="J122" s="1" t="b">
        <f>OR(NOT(ISERROR(VLOOKUP(A122,LegheFantacalcio!L:L,1,FALSE))),K122="")</f>
        <v>1</v>
      </c>
      <c r="K122" s="1" t="str">
        <f>IFERROR(VLOOKUP(A122,LegheFantacalcio!A:D,4,FALSE),"")</f>
        <v>Verdi</v>
      </c>
      <c r="L122" s="1" t="str">
        <f t="shared" si="3"/>
        <v/>
      </c>
      <c r="M122" s="7" t="str">
        <f>IF(J122,"",CONCATENATE("if (giocatore.getSquadra().equalsIgnoreCase(""",VLOOKUP(E122,Sq!A:B,2,FALSE),""") &amp;&amp; giocatore.getNomeFS().equalsIgnoreCase(""",L122,"""))  giocatore.setNomeFSCambiato(""",K122,""");",))</f>
        <v/>
      </c>
    </row>
    <row r="123" spans="1:13" x14ac:dyDescent="0.25">
      <c r="A123" s="1" t="s">
        <v>831</v>
      </c>
      <c r="B123" s="1">
        <v>1026272</v>
      </c>
      <c r="C123" s="1" t="s">
        <v>66</v>
      </c>
      <c r="D123" s="1" t="s">
        <v>576</v>
      </c>
      <c r="E123" s="1" t="s">
        <v>35</v>
      </c>
      <c r="F123" s="1" t="s">
        <v>8</v>
      </c>
      <c r="G123" s="1">
        <v>1</v>
      </c>
      <c r="H123" s="1">
        <f>IFERROR(INT(VLOOKUP(A123,LegheFantacalcio!A:I,9,FALSE)/2),0)</f>
        <v>0</v>
      </c>
      <c r="I123" s="1" t="str">
        <f t="shared" si="2"/>
        <v>update giocatori set fvm=0 where id = 1026272;</v>
      </c>
      <c r="J123" s="1" t="b">
        <f>OR(NOT(ISERROR(VLOOKUP(A123,LegheFantacalcio!L:L,1,FALSE))),K123="")</f>
        <v>1</v>
      </c>
      <c r="K123" s="1" t="str">
        <f>IFERROR(VLOOKUP(A123,LegheFantacalcio!A:D,4,FALSE),"")</f>
        <v>Vigorito</v>
      </c>
      <c r="L123" s="1" t="str">
        <f t="shared" si="3"/>
        <v/>
      </c>
      <c r="M123" s="7" t="str">
        <f>IF(J123,"",CONCATENATE("if (giocatore.getSquadra().equalsIgnoreCase(""",VLOOKUP(E123,Sq!A:B,2,FALSE),""") &amp;&amp; giocatore.getNomeFS().equalsIgnoreCase(""",L123,"""))  giocatore.setNomeFSCambiato(""",K123,""");",))</f>
        <v/>
      </c>
    </row>
    <row r="124" spans="1:13" x14ac:dyDescent="0.25">
      <c r="A124" s="1" t="s">
        <v>832</v>
      </c>
      <c r="B124" s="1">
        <v>1077967</v>
      </c>
      <c r="C124" s="1" t="s">
        <v>442</v>
      </c>
      <c r="D124" s="1" t="s">
        <v>582</v>
      </c>
      <c r="E124" s="1" t="s">
        <v>41</v>
      </c>
      <c r="F124" s="1" t="s">
        <v>284</v>
      </c>
      <c r="G124" s="1">
        <v>12</v>
      </c>
      <c r="H124" s="1">
        <f>IFERROR(INT(VLOOKUP(A124,LegheFantacalcio!A:I,9,FALSE)/2),0)</f>
        <v>2</v>
      </c>
      <c r="I124" s="1" t="str">
        <f t="shared" si="2"/>
        <v>update giocatori set fvm=2 where id = 1077967;</v>
      </c>
      <c r="J124" s="1" t="b">
        <f>OR(NOT(ISERROR(VLOOKUP(A124,LegheFantacalcio!L:L,1,FALSE))),K124="")</f>
        <v>1</v>
      </c>
      <c r="K124" s="1" t="str">
        <f>IFERROR(VLOOKUP(A124,LegheFantacalcio!A:D,4,FALSE),"")</f>
        <v>Anjorin</v>
      </c>
      <c r="L124" s="1" t="str">
        <f t="shared" si="3"/>
        <v/>
      </c>
      <c r="M124" s="7" t="str">
        <f>IF(J124,"",CONCATENATE("if (giocatore.getSquadra().equalsIgnoreCase(""",VLOOKUP(E124,Sq!A:B,2,FALSE),""") &amp;&amp; giocatore.getNomeFS().equalsIgnoreCase(""",L124,"""))  giocatore.setNomeFSCambiato(""",K124,""");",))</f>
        <v/>
      </c>
    </row>
    <row r="125" spans="1:13" x14ac:dyDescent="0.25">
      <c r="A125" s="1" t="s">
        <v>834</v>
      </c>
      <c r="B125" s="1">
        <v>1066456</v>
      </c>
      <c r="C125" s="1" t="s">
        <v>69</v>
      </c>
      <c r="D125" s="1" t="s">
        <v>582</v>
      </c>
      <c r="E125" s="1" t="s">
        <v>41</v>
      </c>
      <c r="F125" s="1" t="s">
        <v>8</v>
      </c>
      <c r="G125" s="1">
        <v>1</v>
      </c>
      <c r="H125" s="1">
        <f>IFERROR(INT(VLOOKUP(A125,LegheFantacalcio!A:I,9,FALSE)/2),0)</f>
        <v>0</v>
      </c>
      <c r="I125" s="1" t="str">
        <f t="shared" si="2"/>
        <v>update giocatori set fvm=0 where id = 1066456;</v>
      </c>
      <c r="J125" s="1" t="b">
        <f>OR(NOT(ISERROR(VLOOKUP(A125,LegheFantacalcio!L:L,1,FALSE))),K125="")</f>
        <v>1</v>
      </c>
      <c r="K125" s="1" t="str">
        <f>IFERROR(VLOOKUP(A125,LegheFantacalcio!A:D,4,FALSE),"")</f>
        <v>Brancolini</v>
      </c>
      <c r="L125" s="1" t="str">
        <f t="shared" si="3"/>
        <v/>
      </c>
      <c r="M125" s="7" t="str">
        <f>IF(J125,"",CONCATENATE("if (giocatore.getSquadra().equalsIgnoreCase(""",VLOOKUP(E125,Sq!A:B,2,FALSE),""") &amp;&amp; giocatore.getNomeFS().equalsIgnoreCase(""",L125,"""))  giocatore.setNomeFSCambiato(""",K125,""");",))</f>
        <v/>
      </c>
    </row>
    <row r="126" spans="1:13" x14ac:dyDescent="0.25">
      <c r="A126" s="1" t="s">
        <v>835</v>
      </c>
      <c r="B126" s="1">
        <v>1112737</v>
      </c>
      <c r="C126" s="1" t="s">
        <v>238</v>
      </c>
      <c r="D126" s="1" t="s">
        <v>595</v>
      </c>
      <c r="E126" s="1" t="s">
        <v>41</v>
      </c>
      <c r="F126" s="1" t="s">
        <v>92</v>
      </c>
      <c r="G126" s="1">
        <v>16</v>
      </c>
      <c r="H126" s="1">
        <f>IFERROR(INT(VLOOKUP(A126,LegheFantacalcio!A:I,9,FALSE)/2),0)</f>
        <v>2</v>
      </c>
      <c r="I126" s="1" t="str">
        <f t="shared" si="2"/>
        <v>update giocatori set fvm=2 where id = 1112737;</v>
      </c>
      <c r="J126" s="1" t="b">
        <f>OR(NOT(ISERROR(VLOOKUP(A126,LegheFantacalcio!L:L,1,FALSE))),K126="")</f>
        <v>1</v>
      </c>
      <c r="K126" s="1" t="str">
        <f>IFERROR(VLOOKUP(A126,LegheFantacalcio!A:D,4,FALSE),"")</f>
        <v>Cacace</v>
      </c>
      <c r="L126" s="1" t="str">
        <f t="shared" si="3"/>
        <v/>
      </c>
      <c r="M126" s="7" t="str">
        <f>IF(J126,"",CONCATENATE("if (giocatore.getSquadra().equalsIgnoreCase(""",VLOOKUP(E126,Sq!A:B,2,FALSE),""") &amp;&amp; giocatore.getNomeFS().equalsIgnoreCase(""",L126,"""))  giocatore.setNomeFSCambiato(""",K126,""");",))</f>
        <v/>
      </c>
    </row>
    <row r="127" spans="1:13" x14ac:dyDescent="0.25">
      <c r="A127" s="1" t="s">
        <v>836</v>
      </c>
      <c r="B127" s="1">
        <v>1095165</v>
      </c>
      <c r="C127" s="1" t="s">
        <v>504</v>
      </c>
      <c r="D127" s="1" t="s">
        <v>595</v>
      </c>
      <c r="E127" s="1" t="s">
        <v>41</v>
      </c>
      <c r="F127" s="1" t="s">
        <v>468</v>
      </c>
      <c r="G127" s="1">
        <v>26</v>
      </c>
      <c r="H127" s="1">
        <f>IFERROR(INT(VLOOKUP(A127,LegheFantacalcio!A:I,9,FALSE)/2),0)</f>
        <v>30</v>
      </c>
      <c r="I127" s="1" t="str">
        <f t="shared" si="2"/>
        <v>update giocatori set fvm=30 where id = 1095165;</v>
      </c>
      <c r="J127" s="1" t="b">
        <f>OR(NOT(ISERROR(VLOOKUP(A127,LegheFantacalcio!L:L,1,FALSE))),K127="")</f>
        <v>1</v>
      </c>
      <c r="K127" s="1" t="str">
        <f>IFERROR(VLOOKUP(A127,LegheFantacalcio!A:D,4,FALSE),"")</f>
        <v>Colombo</v>
      </c>
      <c r="L127" s="1" t="str">
        <f t="shared" si="3"/>
        <v/>
      </c>
      <c r="M127" s="7" t="str">
        <f>IF(J127,"",CONCATENATE("if (giocatore.getSquadra().equalsIgnoreCase(""",VLOOKUP(E127,Sq!A:B,2,FALSE),""") &amp;&amp; giocatore.getNomeFS().equalsIgnoreCase(""",L127,"""))  giocatore.setNomeFSCambiato(""",K127,""");",))</f>
        <v/>
      </c>
    </row>
    <row r="128" spans="1:13" x14ac:dyDescent="0.25">
      <c r="A128" s="1" t="s">
        <v>837</v>
      </c>
      <c r="B128" s="1">
        <v>1017734</v>
      </c>
      <c r="C128" s="1" t="s">
        <v>265</v>
      </c>
      <c r="D128" s="1" t="s">
        <v>576</v>
      </c>
      <c r="E128" s="1" t="s">
        <v>41</v>
      </c>
      <c r="F128" s="1" t="s">
        <v>92</v>
      </c>
      <c r="G128" s="1">
        <v>10</v>
      </c>
      <c r="H128" s="1">
        <f>IFERROR(INT(VLOOKUP(A128,LegheFantacalcio!A:I,9,FALSE)/2),0)</f>
        <v>5</v>
      </c>
      <c r="I128" s="1" t="str">
        <f t="shared" si="2"/>
        <v>update giocatori set fvm=5 where id = 1017734;</v>
      </c>
      <c r="J128" s="1" t="b">
        <f>OR(NOT(ISERROR(VLOOKUP(A128,LegheFantacalcio!L:L,1,FALSE))),K128="")</f>
        <v>1</v>
      </c>
      <c r="K128" s="1" t="str">
        <f>IFERROR(VLOOKUP(A128,LegheFantacalcio!A:D,4,FALSE),"")</f>
        <v>De Sciglio</v>
      </c>
      <c r="L128" s="1" t="str">
        <f t="shared" si="3"/>
        <v/>
      </c>
      <c r="M128" s="7" t="str">
        <f>IF(J128,"",CONCATENATE("if (giocatore.getSquadra().equalsIgnoreCase(""",VLOOKUP(E128,Sq!A:B,2,FALSE),""") &amp;&amp; giocatore.getNomeFS().equalsIgnoreCase(""",L128,"""))  giocatore.setNomeFSCambiato(""",K128,""");",))</f>
        <v/>
      </c>
    </row>
    <row r="129" spans="1:13" x14ac:dyDescent="0.25">
      <c r="A129" s="1" t="s">
        <v>838</v>
      </c>
      <c r="B129" s="1">
        <v>1061365</v>
      </c>
      <c r="C129" s="1" t="s">
        <v>237</v>
      </c>
      <c r="D129" s="1" t="s">
        <v>596</v>
      </c>
      <c r="E129" s="1" t="s">
        <v>41</v>
      </c>
      <c r="F129" s="1" t="s">
        <v>92</v>
      </c>
      <c r="G129" s="1">
        <v>14</v>
      </c>
      <c r="H129" s="1">
        <f>IFERROR(INT(VLOOKUP(A129,LegheFantacalcio!A:I,9,FALSE)/2),0)</f>
        <v>3</v>
      </c>
      <c r="I129" s="1" t="str">
        <f t="shared" si="2"/>
        <v>update giocatori set fvm=3 where id = 1061365;</v>
      </c>
      <c r="J129" s="1" t="b">
        <f>OR(NOT(ISERROR(VLOOKUP(A129,LegheFantacalcio!L:L,1,FALSE))),K129="")</f>
        <v>1</v>
      </c>
      <c r="K129" s="1" t="str">
        <f>IFERROR(VLOOKUP(A129,LegheFantacalcio!A:D,4,FALSE),"")</f>
        <v>Ebuehi</v>
      </c>
      <c r="L129" s="1" t="str">
        <f t="shared" si="3"/>
        <v/>
      </c>
      <c r="M129" s="7" t="str">
        <f>IF(J129,"",CONCATENATE("if (giocatore.getSquadra().equalsIgnoreCase(""",VLOOKUP(E129,Sq!A:B,2,FALSE),""") &amp;&amp; giocatore.getNomeFS().equalsIgnoreCase(""",L129,"""))  giocatore.setNomeFSCambiato(""",K129,""");",))</f>
        <v/>
      </c>
    </row>
    <row r="130" spans="1:13" x14ac:dyDescent="0.25">
      <c r="A130" s="1" t="s">
        <v>839</v>
      </c>
      <c r="B130" s="1">
        <v>1110648</v>
      </c>
      <c r="C130" s="1" t="s">
        <v>554</v>
      </c>
      <c r="D130" s="1" t="s">
        <v>586</v>
      </c>
      <c r="E130" s="1" t="s">
        <v>41</v>
      </c>
      <c r="F130" s="1" t="s">
        <v>468</v>
      </c>
      <c r="G130" s="1">
        <v>4</v>
      </c>
      <c r="H130" s="1">
        <f>IFERROR(INT(VLOOKUP(A130,LegheFantacalcio!A:I,9,FALSE)/2),0)</f>
        <v>1</v>
      </c>
      <c r="I130" s="1" t="str">
        <f t="shared" si="2"/>
        <v>update giocatori set fvm=1 where id = 1110648;</v>
      </c>
      <c r="J130" s="1" t="b">
        <f>OR(NOT(ISERROR(VLOOKUP(A130,LegheFantacalcio!L:L,1,FALSE))),K130="")</f>
        <v>1</v>
      </c>
      <c r="K130" s="1" t="str">
        <f>IFERROR(VLOOKUP(A130,LegheFantacalcio!A:D,4,FALSE),"")</f>
        <v>Ekong</v>
      </c>
      <c r="L130" s="1" t="str">
        <f t="shared" si="3"/>
        <v/>
      </c>
      <c r="M130" s="7" t="str">
        <f>IF(J130,"",CONCATENATE("if (giocatore.getSquadra().equalsIgnoreCase(""",VLOOKUP(E130,Sq!A:B,2,FALSE),""") &amp;&amp; giocatore.getNomeFS().equalsIgnoreCase(""",L130,"""))  giocatore.setNomeFSCambiato(""",K130,""");",))</f>
        <v/>
      </c>
    </row>
    <row r="131" spans="1:13" x14ac:dyDescent="0.25">
      <c r="A131" s="1" t="s">
        <v>1202</v>
      </c>
      <c r="B131" s="1">
        <v>1070991</v>
      </c>
      <c r="C131" s="1" t="s">
        <v>611</v>
      </c>
      <c r="D131" s="1" t="s">
        <v>593</v>
      </c>
      <c r="E131" s="1" t="s">
        <v>41</v>
      </c>
      <c r="F131" s="1" t="s">
        <v>468</v>
      </c>
      <c r="G131" s="1">
        <v>17</v>
      </c>
      <c r="H131" s="1">
        <f>IFERROR(INT(VLOOKUP(A131,LegheFantacalcio!A:I,9,FALSE)/2),0)</f>
        <v>7</v>
      </c>
      <c r="I131" s="1" t="str">
        <f t="shared" ref="I131:I194" si="4">_xlfn.CONCAT("update giocatori set fvm=",H131," where id = ",B131,";")</f>
        <v>update giocatori set fvm=7 where id = 1070991;</v>
      </c>
      <c r="J131" s="1" t="b">
        <f>OR(NOT(ISERROR(VLOOKUP(A131,LegheFantacalcio!L:L,1,FALSE))),K131="")</f>
        <v>0</v>
      </c>
      <c r="K131" s="1" t="str">
        <f>IFERROR(VLOOKUP(A131,LegheFantacalcio!A:D,4,FALSE),"")</f>
        <v>Esposito Se.</v>
      </c>
      <c r="L131" s="1" t="str">
        <f t="shared" ref="L131:L194" si="5">IF(J131,"",C131)</f>
        <v>Esposito</v>
      </c>
      <c r="M131" s="7" t="str">
        <f>IF(J131,"",CONCATENATE("if (giocatore.getSquadra().equalsIgnoreCase(""",VLOOKUP(E131,Sq!A:B,2,FALSE),""") &amp;&amp; giocatore.getNomeFS().equalsIgnoreCase(""",L131,"""))  giocatore.setNomeFSCambiato(""",K131,""");",))</f>
        <v>if (giocatore.getSquadra().equalsIgnoreCase("Emp") &amp;&amp; giocatore.getNomeFS().equalsIgnoreCase("Esposito"))  giocatore.setNomeFSCambiato("Esposito Se.");</v>
      </c>
    </row>
    <row r="132" spans="1:13" x14ac:dyDescent="0.25">
      <c r="A132" s="1" t="s">
        <v>840</v>
      </c>
      <c r="B132" s="1">
        <v>1111870</v>
      </c>
      <c r="C132" s="1" t="s">
        <v>380</v>
      </c>
      <c r="D132" s="1" t="s">
        <v>578</v>
      </c>
      <c r="E132" s="1" t="s">
        <v>41</v>
      </c>
      <c r="F132" s="1" t="s">
        <v>284</v>
      </c>
      <c r="G132" s="1">
        <v>18</v>
      </c>
      <c r="H132" s="1">
        <f>IFERROR(INT(VLOOKUP(A132,LegheFantacalcio!A:I,9,FALSE)/2),0)</f>
        <v>11</v>
      </c>
      <c r="I132" s="1" t="str">
        <f t="shared" si="4"/>
        <v>update giocatori set fvm=11 where id = 1111870;</v>
      </c>
      <c r="J132" s="1" t="b">
        <f>OR(NOT(ISERROR(VLOOKUP(A132,LegheFantacalcio!L:L,1,FALSE))),K132="")</f>
        <v>1</v>
      </c>
      <c r="K132" s="1" t="str">
        <f>IFERROR(VLOOKUP(A132,LegheFantacalcio!A:D,4,FALSE),"")</f>
        <v>Fazzini</v>
      </c>
      <c r="L132" s="1" t="str">
        <f t="shared" si="5"/>
        <v/>
      </c>
      <c r="M132" s="7" t="str">
        <f>IF(J132,"",CONCATENATE("if (giocatore.getSquadra().equalsIgnoreCase(""",VLOOKUP(E132,Sq!A:B,2,FALSE),""") &amp;&amp; giocatore.getNomeFS().equalsIgnoreCase(""",L132,"""))  giocatore.setNomeFSCambiato(""",K132,""");",))</f>
        <v/>
      </c>
    </row>
    <row r="133" spans="1:13" x14ac:dyDescent="0.25">
      <c r="A133" s="1" t="s">
        <v>841</v>
      </c>
      <c r="B133" s="1">
        <v>1118963</v>
      </c>
      <c r="C133" s="1" t="s">
        <v>242</v>
      </c>
      <c r="D133" s="1" t="s">
        <v>593</v>
      </c>
      <c r="E133" s="1" t="s">
        <v>41</v>
      </c>
      <c r="F133" s="1" t="s">
        <v>92</v>
      </c>
      <c r="G133" s="1">
        <v>2</v>
      </c>
      <c r="H133" s="1">
        <f>IFERROR(INT(VLOOKUP(A133,LegheFantacalcio!A:I,9,FALSE)/2),0)</f>
        <v>4</v>
      </c>
      <c r="I133" s="1" t="str">
        <f t="shared" si="4"/>
        <v>update giocatori set fvm=4 where id = 1118963;</v>
      </c>
      <c r="J133" s="1" t="b">
        <f>OR(NOT(ISERROR(VLOOKUP(A133,LegheFantacalcio!L:L,1,FALSE))),K133="")</f>
        <v>1</v>
      </c>
      <c r="K133" s="1" t="str">
        <f>IFERROR(VLOOKUP(A133,LegheFantacalcio!A:D,4,FALSE),"")</f>
        <v>Goglichidze</v>
      </c>
      <c r="L133" s="1" t="str">
        <f t="shared" si="5"/>
        <v/>
      </c>
      <c r="M133" s="7" t="str">
        <f>IF(J133,"",CONCATENATE("if (giocatore.getSquadra().equalsIgnoreCase(""",VLOOKUP(E133,Sq!A:B,2,FALSE),""") &amp;&amp; giocatore.getNomeFS().equalsIgnoreCase(""",L133,"""))  giocatore.setNomeFSCambiato(""",K133,""");",))</f>
        <v/>
      </c>
    </row>
    <row r="134" spans="1:13" x14ac:dyDescent="0.25">
      <c r="A134" s="1" t="s">
        <v>842</v>
      </c>
      <c r="B134" s="1">
        <v>1049181</v>
      </c>
      <c r="C134" s="1" t="s">
        <v>403</v>
      </c>
      <c r="D134" s="1" t="s">
        <v>587</v>
      </c>
      <c r="E134" s="1" t="s">
        <v>41</v>
      </c>
      <c r="F134" s="1" t="s">
        <v>284</v>
      </c>
      <c r="G134" s="1">
        <v>16</v>
      </c>
      <c r="H134" s="1">
        <f>IFERROR(INT(VLOOKUP(A134,LegheFantacalcio!A:I,9,FALSE)/2),0)</f>
        <v>2</v>
      </c>
      <c r="I134" s="1" t="str">
        <f t="shared" si="4"/>
        <v>update giocatori set fvm=2 where id = 1049181;</v>
      </c>
      <c r="J134" s="1" t="b">
        <f>OR(NOT(ISERROR(VLOOKUP(A134,LegheFantacalcio!L:L,1,FALSE))),K134="")</f>
        <v>1</v>
      </c>
      <c r="K134" s="1" t="str">
        <f>IFERROR(VLOOKUP(A134,LegheFantacalcio!A:D,4,FALSE),"")</f>
        <v>Grassi</v>
      </c>
      <c r="L134" s="1" t="str">
        <f t="shared" si="5"/>
        <v/>
      </c>
      <c r="M134" s="7" t="str">
        <f>IF(J134,"",CONCATENATE("if (giocatore.getSquadra().equalsIgnoreCase(""",VLOOKUP(E134,Sq!A:B,2,FALSE),""") &amp;&amp; giocatore.getNomeFS().equalsIgnoreCase(""",L134,"""))  giocatore.setNomeFSCambiato(""",K134,""");",))</f>
        <v/>
      </c>
    </row>
    <row r="135" spans="1:13" x14ac:dyDescent="0.25">
      <c r="A135" s="1" t="s">
        <v>843</v>
      </c>
      <c r="B135" s="1">
        <v>1045012</v>
      </c>
      <c r="C135" s="1" t="s">
        <v>338</v>
      </c>
      <c r="D135" s="1" t="s">
        <v>586</v>
      </c>
      <c r="E135" s="1" t="s">
        <v>41</v>
      </c>
      <c r="F135" s="1" t="s">
        <v>468</v>
      </c>
      <c r="G135" s="1">
        <v>23</v>
      </c>
      <c r="H135" s="1">
        <f>IFERROR(INT(VLOOKUP(A135,LegheFantacalcio!A:I,9,FALSE)/2),0)</f>
        <v>12</v>
      </c>
      <c r="I135" s="1" t="str">
        <f t="shared" si="4"/>
        <v>update giocatori set fvm=12 where id = 1045012;</v>
      </c>
      <c r="J135" s="1" t="b">
        <f>OR(NOT(ISERROR(VLOOKUP(A135,LegheFantacalcio!L:L,1,FALSE))),K135="")</f>
        <v>1</v>
      </c>
      <c r="K135" s="1" t="str">
        <f>IFERROR(VLOOKUP(A135,LegheFantacalcio!A:D,4,FALSE),"")</f>
        <v>Gyasi</v>
      </c>
      <c r="L135" s="1" t="str">
        <f t="shared" si="5"/>
        <v/>
      </c>
      <c r="M135" s="7" t="str">
        <f>IF(J135,"",CONCATENATE("if (giocatore.getSquadra().equalsIgnoreCase(""",VLOOKUP(E135,Sq!A:B,2,FALSE),""") &amp;&amp; giocatore.getNomeFS().equalsIgnoreCase(""",L135,"""))  giocatore.setNomeFSCambiato(""",K135,""");",))</f>
        <v/>
      </c>
    </row>
    <row r="136" spans="1:13" x14ac:dyDescent="0.25">
      <c r="A136" s="1" t="s">
        <v>844</v>
      </c>
      <c r="B136" s="1">
        <v>1048970</v>
      </c>
      <c r="C136" s="1" t="s">
        <v>419</v>
      </c>
      <c r="D136" s="1" t="s">
        <v>589</v>
      </c>
      <c r="E136" s="1" t="s">
        <v>41</v>
      </c>
      <c r="F136" s="1" t="s">
        <v>284</v>
      </c>
      <c r="G136" s="1">
        <v>9</v>
      </c>
      <c r="H136" s="1">
        <f>IFERROR(INT(VLOOKUP(A136,LegheFantacalcio!A:I,9,FALSE)/2),0)</f>
        <v>1</v>
      </c>
      <c r="I136" s="1" t="str">
        <f t="shared" si="4"/>
        <v>update giocatori set fvm=1 where id = 1048970;</v>
      </c>
      <c r="J136" s="1" t="b">
        <f>OR(NOT(ISERROR(VLOOKUP(A136,LegheFantacalcio!L:L,1,FALSE))),K136="")</f>
        <v>1</v>
      </c>
      <c r="K136" s="1" t="str">
        <f>IFERROR(VLOOKUP(A136,LegheFantacalcio!A:D,4,FALSE),"")</f>
        <v>Haas</v>
      </c>
      <c r="L136" s="1" t="str">
        <f t="shared" si="5"/>
        <v/>
      </c>
      <c r="M136" s="7" t="str">
        <f>IF(J136,"",CONCATENATE("if (giocatore.getSquadra().equalsIgnoreCase(""",VLOOKUP(E136,Sq!A:B,2,FALSE),""") &amp;&amp; giocatore.getNomeFS().equalsIgnoreCase(""",L136,"""))  giocatore.setNomeFSCambiato(""",K136,""");",))</f>
        <v/>
      </c>
    </row>
    <row r="137" spans="1:13" x14ac:dyDescent="0.25">
      <c r="A137" s="1" t="s">
        <v>1203</v>
      </c>
      <c r="B137" s="1">
        <v>1043574</v>
      </c>
      <c r="C137" s="1" t="s">
        <v>653</v>
      </c>
      <c r="D137" s="1" t="s">
        <v>595</v>
      </c>
      <c r="E137" s="1" t="s">
        <v>41</v>
      </c>
      <c r="F137" s="1" t="s">
        <v>284</v>
      </c>
      <c r="G137" s="1">
        <v>17</v>
      </c>
      <c r="H137" s="1">
        <f>IFERROR(INT(VLOOKUP(A137,LegheFantacalcio!A:I,9,FALSE)/2),0)</f>
        <v>4</v>
      </c>
      <c r="I137" s="1" t="str">
        <f t="shared" si="4"/>
        <v>update giocatori set fvm=4 where id = 1043574;</v>
      </c>
      <c r="J137" s="1" t="b">
        <f>OR(NOT(ISERROR(VLOOKUP(A137,LegheFantacalcio!L:L,1,FALSE))),K137="")</f>
        <v>0</v>
      </c>
      <c r="K137" s="1" t="str">
        <f>IFERROR(VLOOKUP(A137,LegheFantacalcio!A:D,4,FALSE),"")</f>
        <v>Henderson L.</v>
      </c>
      <c r="L137" s="1" t="str">
        <f t="shared" si="5"/>
        <v>Henderson</v>
      </c>
      <c r="M137" s="7" t="str">
        <f>IF(J137,"",CONCATENATE("if (giocatore.getSquadra().equalsIgnoreCase(""",VLOOKUP(E137,Sq!A:B,2,FALSE),""") &amp;&amp; giocatore.getNomeFS().equalsIgnoreCase(""",L137,"""))  giocatore.setNomeFSCambiato(""",K137,""");",))</f>
        <v>if (giocatore.getSquadra().equalsIgnoreCase("Emp") &amp;&amp; giocatore.getNomeFS().equalsIgnoreCase("Henderson"))  giocatore.setNomeFSCambiato("Henderson L.");</v>
      </c>
    </row>
    <row r="138" spans="1:13" x14ac:dyDescent="0.25">
      <c r="A138" s="1" t="s">
        <v>845</v>
      </c>
      <c r="B138" s="1">
        <v>1058739</v>
      </c>
      <c r="C138" s="1" t="s">
        <v>139</v>
      </c>
      <c r="D138" s="1" t="s">
        <v>587</v>
      </c>
      <c r="E138" s="1" t="s">
        <v>41</v>
      </c>
      <c r="F138" s="1" t="s">
        <v>92</v>
      </c>
      <c r="G138" s="1">
        <v>17</v>
      </c>
      <c r="H138" s="1">
        <f>IFERROR(INT(VLOOKUP(A138,LegheFantacalcio!A:I,9,FALSE)/2),0)</f>
        <v>4</v>
      </c>
      <c r="I138" s="1" t="str">
        <f t="shared" si="4"/>
        <v>update giocatori set fvm=4 where id = 1058739;</v>
      </c>
      <c r="J138" s="1" t="b">
        <f>OR(NOT(ISERROR(VLOOKUP(A138,LegheFantacalcio!L:L,1,FALSE))),K138="")</f>
        <v>1</v>
      </c>
      <c r="K138" s="1" t="str">
        <f>IFERROR(VLOOKUP(A138,LegheFantacalcio!A:D,4,FALSE),"")</f>
        <v>Ismajli</v>
      </c>
      <c r="L138" s="1" t="str">
        <f t="shared" si="5"/>
        <v/>
      </c>
      <c r="M138" s="7" t="str">
        <f>IF(J138,"",CONCATENATE("if (giocatore.getSquadra().equalsIgnoreCase(""",VLOOKUP(E138,Sq!A:B,2,FALSE),""") &amp;&amp; giocatore.getNomeFS().equalsIgnoreCase(""",L138,"""))  giocatore.setNomeFSCambiato(""",K138,""");",))</f>
        <v/>
      </c>
    </row>
    <row r="139" spans="1:13" x14ac:dyDescent="0.25">
      <c r="A139" s="1" t="s">
        <v>846</v>
      </c>
      <c r="B139" s="1">
        <v>1060933</v>
      </c>
      <c r="C139" s="1" t="s">
        <v>395</v>
      </c>
      <c r="D139" s="1" t="s">
        <v>602</v>
      </c>
      <c r="E139" s="1" t="s">
        <v>41</v>
      </c>
      <c r="F139" s="1" t="s">
        <v>284</v>
      </c>
      <c r="G139" s="1">
        <v>16</v>
      </c>
      <c r="H139" s="1">
        <f>IFERROR(INT(VLOOKUP(A139,LegheFantacalcio!A:I,9,FALSE)/2),0)</f>
        <v>4</v>
      </c>
      <c r="I139" s="1" t="str">
        <f t="shared" si="4"/>
        <v>update giocatori set fvm=4 where id = 1060933;</v>
      </c>
      <c r="J139" s="1" t="b">
        <f>OR(NOT(ISERROR(VLOOKUP(A139,LegheFantacalcio!L:L,1,FALSE))),K139="")</f>
        <v>1</v>
      </c>
      <c r="K139" s="1" t="str">
        <f>IFERROR(VLOOKUP(A139,LegheFantacalcio!A:D,4,FALSE),"")</f>
        <v>Maleh</v>
      </c>
      <c r="L139" s="1" t="str">
        <f t="shared" si="5"/>
        <v/>
      </c>
      <c r="M139" s="7" t="str">
        <f>IF(J139,"",CONCATENATE("if (giocatore.getSquadra().equalsIgnoreCase(""",VLOOKUP(E139,Sq!A:B,2,FALSE),""") &amp;&amp; giocatore.getNomeFS().equalsIgnoreCase(""",L139,"""))  giocatore.setNomeFSCambiato(""",K139,""");",))</f>
        <v/>
      </c>
    </row>
    <row r="140" spans="1:13" x14ac:dyDescent="0.25">
      <c r="A140" s="1" t="s">
        <v>847</v>
      </c>
      <c r="B140" s="1">
        <v>1118189</v>
      </c>
      <c r="C140" s="1" t="s">
        <v>282</v>
      </c>
      <c r="D140" s="1" t="s">
        <v>595</v>
      </c>
      <c r="E140" s="1" t="s">
        <v>41</v>
      </c>
      <c r="F140" s="1" t="s">
        <v>92</v>
      </c>
      <c r="G140" s="1">
        <v>1</v>
      </c>
      <c r="H140" s="1">
        <f>IFERROR(INT(VLOOKUP(A140,LegheFantacalcio!A:I,9,FALSE)/2),0)</f>
        <v>0</v>
      </c>
      <c r="I140" s="1" t="str">
        <f t="shared" si="4"/>
        <v>update giocatori set fvm=0 where id = 1118189;</v>
      </c>
      <c r="J140" s="1" t="b">
        <f>OR(NOT(ISERROR(VLOOKUP(A140,LegheFantacalcio!L:L,1,FALSE))),K140="")</f>
        <v>1</v>
      </c>
      <c r="K140" s="1" t="str">
        <f>IFERROR(VLOOKUP(A140,LegheFantacalcio!A:D,4,FALSE),"")</f>
        <v>Marianucci</v>
      </c>
      <c r="L140" s="1" t="str">
        <f t="shared" si="5"/>
        <v/>
      </c>
      <c r="M140" s="7" t="str">
        <f>IF(J140,"",CONCATENATE("if (giocatore.getSquadra().equalsIgnoreCase(""",VLOOKUP(E140,Sq!A:B,2,FALSE),""") &amp;&amp; giocatore.getNomeFS().equalsIgnoreCase(""",L140,"""))  giocatore.setNomeFSCambiato(""",K140,""");",))</f>
        <v/>
      </c>
    </row>
    <row r="141" spans="1:13" x14ac:dyDescent="0.25">
      <c r="A141" s="1" t="s">
        <v>848</v>
      </c>
      <c r="B141" s="1">
        <v>1061625</v>
      </c>
      <c r="C141" s="1" t="s">
        <v>548</v>
      </c>
      <c r="D141" s="1" t="s">
        <v>594</v>
      </c>
      <c r="E141" s="1" t="s">
        <v>41</v>
      </c>
      <c r="F141" s="1" t="s">
        <v>468</v>
      </c>
      <c r="G141" s="1">
        <v>18</v>
      </c>
      <c r="H141" s="1">
        <f>IFERROR(INT(VLOOKUP(A141,LegheFantacalcio!A:I,9,FALSE)/2),0)</f>
        <v>5</v>
      </c>
      <c r="I141" s="1" t="str">
        <f t="shared" si="4"/>
        <v>update giocatori set fvm=5 where id = 1061625;</v>
      </c>
      <c r="J141" s="1" t="b">
        <f>OR(NOT(ISERROR(VLOOKUP(A141,LegheFantacalcio!L:L,1,FALSE))),K141="")</f>
        <v>1</v>
      </c>
      <c r="K141" s="1" t="str">
        <f>IFERROR(VLOOKUP(A141,LegheFantacalcio!A:D,4,FALSE),"")</f>
        <v>Pellegri</v>
      </c>
      <c r="L141" s="1" t="str">
        <f t="shared" si="5"/>
        <v/>
      </c>
      <c r="M141" s="7" t="str">
        <f>IF(J141,"",CONCATENATE("if (giocatore.getSquadra().equalsIgnoreCase(""",VLOOKUP(E141,Sq!A:B,2,FALSE),""") &amp;&amp; giocatore.getNomeFS().equalsIgnoreCase(""",L141,"""))  giocatore.setNomeFSCambiato(""",K141,""");",))</f>
        <v/>
      </c>
    </row>
    <row r="142" spans="1:13" x14ac:dyDescent="0.25">
      <c r="A142" s="1" t="s">
        <v>849</v>
      </c>
      <c r="B142" s="1">
        <v>1050783</v>
      </c>
      <c r="C142" s="1" t="s">
        <v>59</v>
      </c>
      <c r="D142" s="1" t="s">
        <v>593</v>
      </c>
      <c r="E142" s="1" t="s">
        <v>41</v>
      </c>
      <c r="F142" s="1" t="s">
        <v>8</v>
      </c>
      <c r="G142" s="1">
        <v>1</v>
      </c>
      <c r="H142" s="1">
        <f>IFERROR(INT(VLOOKUP(A142,LegheFantacalcio!A:I,9,FALSE)/2),0)</f>
        <v>0</v>
      </c>
      <c r="I142" s="1" t="str">
        <f t="shared" si="4"/>
        <v>update giocatori set fvm=0 where id = 1050783;</v>
      </c>
      <c r="J142" s="1" t="b">
        <f>OR(NOT(ISERROR(VLOOKUP(A142,LegheFantacalcio!L:L,1,FALSE))),K142="")</f>
        <v>1</v>
      </c>
      <c r="K142" s="1" t="str">
        <f>IFERROR(VLOOKUP(A142,LegheFantacalcio!A:D,4,FALSE),"")</f>
        <v>Perisan</v>
      </c>
      <c r="L142" s="1" t="str">
        <f t="shared" si="5"/>
        <v/>
      </c>
      <c r="M142" s="7" t="str">
        <f>IF(J142,"",CONCATENATE("if (giocatore.getSquadra().equalsIgnoreCase(""",VLOOKUP(E142,Sq!A:B,2,FALSE),""") &amp;&amp; giocatore.getNomeFS().equalsIgnoreCase(""",L142,"""))  giocatore.setNomeFSCambiato(""",K142,""");",))</f>
        <v/>
      </c>
    </row>
    <row r="143" spans="1:13" x14ac:dyDescent="0.25">
      <c r="A143" s="1" t="s">
        <v>1204</v>
      </c>
      <c r="B143" s="1">
        <v>1052316</v>
      </c>
      <c r="C143" s="1" t="s">
        <v>683</v>
      </c>
      <c r="D143" s="1" t="s">
        <v>585</v>
      </c>
      <c r="E143" s="1" t="s">
        <v>41</v>
      </c>
      <c r="F143" s="1" t="s">
        <v>92</v>
      </c>
      <c r="G143" s="1">
        <v>15</v>
      </c>
      <c r="H143" s="1">
        <f>IFERROR(INT(VLOOKUP(A143,LegheFantacalcio!A:I,9,FALSE)/2),0)</f>
        <v>6</v>
      </c>
      <c r="I143" s="1" t="str">
        <f t="shared" si="4"/>
        <v>update giocatori set fvm=6 where id = 1052316;</v>
      </c>
      <c r="J143" s="1" t="b">
        <f>OR(NOT(ISERROR(VLOOKUP(A143,LegheFantacalcio!L:L,1,FALSE))),K143="")</f>
        <v>0</v>
      </c>
      <c r="K143" s="1" t="str">
        <f>IFERROR(VLOOKUP(A143,LegheFantacalcio!A:D,4,FALSE),"")</f>
        <v>Pezzella Giu.</v>
      </c>
      <c r="L143" s="1" t="str">
        <f t="shared" si="5"/>
        <v>Pezzella</v>
      </c>
      <c r="M143" s="7" t="str">
        <f>IF(J143,"",CONCATENATE("if (giocatore.getSquadra().equalsIgnoreCase(""",VLOOKUP(E143,Sq!A:B,2,FALSE),""") &amp;&amp; giocatore.getNomeFS().equalsIgnoreCase(""",L143,"""))  giocatore.setNomeFSCambiato(""",K143,""");",))</f>
        <v>if (giocatore.getSquadra().equalsIgnoreCase("Emp") &amp;&amp; giocatore.getNomeFS().equalsIgnoreCase("Pezzella"))  giocatore.setNomeFSCambiato("Pezzella Giu.");</v>
      </c>
    </row>
    <row r="144" spans="1:13" x14ac:dyDescent="0.25">
      <c r="A144" s="1" t="s">
        <v>851</v>
      </c>
      <c r="B144" s="1">
        <v>1105695</v>
      </c>
      <c r="C144" s="1" t="s">
        <v>276</v>
      </c>
      <c r="D144" s="1" t="s">
        <v>593</v>
      </c>
      <c r="E144" s="1" t="s">
        <v>41</v>
      </c>
      <c r="F144" s="1" t="s">
        <v>92</v>
      </c>
      <c r="G144" s="1">
        <v>6</v>
      </c>
      <c r="H144" s="1">
        <f>IFERROR(INT(VLOOKUP(A144,LegheFantacalcio!A:I,9,FALSE)/2),0)</f>
        <v>3</v>
      </c>
      <c r="I144" s="1" t="str">
        <f t="shared" si="4"/>
        <v>update giocatori set fvm=3 where id = 1105695;</v>
      </c>
      <c r="J144" s="1" t="b">
        <f>OR(NOT(ISERROR(VLOOKUP(A144,LegheFantacalcio!L:L,1,FALSE))),K144="")</f>
        <v>1</v>
      </c>
      <c r="K144" s="1" t="str">
        <f>IFERROR(VLOOKUP(A144,LegheFantacalcio!A:D,4,FALSE),"")</f>
        <v>Sazonov</v>
      </c>
      <c r="L144" s="1" t="str">
        <f t="shared" si="5"/>
        <v/>
      </c>
      <c r="M144" s="7" t="str">
        <f>IF(J144,"",CONCATENATE("if (giocatore.getSquadra().equalsIgnoreCase(""",VLOOKUP(E144,Sq!A:B,2,FALSE),""") &amp;&amp; giocatore.getNomeFS().equalsIgnoreCase(""",L144,"""))  giocatore.setNomeFSCambiato(""",K144,""");",))</f>
        <v/>
      </c>
    </row>
    <row r="145" spans="1:13" x14ac:dyDescent="0.25">
      <c r="A145" s="1" t="s">
        <v>852</v>
      </c>
      <c r="B145" s="1">
        <v>1097399</v>
      </c>
      <c r="C145" s="1" t="s">
        <v>549</v>
      </c>
      <c r="D145" s="1" t="s">
        <v>584</v>
      </c>
      <c r="E145" s="1" t="s">
        <v>41</v>
      </c>
      <c r="F145" s="1" t="s">
        <v>468</v>
      </c>
      <c r="G145" s="1">
        <v>11</v>
      </c>
      <c r="H145" s="1">
        <f>IFERROR(INT(VLOOKUP(A145,LegheFantacalcio!A:I,9,FALSE)/2),0)</f>
        <v>7</v>
      </c>
      <c r="I145" s="1" t="str">
        <f t="shared" si="4"/>
        <v>update giocatori set fvm=7 where id = 1097399;</v>
      </c>
      <c r="J145" s="1" t="b">
        <f>OR(NOT(ISERROR(VLOOKUP(A145,LegheFantacalcio!L:L,1,FALSE))),K145="")</f>
        <v>1</v>
      </c>
      <c r="K145" s="1" t="str">
        <f>IFERROR(VLOOKUP(A145,LegheFantacalcio!A:D,4,FALSE),"")</f>
        <v>Solbakken</v>
      </c>
      <c r="L145" s="1" t="str">
        <f t="shared" si="5"/>
        <v/>
      </c>
      <c r="M145" s="7" t="str">
        <f>IF(J145,"",CONCATENATE("if (giocatore.getSquadra().equalsIgnoreCase(""",VLOOKUP(E145,Sq!A:B,2,FALSE),""") &amp;&amp; giocatore.getNomeFS().equalsIgnoreCase(""",L145,"""))  giocatore.setNomeFSCambiato(""",K145,""");",))</f>
        <v/>
      </c>
    </row>
    <row r="146" spans="1:13" x14ac:dyDescent="0.25">
      <c r="A146" s="1" t="s">
        <v>1205</v>
      </c>
      <c r="B146" s="1">
        <v>1116107</v>
      </c>
      <c r="C146" s="1" t="s">
        <v>124</v>
      </c>
      <c r="D146" s="1" t="s">
        <v>574</v>
      </c>
      <c r="E146" s="1" t="s">
        <v>41</v>
      </c>
      <c r="F146" s="1" t="s">
        <v>8</v>
      </c>
      <c r="G146" s="1">
        <v>23</v>
      </c>
      <c r="H146" s="1">
        <f>IFERROR(INT(VLOOKUP(A146,LegheFantacalcio!A:I,9,FALSE)/2),0)</f>
        <v>7</v>
      </c>
      <c r="I146" s="1" t="str">
        <f t="shared" si="4"/>
        <v>update giocatori set fvm=7 where id = 1116107;</v>
      </c>
      <c r="J146" s="1" t="b">
        <f>OR(NOT(ISERROR(VLOOKUP(A146,LegheFantacalcio!L:L,1,FALSE))),K146="")</f>
        <v>0</v>
      </c>
      <c r="K146" s="1" t="str">
        <f>IFERROR(VLOOKUP(A146,LegheFantacalcio!A:D,4,FALSE),"")</f>
        <v>Vasquez D.</v>
      </c>
      <c r="L146" s="1" t="str">
        <f t="shared" si="5"/>
        <v>Vasquez</v>
      </c>
      <c r="M146" s="7" t="str">
        <f>IF(J146,"",CONCATENATE("if (giocatore.getSquadra().equalsIgnoreCase(""",VLOOKUP(E146,Sq!A:B,2,FALSE),""") &amp;&amp; giocatore.getNomeFS().equalsIgnoreCase(""",L146,"""))  giocatore.setNomeFSCambiato(""",K146,""");",))</f>
        <v>if (giocatore.getSquadra().equalsIgnoreCase("Emp") &amp;&amp; giocatore.getNomeFS().equalsIgnoreCase("Vasquez"))  giocatore.setNomeFSCambiato("Vasquez D.");</v>
      </c>
    </row>
    <row r="147" spans="1:13" x14ac:dyDescent="0.25">
      <c r="A147" s="1" t="s">
        <v>853</v>
      </c>
      <c r="B147" s="1">
        <v>1078233</v>
      </c>
      <c r="C147" s="1" t="s">
        <v>154</v>
      </c>
      <c r="D147" s="1" t="s">
        <v>576</v>
      </c>
      <c r="E147" s="1" t="s">
        <v>41</v>
      </c>
      <c r="F147" s="1" t="s">
        <v>92</v>
      </c>
      <c r="G147" s="1">
        <v>15</v>
      </c>
      <c r="H147" s="1">
        <f>IFERROR(INT(VLOOKUP(A147,LegheFantacalcio!A:I,9,FALSE)/2),0)</f>
        <v>4</v>
      </c>
      <c r="I147" s="1" t="str">
        <f t="shared" si="4"/>
        <v>update giocatori set fvm=4 where id = 1078233;</v>
      </c>
      <c r="J147" s="1" t="b">
        <f>OR(NOT(ISERROR(VLOOKUP(A147,LegheFantacalcio!L:L,1,FALSE))),K147="")</f>
        <v>1</v>
      </c>
      <c r="K147" s="1" t="str">
        <f>IFERROR(VLOOKUP(A147,LegheFantacalcio!A:D,4,FALSE),"")</f>
        <v>Viti</v>
      </c>
      <c r="L147" s="1" t="str">
        <f t="shared" si="5"/>
        <v/>
      </c>
      <c r="M147" s="7" t="str">
        <f>IF(J147,"",CONCATENATE("if (giocatore.getSquadra().equalsIgnoreCase(""",VLOOKUP(E147,Sq!A:B,2,FALSE),""") &amp;&amp; giocatore.getNomeFS().equalsIgnoreCase(""",L147,"""))  giocatore.setNomeFSCambiato(""",K147,""");",))</f>
        <v/>
      </c>
    </row>
    <row r="148" spans="1:13" x14ac:dyDescent="0.25">
      <c r="A148" s="1" t="s">
        <v>854</v>
      </c>
      <c r="B148" s="1">
        <v>1067311</v>
      </c>
      <c r="C148" s="1" t="s">
        <v>333</v>
      </c>
      <c r="D148" s="1" t="s">
        <v>593</v>
      </c>
      <c r="E148" s="1" t="s">
        <v>41</v>
      </c>
      <c r="F148" s="1" t="s">
        <v>284</v>
      </c>
      <c r="G148" s="1">
        <v>18</v>
      </c>
      <c r="H148" s="1">
        <f>IFERROR(INT(VLOOKUP(A148,LegheFantacalcio!A:I,9,FALSE)/2),0)</f>
        <v>11</v>
      </c>
      <c r="I148" s="1" t="str">
        <f t="shared" si="4"/>
        <v>update giocatori set fvm=11 where id = 1067311;</v>
      </c>
      <c r="J148" s="1" t="b">
        <f>OR(NOT(ISERROR(VLOOKUP(A148,LegheFantacalcio!L:L,1,FALSE))),K148="")</f>
        <v>1</v>
      </c>
      <c r="K148" s="1" t="str">
        <f>IFERROR(VLOOKUP(A148,LegheFantacalcio!A:D,4,FALSE),"")</f>
        <v>Zurkowski</v>
      </c>
      <c r="L148" s="1" t="str">
        <f t="shared" si="5"/>
        <v/>
      </c>
      <c r="M148" s="7" t="str">
        <f>IF(J148,"",CONCATENATE("if (giocatore.getSquadra().equalsIgnoreCase(""",VLOOKUP(E148,Sq!A:B,2,FALSE),""") &amp;&amp; giocatore.getNomeFS().equalsIgnoreCase(""",L148,"""))  giocatore.setNomeFSCambiato(""",K148,""");",))</f>
        <v/>
      </c>
    </row>
    <row r="149" spans="1:13" x14ac:dyDescent="0.25">
      <c r="A149" s="1" t="s">
        <v>855</v>
      </c>
      <c r="B149" s="1">
        <v>1065542</v>
      </c>
      <c r="C149" s="1" t="s">
        <v>379</v>
      </c>
      <c r="D149" s="1" t="s">
        <v>602</v>
      </c>
      <c r="E149" s="1" t="s">
        <v>26</v>
      </c>
      <c r="F149" s="1" t="s">
        <v>284</v>
      </c>
      <c r="G149" s="1">
        <v>18</v>
      </c>
      <c r="H149" s="1">
        <f>IFERROR(INT(VLOOKUP(A149,LegheFantacalcio!A:I,9,FALSE)/2),0)</f>
        <v>6</v>
      </c>
      <c r="I149" s="1" t="str">
        <f t="shared" si="4"/>
        <v>update giocatori set fvm=6 where id = 1065542;</v>
      </c>
      <c r="J149" s="1" t="b">
        <f>OR(NOT(ISERROR(VLOOKUP(A149,LegheFantacalcio!L:L,1,FALSE))),K149="")</f>
        <v>1</v>
      </c>
      <c r="K149" s="1" t="str">
        <f>IFERROR(VLOOKUP(A149,LegheFantacalcio!A:D,4,FALSE),"")</f>
        <v>Adli</v>
      </c>
      <c r="L149" s="1" t="str">
        <f t="shared" si="5"/>
        <v/>
      </c>
      <c r="M149" s="7" t="str">
        <f>IF(J149,"",CONCATENATE("if (giocatore.getSquadra().equalsIgnoreCase(""",VLOOKUP(E149,Sq!A:B,2,FALSE),""") &amp;&amp; giocatore.getNomeFS().equalsIgnoreCase(""",L149,"""))  giocatore.setNomeFSCambiato(""",K149,""");",))</f>
        <v/>
      </c>
    </row>
    <row r="150" spans="1:13" x14ac:dyDescent="0.25">
      <c r="A150" s="1" t="s">
        <v>1206</v>
      </c>
      <c r="B150" s="1">
        <v>1118123</v>
      </c>
      <c r="C150" s="1" t="s">
        <v>620</v>
      </c>
      <c r="D150" s="1" t="s">
        <v>595</v>
      </c>
      <c r="E150" s="1" t="s">
        <v>26</v>
      </c>
      <c r="F150" s="1" t="s">
        <v>468</v>
      </c>
      <c r="G150" s="1">
        <v>39</v>
      </c>
      <c r="H150" s="1">
        <f>IFERROR(INT(VLOOKUP(A150,LegheFantacalcio!A:I,9,FALSE)/2),0)</f>
        <v>17</v>
      </c>
      <c r="I150" s="1" t="str">
        <f t="shared" si="4"/>
        <v>update giocatori set fvm=17 where id = 1118123;</v>
      </c>
      <c r="J150" s="1" t="b">
        <f>OR(NOT(ISERROR(VLOOKUP(A150,LegheFantacalcio!L:L,1,FALSE))),K150="")</f>
        <v>0</v>
      </c>
      <c r="K150" s="1" t="str">
        <f>IFERROR(VLOOKUP(A150,LegheFantacalcio!A:D,4,FALSE),"")</f>
        <v>Beltran L.</v>
      </c>
      <c r="L150" s="1" t="str">
        <f t="shared" si="5"/>
        <v>Beltran</v>
      </c>
      <c r="M150" s="7" t="str">
        <f>IF(J150,"",CONCATENATE("if (giocatore.getSquadra().equalsIgnoreCase(""",VLOOKUP(E150,Sq!A:B,2,FALSE),""") &amp;&amp; giocatore.getNomeFS().equalsIgnoreCase(""",L150,"""))  giocatore.setNomeFSCambiato(""",K150,""");",))</f>
        <v>if (giocatore.getSquadra().equalsIgnoreCase("Fio") &amp;&amp; giocatore.getNomeFS().equalsIgnoreCase("Beltran"))  giocatore.setNomeFSCambiato("Beltran L.");</v>
      </c>
    </row>
    <row r="151" spans="1:13" x14ac:dyDescent="0.25">
      <c r="A151" s="1" t="s">
        <v>856</v>
      </c>
      <c r="B151" s="1">
        <v>1021310</v>
      </c>
      <c r="C151" s="1" t="s">
        <v>132</v>
      </c>
      <c r="D151" s="1" t="s">
        <v>592</v>
      </c>
      <c r="E151" s="1" t="s">
        <v>26</v>
      </c>
      <c r="F151" s="1" t="s">
        <v>92</v>
      </c>
      <c r="G151" s="1">
        <v>27</v>
      </c>
      <c r="H151" s="1">
        <f>IFERROR(INT(VLOOKUP(A151,LegheFantacalcio!A:I,9,FALSE)/2),0)</f>
        <v>15</v>
      </c>
      <c r="I151" s="1" t="str">
        <f t="shared" si="4"/>
        <v>update giocatori set fvm=15 where id = 1021310;</v>
      </c>
      <c r="J151" s="1" t="b">
        <f>OR(NOT(ISERROR(VLOOKUP(A151,LegheFantacalcio!L:L,1,FALSE))),K151="")</f>
        <v>1</v>
      </c>
      <c r="K151" s="1" t="str">
        <f>IFERROR(VLOOKUP(A151,LegheFantacalcio!A:D,4,FALSE),"")</f>
        <v>Biraghi</v>
      </c>
      <c r="L151" s="1" t="str">
        <f t="shared" si="5"/>
        <v/>
      </c>
      <c r="M151" s="7" t="str">
        <f>IF(J151,"",CONCATENATE("if (giocatore.getSquadra().equalsIgnoreCase(""",VLOOKUP(E151,Sq!A:B,2,FALSE),""") &amp;&amp; giocatore.getNomeFS().equalsIgnoreCase(""",L151,"""))  giocatore.setNomeFSCambiato(""",K151,""");",))</f>
        <v/>
      </c>
    </row>
    <row r="152" spans="1:13" x14ac:dyDescent="0.25">
      <c r="A152" s="1" t="s">
        <v>857</v>
      </c>
      <c r="B152" s="1">
        <v>1103146</v>
      </c>
      <c r="C152" s="1" t="s">
        <v>394</v>
      </c>
      <c r="D152" s="1" t="s">
        <v>586</v>
      </c>
      <c r="E152" s="1" t="s">
        <v>26</v>
      </c>
      <c r="F152" s="1" t="s">
        <v>284</v>
      </c>
      <c r="G152" s="1">
        <v>17</v>
      </c>
      <c r="H152" s="1">
        <f>IFERROR(INT(VLOOKUP(A152,LegheFantacalcio!A:I,9,FALSE)/2),0)</f>
        <v>6</v>
      </c>
      <c r="I152" s="1" t="str">
        <f t="shared" si="4"/>
        <v>update giocatori set fvm=6 where id = 1103146;</v>
      </c>
      <c r="J152" s="1" t="b">
        <f>OR(NOT(ISERROR(VLOOKUP(A152,LegheFantacalcio!L:L,1,FALSE))),K152="")</f>
        <v>1</v>
      </c>
      <c r="K152" s="1" t="str">
        <f>IFERROR(VLOOKUP(A152,LegheFantacalcio!A:D,4,FALSE),"")</f>
        <v>Bove</v>
      </c>
      <c r="L152" s="1" t="str">
        <f t="shared" si="5"/>
        <v/>
      </c>
      <c r="M152" s="7" t="str">
        <f>IF(J152,"",CONCATENATE("if (giocatore.getSquadra().equalsIgnoreCase(""",VLOOKUP(E152,Sq!A:B,2,FALSE),""") &amp;&amp; giocatore.getNomeFS().equalsIgnoreCase(""",L152,"""))  giocatore.setNomeFSCambiato(""",K152,""");",))</f>
        <v/>
      </c>
    </row>
    <row r="153" spans="1:13" x14ac:dyDescent="0.25">
      <c r="A153" s="1" t="s">
        <v>858</v>
      </c>
      <c r="B153" s="1">
        <v>1040044</v>
      </c>
      <c r="C153" s="1" t="s">
        <v>417</v>
      </c>
      <c r="D153" s="1" t="s">
        <v>574</v>
      </c>
      <c r="E153" s="1" t="s">
        <v>26</v>
      </c>
      <c r="F153" s="1" t="s">
        <v>284</v>
      </c>
      <c r="G153" s="1">
        <v>19</v>
      </c>
      <c r="H153" s="1">
        <f>IFERROR(INT(VLOOKUP(A153,LegheFantacalcio!A:I,9,FALSE)/2),0)</f>
        <v>3</v>
      </c>
      <c r="I153" s="1" t="str">
        <f t="shared" si="4"/>
        <v>update giocatori set fvm=3 where id = 1040044;</v>
      </c>
      <c r="J153" s="1" t="b">
        <f>OR(NOT(ISERROR(VLOOKUP(A153,LegheFantacalcio!L:L,1,FALSE))),K153="")</f>
        <v>1</v>
      </c>
      <c r="K153" s="1" t="str">
        <f>IFERROR(VLOOKUP(A153,LegheFantacalcio!A:D,4,FALSE),"")</f>
        <v>Cataldi</v>
      </c>
      <c r="L153" s="1" t="str">
        <f t="shared" si="5"/>
        <v/>
      </c>
      <c r="M153" s="7" t="str">
        <f>IF(J153,"",CONCATENATE("if (giocatore.getSquadra().equalsIgnoreCase(""",VLOOKUP(E153,Sq!A:B,2,FALSE),""") &amp;&amp; giocatore.getNomeFS().equalsIgnoreCase(""",L153,"""))  giocatore.setNomeFSCambiato(""",K153,""");",))</f>
        <v/>
      </c>
    </row>
    <row r="154" spans="1:13" x14ac:dyDescent="0.25">
      <c r="A154" s="1" t="s">
        <v>1207</v>
      </c>
      <c r="B154" s="1">
        <v>1110748</v>
      </c>
      <c r="C154" s="1" t="s">
        <v>728</v>
      </c>
      <c r="D154" s="1" t="s">
        <v>584</v>
      </c>
      <c r="E154" s="1" t="s">
        <v>26</v>
      </c>
      <c r="F154" s="1" t="s">
        <v>8</v>
      </c>
      <c r="G154" s="1">
        <v>1</v>
      </c>
      <c r="H154" s="1">
        <f>IFERROR(INT(VLOOKUP(A154,LegheFantacalcio!A:I,9,FALSE)/2),0)</f>
        <v>0</v>
      </c>
      <c r="I154" s="1" t="str">
        <f t="shared" si="4"/>
        <v>update giocatori set fvm=0 where id = 1110748;</v>
      </c>
      <c r="J154" s="1" t="b">
        <f>OR(NOT(ISERROR(VLOOKUP(A154,LegheFantacalcio!L:L,1,FALSE))),K154="")</f>
        <v>0</v>
      </c>
      <c r="K154" s="1" t="str">
        <f>IFERROR(VLOOKUP(A154,LegheFantacalcio!A:D,4,FALSE),"")</f>
        <v>Christensen O.</v>
      </c>
      <c r="L154" s="1" t="str">
        <f t="shared" si="5"/>
        <v>Christensen</v>
      </c>
      <c r="M154" s="7" t="str">
        <f>IF(J154,"",CONCATENATE("if (giocatore.getSquadra().equalsIgnoreCase(""",VLOOKUP(E154,Sq!A:B,2,FALSE),""") &amp;&amp; giocatore.getNomeFS().equalsIgnoreCase(""",L154,"""))  giocatore.setNomeFSCambiato(""",K154,""");",))</f>
        <v>if (giocatore.getSquadra().equalsIgnoreCase("Fio") &amp;&amp; giocatore.getNomeFS().equalsIgnoreCase("Christensen"))  giocatore.setNomeFSCambiato("Christensen O.");</v>
      </c>
    </row>
    <row r="155" spans="1:13" x14ac:dyDescent="0.25">
      <c r="A155" s="1" t="s">
        <v>859</v>
      </c>
      <c r="B155" s="1">
        <v>1066512</v>
      </c>
      <c r="C155" s="1" t="s">
        <v>292</v>
      </c>
      <c r="D155" s="1" t="s">
        <v>587</v>
      </c>
      <c r="E155" s="1" t="s">
        <v>26</v>
      </c>
      <c r="F155" s="1" t="s">
        <v>284</v>
      </c>
      <c r="G155" s="1">
        <v>39</v>
      </c>
      <c r="H155" s="1">
        <f>IFERROR(INT(VLOOKUP(A155,LegheFantacalcio!A:I,9,FALSE)/2),0)</f>
        <v>38</v>
      </c>
      <c r="I155" s="1" t="str">
        <f t="shared" si="4"/>
        <v>update giocatori set fvm=38 where id = 1066512;</v>
      </c>
      <c r="J155" s="1" t="b">
        <f>OR(NOT(ISERROR(VLOOKUP(A155,LegheFantacalcio!L:L,1,FALSE))),K155="")</f>
        <v>1</v>
      </c>
      <c r="K155" s="1" t="str">
        <f>IFERROR(VLOOKUP(A155,LegheFantacalcio!A:D,4,FALSE),"")</f>
        <v>Colpani</v>
      </c>
      <c r="L155" s="1" t="str">
        <f t="shared" si="5"/>
        <v/>
      </c>
      <c r="M155" s="7" t="str">
        <f>IF(J155,"",CONCATENATE("if (giocatore.getSquadra().equalsIgnoreCase(""",VLOOKUP(E155,Sq!A:B,2,FALSE),""") &amp;&amp; giocatore.getNomeFS().equalsIgnoreCase(""",L155,"""))  giocatore.setNomeFSCambiato(""",K155,""");",))</f>
        <v/>
      </c>
    </row>
    <row r="156" spans="1:13" x14ac:dyDescent="0.25">
      <c r="A156" s="1" t="s">
        <v>860</v>
      </c>
      <c r="B156" s="1">
        <v>1118201</v>
      </c>
      <c r="C156" s="1" t="s">
        <v>257</v>
      </c>
      <c r="D156" s="1" t="s">
        <v>594</v>
      </c>
      <c r="E156" s="1" t="s">
        <v>26</v>
      </c>
      <c r="F156" s="1" t="s">
        <v>92</v>
      </c>
      <c r="G156" s="1">
        <v>1</v>
      </c>
      <c r="H156" s="1">
        <f>IFERROR(INT(VLOOKUP(A156,LegheFantacalcio!A:I,9,FALSE)/2),0)</f>
        <v>5</v>
      </c>
      <c r="I156" s="1" t="str">
        <f t="shared" si="4"/>
        <v>update giocatori set fvm=5 where id = 1118201;</v>
      </c>
      <c r="J156" s="1" t="b">
        <f>OR(NOT(ISERROR(VLOOKUP(A156,LegheFantacalcio!L:L,1,FALSE))),K156="")</f>
        <v>1</v>
      </c>
      <c r="K156" s="1" t="str">
        <f>IFERROR(VLOOKUP(A156,LegheFantacalcio!A:D,4,FALSE),"")</f>
        <v>Comuzzo</v>
      </c>
      <c r="L156" s="1" t="str">
        <f t="shared" si="5"/>
        <v/>
      </c>
      <c r="M156" s="7" t="str">
        <f>IF(J156,"",CONCATENATE("if (giocatore.getSquadra().equalsIgnoreCase(""",VLOOKUP(E156,Sq!A:B,2,FALSE),""") &amp;&amp; giocatore.getNomeFS().equalsIgnoreCase(""",L156,"""))  giocatore.setNomeFSCambiato(""",K156,""");",))</f>
        <v/>
      </c>
    </row>
    <row r="157" spans="1:13" x14ac:dyDescent="0.25">
      <c r="A157" s="1" t="s">
        <v>861</v>
      </c>
      <c r="B157" s="1">
        <v>1016631</v>
      </c>
      <c r="C157" s="1" t="s">
        <v>31</v>
      </c>
      <c r="D157" s="1" t="s">
        <v>572</v>
      </c>
      <c r="E157" s="1" t="s">
        <v>26</v>
      </c>
      <c r="F157" s="1" t="s">
        <v>8</v>
      </c>
      <c r="G157" s="1">
        <v>22</v>
      </c>
      <c r="H157" s="1">
        <f>IFERROR(INT(VLOOKUP(A157,LegheFantacalcio!A:I,9,FALSE)/2),0)</f>
        <v>19</v>
      </c>
      <c r="I157" s="1" t="str">
        <f t="shared" si="4"/>
        <v>update giocatori set fvm=19 where id = 1016631;</v>
      </c>
      <c r="J157" s="1" t="b">
        <f>OR(NOT(ISERROR(VLOOKUP(A157,LegheFantacalcio!L:L,1,FALSE))),K157="")</f>
        <v>1</v>
      </c>
      <c r="K157" s="1" t="str">
        <f>IFERROR(VLOOKUP(A157,LegheFantacalcio!A:D,4,FALSE),"")</f>
        <v>De Gea</v>
      </c>
      <c r="L157" s="1" t="str">
        <f t="shared" si="5"/>
        <v/>
      </c>
      <c r="M157" s="7" t="str">
        <f>IF(J157,"",CONCATENATE("if (giocatore.getSquadra().equalsIgnoreCase(""",VLOOKUP(E157,Sq!A:B,2,FALSE),""") &amp;&amp; giocatore.getNomeFS().equalsIgnoreCase(""",L157,"""))  giocatore.setNomeFSCambiato(""",K157,""");",))</f>
        <v/>
      </c>
    </row>
    <row r="158" spans="1:13" x14ac:dyDescent="0.25">
      <c r="A158" s="1" t="s">
        <v>1208</v>
      </c>
      <c r="B158" s="1">
        <v>1065906</v>
      </c>
      <c r="C158" s="1" t="s">
        <v>701</v>
      </c>
      <c r="D158" s="1" t="s">
        <v>572</v>
      </c>
      <c r="E158" s="1" t="s">
        <v>26</v>
      </c>
      <c r="F158" s="1" t="s">
        <v>92</v>
      </c>
      <c r="G158" s="1">
        <v>19</v>
      </c>
      <c r="H158" s="1">
        <f>IFERROR(INT(VLOOKUP(A158,LegheFantacalcio!A:I,9,FALSE)/2),0)</f>
        <v>12</v>
      </c>
      <c r="I158" s="1" t="str">
        <f t="shared" si="4"/>
        <v>update giocatori set fvm=12 where id = 1065906;</v>
      </c>
      <c r="J158" s="1" t="b">
        <f>OR(NOT(ISERROR(VLOOKUP(A158,LegheFantacalcio!L:L,1,FALSE))),K158="")</f>
        <v>0</v>
      </c>
      <c r="K158" s="1" t="str">
        <f>IFERROR(VLOOKUP(A158,LegheFantacalcio!A:D,4,FALSE),"")</f>
        <v>Dodo'</v>
      </c>
      <c r="L158" s="1" t="str">
        <f t="shared" si="5"/>
        <v>Dodô</v>
      </c>
      <c r="M158" s="7" t="str">
        <f>IF(J158,"",CONCATENATE("if (giocatore.getSquadra().equalsIgnoreCase(""",VLOOKUP(E158,Sq!A:B,2,FALSE),""") &amp;&amp; giocatore.getNomeFS().equalsIgnoreCase(""",L158,"""))  giocatore.setNomeFSCambiato(""",K158,""");",))</f>
        <v>if (giocatore.getSquadra().equalsIgnoreCase("Fio") &amp;&amp; giocatore.getNomeFS().equalsIgnoreCase("Dodô"))  giocatore.setNomeFSCambiato("Dodo'");</v>
      </c>
    </row>
    <row r="159" spans="1:13" x14ac:dyDescent="0.25">
      <c r="A159" s="1" t="s">
        <v>862</v>
      </c>
      <c r="B159" s="1">
        <v>1059906</v>
      </c>
      <c r="C159" s="1" t="s">
        <v>100</v>
      </c>
      <c r="D159" s="1" t="s">
        <v>583</v>
      </c>
      <c r="E159" s="1" t="s">
        <v>26</v>
      </c>
      <c r="F159" s="1" t="s">
        <v>92</v>
      </c>
      <c r="G159" s="1">
        <v>34</v>
      </c>
      <c r="H159" s="1">
        <f>IFERROR(INT(VLOOKUP(A159,LegheFantacalcio!A:I,9,FALSE)/2),0)</f>
        <v>28</v>
      </c>
      <c r="I159" s="1" t="str">
        <f t="shared" si="4"/>
        <v>update giocatori set fvm=28 where id = 1059906;</v>
      </c>
      <c r="J159" s="1" t="b">
        <f>OR(NOT(ISERROR(VLOOKUP(A159,LegheFantacalcio!L:L,1,FALSE))),K159="")</f>
        <v>1</v>
      </c>
      <c r="K159" s="1" t="str">
        <f>IFERROR(VLOOKUP(A159,LegheFantacalcio!A:D,4,FALSE),"")</f>
        <v>Gosens</v>
      </c>
      <c r="L159" s="1" t="str">
        <f t="shared" si="5"/>
        <v/>
      </c>
      <c r="M159" s="7" t="str">
        <f>IF(J159,"",CONCATENATE("if (giocatore.getSquadra().equalsIgnoreCase(""",VLOOKUP(E159,Sq!A:B,2,FALSE),""") &amp;&amp; giocatore.getNomeFS().equalsIgnoreCase(""",L159,"""))  giocatore.setNomeFSCambiato(""",K159,""");",))</f>
        <v/>
      </c>
    </row>
    <row r="160" spans="1:13" x14ac:dyDescent="0.25">
      <c r="A160" s="1" t="s">
        <v>1209</v>
      </c>
      <c r="B160" s="1">
        <v>1061700</v>
      </c>
      <c r="C160" s="1" t="s">
        <v>606</v>
      </c>
      <c r="D160" s="1" t="s">
        <v>587</v>
      </c>
      <c r="E160" s="1" t="s">
        <v>26</v>
      </c>
      <c r="F160" s="1" t="s">
        <v>468</v>
      </c>
      <c r="G160" s="1">
        <v>44</v>
      </c>
      <c r="H160" s="1">
        <f>IFERROR(INT(VLOOKUP(A160,LegheFantacalcio!A:I,9,FALSE)/2),0)</f>
        <v>59</v>
      </c>
      <c r="I160" s="1" t="str">
        <f t="shared" si="4"/>
        <v>update giocatori set fvm=59 where id = 1061700;</v>
      </c>
      <c r="J160" s="1" t="b">
        <f>OR(NOT(ISERROR(VLOOKUP(A160,LegheFantacalcio!L:L,1,FALSE))),K160="")</f>
        <v>0</v>
      </c>
      <c r="K160" s="1" t="str">
        <f>IFERROR(VLOOKUP(A160,LegheFantacalcio!A:D,4,FALSE),"")</f>
        <v>Gudmundsson A.</v>
      </c>
      <c r="L160" s="1" t="str">
        <f t="shared" si="5"/>
        <v>Gudmundsson</v>
      </c>
      <c r="M160" s="7" t="str">
        <f>IF(J160,"",CONCATENATE("if (giocatore.getSquadra().equalsIgnoreCase(""",VLOOKUP(E160,Sq!A:B,2,FALSE),""") &amp;&amp; giocatore.getNomeFS().equalsIgnoreCase(""",L160,"""))  giocatore.setNomeFSCambiato(""",K160,""");",))</f>
        <v>if (giocatore.getSquadra().equalsIgnoreCase("Fio") &amp;&amp; giocatore.getNomeFS().equalsIgnoreCase("Gudmundsson"))  giocatore.setNomeFSCambiato("Gudmundsson A.");</v>
      </c>
    </row>
    <row r="161" spans="1:13" x14ac:dyDescent="0.25">
      <c r="A161" s="1" t="s">
        <v>1210</v>
      </c>
      <c r="B161" s="1">
        <v>1059450</v>
      </c>
      <c r="C161" s="1" t="s">
        <v>603</v>
      </c>
      <c r="D161" s="1" t="s">
        <v>578</v>
      </c>
      <c r="E161" s="1" t="s">
        <v>26</v>
      </c>
      <c r="F161" s="1" t="s">
        <v>468</v>
      </c>
      <c r="G161" s="1">
        <v>28</v>
      </c>
      <c r="H161" s="1">
        <f>IFERROR(INT(VLOOKUP(A161,LegheFantacalcio!A:I,9,FALSE)/2),0)</f>
        <v>6</v>
      </c>
      <c r="I161" s="1" t="str">
        <f t="shared" si="4"/>
        <v>update giocatori set fvm=6 where id = 1059450;</v>
      </c>
      <c r="J161" s="1" t="b">
        <f>OR(NOT(ISERROR(VLOOKUP(A161,LegheFantacalcio!L:L,1,FALSE))),K161="")</f>
        <v>0</v>
      </c>
      <c r="K161" s="1" t="str">
        <f>IFERROR(VLOOKUP(A161,LegheFantacalcio!A:D,4,FALSE),"")</f>
        <v>Ikone'</v>
      </c>
      <c r="L161" s="1" t="str">
        <f t="shared" si="5"/>
        <v>Ikone</v>
      </c>
      <c r="M161" s="7" t="str">
        <f>IF(J161,"",CONCATENATE("if (giocatore.getSquadra().equalsIgnoreCase(""",VLOOKUP(E161,Sq!A:B,2,FALSE),""") &amp;&amp; giocatore.getNomeFS().equalsIgnoreCase(""",L161,"""))  giocatore.setNomeFSCambiato(""",K161,""");",))</f>
        <v>if (giocatore.getSquadra().equalsIgnoreCase("Fio") &amp;&amp; giocatore.getNomeFS().equalsIgnoreCase("Ikone"))  giocatore.setNomeFSCambiato("Ikone'");</v>
      </c>
    </row>
    <row r="162" spans="1:13" x14ac:dyDescent="0.25">
      <c r="A162" s="1" t="s">
        <v>1211</v>
      </c>
      <c r="B162" s="1">
        <v>1118024</v>
      </c>
      <c r="C162" s="1" t="s">
        <v>650</v>
      </c>
      <c r="D162" s="1" t="s">
        <v>585</v>
      </c>
      <c r="E162" s="1" t="s">
        <v>26</v>
      </c>
      <c r="F162" s="1" t="s">
        <v>284</v>
      </c>
      <c r="G162" s="1">
        <v>6</v>
      </c>
      <c r="H162" s="1">
        <f>IFERROR(INT(VLOOKUP(A162,LegheFantacalcio!A:I,9,FALSE)/2),0)</f>
        <v>0</v>
      </c>
      <c r="I162" s="1" t="str">
        <f t="shared" si="4"/>
        <v>update giocatori set fvm=0 where id = 1118024;</v>
      </c>
      <c r="J162" s="1" t="b">
        <f>OR(NOT(ISERROR(VLOOKUP(A162,LegheFantacalcio!L:L,1,FALSE))),K162="")</f>
        <v>1</v>
      </c>
      <c r="K162" s="1" t="str">
        <f>IFERROR(VLOOKUP(A162,LegheFantacalcio!A:D,4,FALSE),"")</f>
        <v/>
      </c>
      <c r="L162" s="1" t="str">
        <f t="shared" si="5"/>
        <v/>
      </c>
      <c r="M162" s="7" t="str">
        <f>IF(J162,"",CONCATENATE("if (giocatore.getSquadra().equalsIgnoreCase(""",VLOOKUP(E162,Sq!A:B,2,FALSE),""") &amp;&amp; giocatore.getNomeFS().equalsIgnoreCase(""",L162,"""))  giocatore.setNomeFSCambiato(""",K162,""");",))</f>
        <v/>
      </c>
    </row>
    <row r="163" spans="1:13" x14ac:dyDescent="0.25">
      <c r="A163" s="1" t="s">
        <v>863</v>
      </c>
      <c r="B163" s="1">
        <v>1116110</v>
      </c>
      <c r="C163" s="1" t="s">
        <v>204</v>
      </c>
      <c r="D163" s="1" t="s">
        <v>576</v>
      </c>
      <c r="E163" s="1" t="s">
        <v>26</v>
      </c>
      <c r="F163" s="1" t="s">
        <v>92</v>
      </c>
      <c r="G163" s="1">
        <v>15</v>
      </c>
      <c r="H163" s="1">
        <f>IFERROR(INT(VLOOKUP(A163,LegheFantacalcio!A:I,9,FALSE)/2),0)</f>
        <v>4</v>
      </c>
      <c r="I163" s="1" t="str">
        <f t="shared" si="4"/>
        <v>update giocatori set fvm=4 where id = 1116110;</v>
      </c>
      <c r="J163" s="1" t="b">
        <f>OR(NOT(ISERROR(VLOOKUP(A163,LegheFantacalcio!L:L,1,FALSE))),K163="")</f>
        <v>1</v>
      </c>
      <c r="K163" s="1" t="str">
        <f>IFERROR(VLOOKUP(A163,LegheFantacalcio!A:D,4,FALSE),"")</f>
        <v>Kayode</v>
      </c>
      <c r="L163" s="1" t="str">
        <f t="shared" si="5"/>
        <v/>
      </c>
      <c r="M163" s="7" t="str">
        <f>IF(J163,"",CONCATENATE("if (giocatore.getSquadra().equalsIgnoreCase(""",VLOOKUP(E163,Sq!A:B,2,FALSE),""") &amp;&amp; giocatore.getNomeFS().equalsIgnoreCase(""",L163,"""))  giocatore.setNomeFSCambiato(""",K163,""");",))</f>
        <v/>
      </c>
    </row>
    <row r="164" spans="1:13" x14ac:dyDescent="0.25">
      <c r="A164" s="1" t="s">
        <v>864</v>
      </c>
      <c r="B164" s="1">
        <v>1061229</v>
      </c>
      <c r="C164" s="1" t="s">
        <v>485</v>
      </c>
      <c r="D164" s="1" t="s">
        <v>576</v>
      </c>
      <c r="E164" s="1" t="s">
        <v>26</v>
      </c>
      <c r="F164" s="1" t="s">
        <v>468</v>
      </c>
      <c r="G164" s="1">
        <v>49</v>
      </c>
      <c r="H164" s="1">
        <f>IFERROR(INT(VLOOKUP(A164,LegheFantacalcio!A:I,9,FALSE)/2),0)</f>
        <v>83</v>
      </c>
      <c r="I164" s="1" t="str">
        <f t="shared" si="4"/>
        <v>update giocatori set fvm=83 where id = 1061229;</v>
      </c>
      <c r="J164" s="1" t="b">
        <f>OR(NOT(ISERROR(VLOOKUP(A164,LegheFantacalcio!L:L,1,FALSE))),K164="")</f>
        <v>1</v>
      </c>
      <c r="K164" s="1" t="str">
        <f>IFERROR(VLOOKUP(A164,LegheFantacalcio!A:D,4,FALSE),"")</f>
        <v>Kean</v>
      </c>
      <c r="L164" s="1" t="str">
        <f t="shared" si="5"/>
        <v/>
      </c>
      <c r="M164" s="7" t="str">
        <f>IF(J164,"",CONCATENATE("if (giocatore.getSquadra().equalsIgnoreCase(""",VLOOKUP(E164,Sq!A:B,2,FALSE),""") &amp;&amp; giocatore.getNomeFS().equalsIgnoreCase(""",L164,"""))  giocatore.setNomeFSCambiato(""",K164,""");",))</f>
        <v/>
      </c>
    </row>
    <row r="165" spans="1:13" x14ac:dyDescent="0.25">
      <c r="A165" s="1" t="s">
        <v>1212</v>
      </c>
      <c r="B165" s="1">
        <v>1060534</v>
      </c>
      <c r="C165" s="1" t="s">
        <v>601</v>
      </c>
      <c r="D165" s="1" t="s">
        <v>592</v>
      </c>
      <c r="E165" s="1" t="s">
        <v>26</v>
      </c>
      <c r="F165" s="1" t="s">
        <v>468</v>
      </c>
      <c r="G165" s="1">
        <v>27</v>
      </c>
      <c r="H165" s="1">
        <f>IFERROR(INT(VLOOKUP(A165,LegheFantacalcio!A:I,9,FALSE)/2),0)</f>
        <v>6</v>
      </c>
      <c r="I165" s="1" t="str">
        <f t="shared" si="4"/>
        <v>update giocatori set fvm=6 where id = 1060534;</v>
      </c>
      <c r="J165" s="1" t="b">
        <f>OR(NOT(ISERROR(VLOOKUP(A165,LegheFantacalcio!L:L,1,FALSE))),K165="")</f>
        <v>0</v>
      </c>
      <c r="K165" s="1" t="str">
        <f>IFERROR(VLOOKUP(A165,LegheFantacalcio!A:D,4,FALSE),"")</f>
        <v>Kouame'</v>
      </c>
      <c r="L165" s="1" t="str">
        <f t="shared" si="5"/>
        <v>Kouame</v>
      </c>
      <c r="M165" s="7" t="str">
        <f>IF(J165,"",CONCATENATE("if (giocatore.getSquadra().equalsIgnoreCase(""",VLOOKUP(E165,Sq!A:B,2,FALSE),""") &amp;&amp; giocatore.getNomeFS().equalsIgnoreCase(""",L165,"""))  giocatore.setNomeFSCambiato(""",K165,""");",))</f>
        <v>if (giocatore.getSquadra().equalsIgnoreCase("Fio") &amp;&amp; giocatore.getNomeFS().equalsIgnoreCase("Kouame"))  giocatore.setNomeFSCambiato("Kouame'");</v>
      </c>
    </row>
    <row r="166" spans="1:13" x14ac:dyDescent="0.25">
      <c r="A166" s="1" t="s">
        <v>865</v>
      </c>
      <c r="B166" s="1">
        <v>1049183</v>
      </c>
      <c r="C166" s="1" t="s">
        <v>347</v>
      </c>
      <c r="D166" s="1" t="s">
        <v>583</v>
      </c>
      <c r="E166" s="1" t="s">
        <v>26</v>
      </c>
      <c r="F166" s="1" t="s">
        <v>284</v>
      </c>
      <c r="G166" s="1">
        <v>27</v>
      </c>
      <c r="H166" s="1">
        <f>IFERROR(INT(VLOOKUP(A166,LegheFantacalcio!A:I,9,FALSE)/2),0)</f>
        <v>8</v>
      </c>
      <c r="I166" s="1" t="str">
        <f t="shared" si="4"/>
        <v>update giocatori set fvm=8 where id = 1049183;</v>
      </c>
      <c r="J166" s="1" t="b">
        <f>OR(NOT(ISERROR(VLOOKUP(A166,LegheFantacalcio!L:L,1,FALSE))),K166="")</f>
        <v>1</v>
      </c>
      <c r="K166" s="1" t="str">
        <f>IFERROR(VLOOKUP(A166,LegheFantacalcio!A:D,4,FALSE),"")</f>
        <v>Mandragora</v>
      </c>
      <c r="L166" s="1" t="str">
        <f t="shared" si="5"/>
        <v/>
      </c>
      <c r="M166" s="7" t="str">
        <f>IF(J166,"",CONCATENATE("if (giocatore.getSquadra().equalsIgnoreCase(""",VLOOKUP(E166,Sq!A:B,2,FALSE),""") &amp;&amp; giocatore.getNomeFS().equalsIgnoreCase(""",L166,"""))  giocatore.setNomeFSCambiato(""",K166,""");",))</f>
        <v/>
      </c>
    </row>
    <row r="167" spans="1:13" x14ac:dyDescent="0.25">
      <c r="A167" s="1" t="s">
        <v>1213</v>
      </c>
      <c r="B167" s="1">
        <v>1115966</v>
      </c>
      <c r="C167" s="1" t="s">
        <v>724</v>
      </c>
      <c r="D167" s="1" t="s">
        <v>596</v>
      </c>
      <c r="E167" s="1" t="s">
        <v>26</v>
      </c>
      <c r="F167" s="1" t="s">
        <v>8</v>
      </c>
      <c r="G167" s="1">
        <v>1</v>
      </c>
      <c r="H167" s="1">
        <f>IFERROR(INT(VLOOKUP(A167,LegheFantacalcio!A:I,9,FALSE)/2),0)</f>
        <v>0</v>
      </c>
      <c r="I167" s="1" t="str">
        <f t="shared" si="4"/>
        <v>update giocatori set fvm=0 where id = 1115966;</v>
      </c>
      <c r="J167" s="1" t="b">
        <f>OR(NOT(ISERROR(VLOOKUP(A167,LegheFantacalcio!L:L,1,FALSE))),K167="")</f>
        <v>0</v>
      </c>
      <c r="K167" s="1" t="str">
        <f>IFERROR(VLOOKUP(A167,LegheFantacalcio!A:D,4,FALSE),"")</f>
        <v>Martinelli T.</v>
      </c>
      <c r="L167" s="1" t="str">
        <f t="shared" si="5"/>
        <v>Martinelli</v>
      </c>
      <c r="M167" s="7" t="str">
        <f>IF(J167,"",CONCATENATE("if (giocatore.getSquadra().equalsIgnoreCase(""",VLOOKUP(E167,Sq!A:B,2,FALSE),""") &amp;&amp; giocatore.getNomeFS().equalsIgnoreCase(""",L167,"""))  giocatore.setNomeFSCambiato(""",K167,""");",))</f>
        <v>if (giocatore.getSquadra().equalsIgnoreCase("Fio") &amp;&amp; giocatore.getNomeFS().equalsIgnoreCase("Martinelli"))  giocatore.setNomeFSCambiato("Martinelli T.");</v>
      </c>
    </row>
    <row r="168" spans="1:13" x14ac:dyDescent="0.25">
      <c r="A168" s="1" t="s">
        <v>1214</v>
      </c>
      <c r="B168" s="1">
        <v>1102528</v>
      </c>
      <c r="C168" s="1" t="s">
        <v>600</v>
      </c>
      <c r="D168" s="1" t="s">
        <v>595</v>
      </c>
      <c r="E168" s="1" t="s">
        <v>26</v>
      </c>
      <c r="F168" s="1" t="s">
        <v>92</v>
      </c>
      <c r="G168" s="1">
        <v>30</v>
      </c>
      <c r="H168" s="1">
        <f>IFERROR(INT(VLOOKUP(A168,LegheFantacalcio!A:I,9,FALSE)/2),0)</f>
        <v>20</v>
      </c>
      <c r="I168" s="1" t="str">
        <f t="shared" si="4"/>
        <v>update giocatori set fvm=20 where id = 1102528;</v>
      </c>
      <c r="J168" s="1" t="b">
        <f>OR(NOT(ISERROR(VLOOKUP(A168,LegheFantacalcio!L:L,1,FALSE))),K168="")</f>
        <v>0</v>
      </c>
      <c r="K168" s="1" t="str">
        <f>IFERROR(VLOOKUP(A168,LegheFantacalcio!A:D,4,FALSE),"")</f>
        <v>Martinez Quarta</v>
      </c>
      <c r="L168" s="1" t="str">
        <f t="shared" si="5"/>
        <v>Martinez</v>
      </c>
      <c r="M168" s="7" t="str">
        <f>IF(J168,"",CONCATENATE("if (giocatore.getSquadra().equalsIgnoreCase(""",VLOOKUP(E168,Sq!A:B,2,FALSE),""") &amp;&amp; giocatore.getNomeFS().equalsIgnoreCase(""",L168,"""))  giocatore.setNomeFSCambiato(""",K168,""");",))</f>
        <v>if (giocatore.getSquadra().equalsIgnoreCase("Fio") &amp;&amp; giocatore.getNomeFS().equalsIgnoreCase("Martinez"))  giocatore.setNomeFSCambiato("Martinez Quarta");</v>
      </c>
    </row>
    <row r="169" spans="1:13" x14ac:dyDescent="0.25">
      <c r="A169" s="1" t="s">
        <v>867</v>
      </c>
      <c r="B169" s="1">
        <v>1102357</v>
      </c>
      <c r="C169" s="1" t="s">
        <v>140</v>
      </c>
      <c r="D169" s="1" t="s">
        <v>582</v>
      </c>
      <c r="E169" s="1" t="s">
        <v>26</v>
      </c>
      <c r="F169" s="1" t="s">
        <v>92</v>
      </c>
      <c r="G169" s="1">
        <v>17</v>
      </c>
      <c r="H169" s="1">
        <f>IFERROR(INT(VLOOKUP(A169,LegheFantacalcio!A:I,9,FALSE)/2),0)</f>
        <v>6</v>
      </c>
      <c r="I169" s="1" t="str">
        <f t="shared" si="4"/>
        <v>update giocatori set fvm=6 where id = 1102357;</v>
      </c>
      <c r="J169" s="1" t="b">
        <f>OR(NOT(ISERROR(VLOOKUP(A169,LegheFantacalcio!L:L,1,FALSE))),K169="")</f>
        <v>1</v>
      </c>
      <c r="K169" s="1" t="str">
        <f>IFERROR(VLOOKUP(A169,LegheFantacalcio!A:D,4,FALSE),"")</f>
        <v>Parisi</v>
      </c>
      <c r="L169" s="1" t="str">
        <f t="shared" si="5"/>
        <v/>
      </c>
      <c r="M169" s="7" t="str">
        <f>IF(J169,"",CONCATENATE("if (giocatore.getSquadra().equalsIgnoreCase(""",VLOOKUP(E169,Sq!A:B,2,FALSE),""") &amp;&amp; giocatore.getNomeFS().equalsIgnoreCase(""",L169,"""))  giocatore.setNomeFSCambiato(""",K169,""");",))</f>
        <v/>
      </c>
    </row>
    <row r="170" spans="1:13" x14ac:dyDescent="0.25">
      <c r="A170" s="1" t="s">
        <v>868</v>
      </c>
      <c r="B170" s="1">
        <v>1063203</v>
      </c>
      <c r="C170" s="1" t="s">
        <v>153</v>
      </c>
      <c r="D170" s="1" t="s">
        <v>576</v>
      </c>
      <c r="E170" s="1" t="s">
        <v>26</v>
      </c>
      <c r="F170" s="1" t="s">
        <v>92</v>
      </c>
      <c r="G170" s="1">
        <v>18</v>
      </c>
      <c r="H170" s="1">
        <f>IFERROR(INT(VLOOKUP(A170,LegheFantacalcio!A:I,9,FALSE)/2),0)</f>
        <v>10</v>
      </c>
      <c r="I170" s="1" t="str">
        <f t="shared" si="4"/>
        <v>update giocatori set fvm=10 where id = 1063203;</v>
      </c>
      <c r="J170" s="1" t="b">
        <f>OR(NOT(ISERROR(VLOOKUP(A170,LegheFantacalcio!L:L,1,FALSE))),K170="")</f>
        <v>1</v>
      </c>
      <c r="K170" s="1" t="str">
        <f>IFERROR(VLOOKUP(A170,LegheFantacalcio!A:D,4,FALSE),"")</f>
        <v>Pongracic</v>
      </c>
      <c r="L170" s="1" t="str">
        <f t="shared" si="5"/>
        <v/>
      </c>
      <c r="M170" s="7" t="str">
        <f>IF(J170,"",CONCATENATE("if (giocatore.getSquadra().equalsIgnoreCase(""",VLOOKUP(E170,Sq!A:B,2,FALSE),""") &amp;&amp; giocatore.getNomeFS().equalsIgnoreCase(""",L170,"""))  giocatore.setNomeFSCambiato(""",K170,""");",))</f>
        <v/>
      </c>
    </row>
    <row r="171" spans="1:13" x14ac:dyDescent="0.25">
      <c r="A171" s="1" t="s">
        <v>1215</v>
      </c>
      <c r="B171" s="1">
        <v>1064713</v>
      </c>
      <c r="C171" s="1" t="s">
        <v>680</v>
      </c>
      <c r="D171" s="1" t="s">
        <v>595</v>
      </c>
      <c r="E171" s="1" t="s">
        <v>26</v>
      </c>
      <c r="F171" s="1" t="s">
        <v>92</v>
      </c>
      <c r="G171" s="1">
        <v>14</v>
      </c>
      <c r="H171" s="1">
        <f>IFERROR(INT(VLOOKUP(A171,LegheFantacalcio!A:I,9,FALSE)/2),0)</f>
        <v>7</v>
      </c>
      <c r="I171" s="1" t="str">
        <f t="shared" si="4"/>
        <v>update giocatori set fvm=7 where id = 1064713;</v>
      </c>
      <c r="J171" s="1" t="b">
        <f>OR(NOT(ISERROR(VLOOKUP(A171,LegheFantacalcio!L:L,1,FALSE))),K171="")</f>
        <v>0</v>
      </c>
      <c r="K171" s="1" t="str">
        <f>IFERROR(VLOOKUP(A171,LegheFantacalcio!A:D,4,FALSE),"")</f>
        <v>Ranieri L.</v>
      </c>
      <c r="L171" s="1" t="str">
        <f t="shared" si="5"/>
        <v>Ranieri</v>
      </c>
      <c r="M171" s="7" t="str">
        <f>IF(J171,"",CONCATENATE("if (giocatore.getSquadra().equalsIgnoreCase(""",VLOOKUP(E171,Sq!A:B,2,FALSE),""") &amp;&amp; giocatore.getNomeFS().equalsIgnoreCase(""",L171,"""))  giocatore.setNomeFSCambiato(""",K171,""");",))</f>
        <v>if (giocatore.getSquadra().equalsIgnoreCase("Fio") &amp;&amp; giocatore.getNomeFS().equalsIgnoreCase("Ranieri"))  giocatore.setNomeFSCambiato("Ranieri L.");</v>
      </c>
    </row>
    <row r="172" spans="1:13" x14ac:dyDescent="0.25">
      <c r="A172" s="1" t="s">
        <v>1216</v>
      </c>
      <c r="B172" s="1">
        <v>1117205</v>
      </c>
      <c r="C172" s="1" t="s">
        <v>632</v>
      </c>
      <c r="D172" s="1" t="s">
        <v>587</v>
      </c>
      <c r="E172" s="1" t="s">
        <v>26</v>
      </c>
      <c r="F172" s="1" t="s">
        <v>284</v>
      </c>
      <c r="G172" s="1">
        <v>25</v>
      </c>
      <c r="H172" s="1">
        <f>IFERROR(INT(VLOOKUP(A172,LegheFantacalcio!A:I,9,FALSE)/2),0)</f>
        <v>8</v>
      </c>
      <c r="I172" s="1" t="str">
        <f t="shared" si="4"/>
        <v>update giocatori set fvm=8 where id = 1117205;</v>
      </c>
      <c r="J172" s="1" t="b">
        <f>OR(NOT(ISERROR(VLOOKUP(A172,LegheFantacalcio!L:L,1,FALSE))),K172="")</f>
        <v>0</v>
      </c>
      <c r="K172" s="1" t="str">
        <f>IFERROR(VLOOKUP(A172,LegheFantacalcio!A:D,4,FALSE),"")</f>
        <v>Richardson</v>
      </c>
      <c r="L172" s="1" t="str">
        <f t="shared" si="5"/>
        <v>Richarson</v>
      </c>
      <c r="M172" s="7" t="str">
        <f>IF(J172,"",CONCATENATE("if (giocatore.getSquadra().equalsIgnoreCase(""",VLOOKUP(E172,Sq!A:B,2,FALSE),""") &amp;&amp; giocatore.getNomeFS().equalsIgnoreCase(""",L172,"""))  giocatore.setNomeFSCambiato(""",K172,""");",))</f>
        <v>if (giocatore.getSquadra().equalsIgnoreCase("Fio") &amp;&amp; giocatore.getNomeFS().equalsIgnoreCase("Richarson"))  giocatore.setNomeFSCambiato("Richardson");</v>
      </c>
    </row>
    <row r="173" spans="1:13" x14ac:dyDescent="0.25">
      <c r="A173" s="1" t="s">
        <v>1217</v>
      </c>
      <c r="B173" s="1">
        <v>1064776</v>
      </c>
      <c r="C173" s="1" t="s">
        <v>631</v>
      </c>
      <c r="D173" s="1" t="s">
        <v>587</v>
      </c>
      <c r="E173" s="1" t="s">
        <v>26</v>
      </c>
      <c r="F173" s="1" t="s">
        <v>284</v>
      </c>
      <c r="G173" s="1">
        <v>18</v>
      </c>
      <c r="H173" s="1">
        <f>IFERROR(INT(VLOOKUP(A173,LegheFantacalcio!A:I,9,FALSE)/2),0)</f>
        <v>0</v>
      </c>
      <c r="I173" s="1" t="str">
        <f t="shared" si="4"/>
        <v>update giocatori set fvm=0 where id = 1064776;</v>
      </c>
      <c r="J173" s="1" t="b">
        <f>OR(NOT(ISERROR(VLOOKUP(A173,LegheFantacalcio!L:L,1,FALSE))),K173="")</f>
        <v>1</v>
      </c>
      <c r="K173" s="1" t="str">
        <f>IFERROR(VLOOKUP(A173,LegheFantacalcio!A:D,4,FALSE),"")</f>
        <v/>
      </c>
      <c r="L173" s="1" t="str">
        <f t="shared" si="5"/>
        <v/>
      </c>
      <c r="M173" s="7" t="str">
        <f>IF(J173,"",CONCATENATE("if (giocatore.getSquadra().equalsIgnoreCase(""",VLOOKUP(E173,Sq!A:B,2,FALSE),""") &amp;&amp; giocatore.getNomeFS().equalsIgnoreCase(""",L173,"""))  giocatore.setNomeFSCambiato(""",K173,""");",))</f>
        <v/>
      </c>
    </row>
    <row r="174" spans="1:13" x14ac:dyDescent="0.25">
      <c r="A174" s="1" t="s">
        <v>869</v>
      </c>
      <c r="B174" s="1">
        <v>1064714</v>
      </c>
      <c r="C174" s="1" t="s">
        <v>348</v>
      </c>
      <c r="D174" s="1" t="s">
        <v>583</v>
      </c>
      <c r="E174" s="1" t="s">
        <v>26</v>
      </c>
      <c r="F174" s="1" t="s">
        <v>468</v>
      </c>
      <c r="G174" s="1">
        <v>22</v>
      </c>
      <c r="H174" s="1">
        <f>IFERROR(INT(VLOOKUP(A174,LegheFantacalcio!A:I,9,FALSE)/2),0)</f>
        <v>10</v>
      </c>
      <c r="I174" s="1" t="str">
        <f t="shared" si="4"/>
        <v>update giocatori set fvm=10 where id = 1064714;</v>
      </c>
      <c r="J174" s="1" t="b">
        <f>OR(NOT(ISERROR(VLOOKUP(A174,LegheFantacalcio!L:L,1,FALSE))),K174="")</f>
        <v>1</v>
      </c>
      <c r="K174" s="1" t="str">
        <f>IFERROR(VLOOKUP(A174,LegheFantacalcio!A:D,4,FALSE),"")</f>
        <v>Sottil</v>
      </c>
      <c r="L174" s="1" t="str">
        <f t="shared" si="5"/>
        <v/>
      </c>
      <c r="M174" s="7" t="str">
        <f>IF(J174,"",CONCATENATE("if (giocatore.getSquadra().equalsIgnoreCase(""",VLOOKUP(E174,Sq!A:B,2,FALSE),""") &amp;&amp; giocatore.getNomeFS().equalsIgnoreCase(""",L174,"""))  giocatore.setNomeFSCambiato(""",K174,""");",))</f>
        <v/>
      </c>
    </row>
    <row r="175" spans="1:13" x14ac:dyDescent="0.25">
      <c r="A175" s="1" t="s">
        <v>870</v>
      </c>
      <c r="B175" s="1">
        <v>1018210</v>
      </c>
      <c r="C175" s="1" t="s">
        <v>25</v>
      </c>
      <c r="D175" s="1" t="s">
        <v>594</v>
      </c>
      <c r="E175" s="1" t="s">
        <v>26</v>
      </c>
      <c r="F175" s="1" t="s">
        <v>8</v>
      </c>
      <c r="G175" s="1">
        <v>25</v>
      </c>
      <c r="H175" s="1">
        <f>IFERROR(INT(VLOOKUP(A175,LegheFantacalcio!A:I,9,FALSE)/2),0)</f>
        <v>7</v>
      </c>
      <c r="I175" s="1" t="str">
        <f t="shared" si="4"/>
        <v>update giocatori set fvm=7 where id = 1018210;</v>
      </c>
      <c r="J175" s="1" t="b">
        <f>OR(NOT(ISERROR(VLOOKUP(A175,LegheFantacalcio!L:L,1,FALSE))),K175="")</f>
        <v>1</v>
      </c>
      <c r="K175" s="1" t="str">
        <f>IFERROR(VLOOKUP(A175,LegheFantacalcio!A:D,4,FALSE),"")</f>
        <v>Terracciano</v>
      </c>
      <c r="L175" s="1" t="str">
        <f t="shared" si="5"/>
        <v/>
      </c>
      <c r="M175" s="7" t="str">
        <f>IF(J175,"",CONCATENATE("if (giocatore.getSquadra().equalsIgnoreCase(""",VLOOKUP(E175,Sq!A:B,2,FALSE),""") &amp;&amp; giocatore.getNomeFS().equalsIgnoreCase(""",L175,"""))  giocatore.setNomeFSCambiato(""",K175,""");",))</f>
        <v/>
      </c>
    </row>
    <row r="176" spans="1:13" x14ac:dyDescent="0.25">
      <c r="A176" s="1" t="s">
        <v>1218</v>
      </c>
      <c r="B176" s="1">
        <v>1116596</v>
      </c>
      <c r="C176" s="1" t="s">
        <v>715</v>
      </c>
      <c r="D176" s="1" t="s">
        <v>596</v>
      </c>
      <c r="E176" s="1" t="s">
        <v>26</v>
      </c>
      <c r="F176" s="1" t="s">
        <v>8</v>
      </c>
      <c r="G176" s="1">
        <v>1</v>
      </c>
      <c r="H176" s="1">
        <f>IFERROR(INT(VLOOKUP(A176,LegheFantacalcio!A:I,9,FALSE)/2),0)</f>
        <v>0</v>
      </c>
      <c r="I176" s="1" t="str">
        <f t="shared" si="4"/>
        <v>update giocatori set fvm=0 where id = 1116596;</v>
      </c>
      <c r="J176" s="1" t="b">
        <f>OR(NOT(ISERROR(VLOOKUP(A176,LegheFantacalcio!L:L,1,FALSE))),K176="")</f>
        <v>1</v>
      </c>
      <c r="K176" s="1" t="str">
        <f>IFERROR(VLOOKUP(A176,LegheFantacalcio!A:D,4,FALSE),"")</f>
        <v/>
      </c>
      <c r="L176" s="1" t="str">
        <f t="shared" si="5"/>
        <v/>
      </c>
      <c r="M176" s="7" t="str">
        <f>IF(J176,"",CONCATENATE("if (giocatore.getSquadra().equalsIgnoreCase(""",VLOOKUP(E176,Sq!A:B,2,FALSE),""") &amp;&amp; giocatore.getNomeFS().equalsIgnoreCase(""",L176,"""))  giocatore.setNomeFSCambiato(""",K176,""");",))</f>
        <v/>
      </c>
    </row>
    <row r="177" spans="1:13" x14ac:dyDescent="0.25">
      <c r="A177" s="1" t="s">
        <v>1219</v>
      </c>
      <c r="B177" s="1">
        <v>1060745</v>
      </c>
      <c r="C177" s="1" t="s">
        <v>714</v>
      </c>
      <c r="D177" s="1" t="s">
        <v>572</v>
      </c>
      <c r="E177" s="1" t="s">
        <v>30</v>
      </c>
      <c r="F177" s="1" t="s">
        <v>92</v>
      </c>
      <c r="G177" s="1">
        <v>16</v>
      </c>
      <c r="H177" s="1">
        <f>IFERROR(INT(VLOOKUP(A177,LegheFantacalcio!A:I,9,FALSE)/2),0)</f>
        <v>6</v>
      </c>
      <c r="I177" s="1" t="str">
        <f t="shared" si="4"/>
        <v>update giocatori set fvm=6 where id = 1060745;</v>
      </c>
      <c r="J177" s="1" t="b">
        <f>OR(NOT(ISERROR(VLOOKUP(A177,LegheFantacalcio!L:L,1,FALSE))),K177="")</f>
        <v>0</v>
      </c>
      <c r="K177" s="1" t="str">
        <f>IFERROR(VLOOKUP(A177,LegheFantacalcio!A:D,4,FALSE),"")</f>
        <v>Martin</v>
      </c>
      <c r="L177" s="1" t="str">
        <f t="shared" si="5"/>
        <v>Aaron Martin</v>
      </c>
      <c r="M177" s="7" t="str">
        <f>IF(J177,"",CONCATENATE("if (giocatore.getSquadra().equalsIgnoreCase(""",VLOOKUP(E177,Sq!A:B,2,FALSE),""") &amp;&amp; giocatore.getNomeFS().equalsIgnoreCase(""",L177,"""))  giocatore.setNomeFSCambiato(""",K177,""");",))</f>
        <v>if (giocatore.getSquadra().equalsIgnoreCase("Gen") &amp;&amp; giocatore.getNomeFS().equalsIgnoreCase("Aaron Martin"))  giocatore.setNomeFSCambiato("Martin");</v>
      </c>
    </row>
    <row r="178" spans="1:13" x14ac:dyDescent="0.25">
      <c r="A178" s="1" t="s">
        <v>871</v>
      </c>
      <c r="B178" s="1">
        <v>1117343</v>
      </c>
      <c r="C178" s="1" t="s">
        <v>564</v>
      </c>
      <c r="D178" s="1" t="s">
        <v>574</v>
      </c>
      <c r="E178" s="1" t="s">
        <v>30</v>
      </c>
      <c r="F178" s="1" t="s">
        <v>468</v>
      </c>
      <c r="G178" s="1">
        <v>9</v>
      </c>
      <c r="H178" s="1">
        <f>IFERROR(INT(VLOOKUP(A178,LegheFantacalcio!A:I,9,FALSE)/2),0)</f>
        <v>0</v>
      </c>
      <c r="I178" s="1" t="str">
        <f t="shared" si="4"/>
        <v>update giocatori set fvm=0 where id = 1117343;</v>
      </c>
      <c r="J178" s="1" t="b">
        <f>OR(NOT(ISERROR(VLOOKUP(A178,LegheFantacalcio!L:L,1,FALSE))),K178="")</f>
        <v>1</v>
      </c>
      <c r="K178" s="1" t="str">
        <f>IFERROR(VLOOKUP(A178,LegheFantacalcio!A:D,4,FALSE),"")</f>
        <v>Ankeye</v>
      </c>
      <c r="L178" s="1" t="str">
        <f t="shared" si="5"/>
        <v/>
      </c>
      <c r="M178" s="7" t="str">
        <f>IF(J178,"",CONCATENATE("if (giocatore.getSquadra().equalsIgnoreCase(""",VLOOKUP(E178,Sq!A:B,2,FALSE),""") &amp;&amp; giocatore.getNomeFS().equalsIgnoreCase(""",L178,"""))  giocatore.setNomeFSCambiato(""",K178,""");",))</f>
        <v/>
      </c>
    </row>
    <row r="179" spans="1:13" x14ac:dyDescent="0.25">
      <c r="A179" s="1" t="s">
        <v>872</v>
      </c>
      <c r="B179" s="1">
        <v>1019244</v>
      </c>
      <c r="C179" s="1" t="s">
        <v>353</v>
      </c>
      <c r="D179" s="1" t="s">
        <v>576</v>
      </c>
      <c r="E179" s="1" t="s">
        <v>30</v>
      </c>
      <c r="F179" s="1" t="s">
        <v>284</v>
      </c>
      <c r="G179" s="1">
        <v>20</v>
      </c>
      <c r="H179" s="1">
        <f>IFERROR(INT(VLOOKUP(A179,LegheFantacalcio!A:I,9,FALSE)/2),0)</f>
        <v>4</v>
      </c>
      <c r="I179" s="1" t="str">
        <f t="shared" si="4"/>
        <v>update giocatori set fvm=4 where id = 1019244;</v>
      </c>
      <c r="J179" s="1" t="b">
        <f>OR(NOT(ISERROR(VLOOKUP(A179,LegheFantacalcio!L:L,1,FALSE))),K179="")</f>
        <v>1</v>
      </c>
      <c r="K179" s="1" t="str">
        <f>IFERROR(VLOOKUP(A179,LegheFantacalcio!A:D,4,FALSE),"")</f>
        <v>Badelj</v>
      </c>
      <c r="L179" s="1" t="str">
        <f t="shared" si="5"/>
        <v/>
      </c>
      <c r="M179" s="7" t="str">
        <f>IF(J179,"",CONCATENATE("if (giocatore.getSquadra().equalsIgnoreCase(""",VLOOKUP(E179,Sq!A:B,2,FALSE),""") &amp;&amp; giocatore.getNomeFS().equalsIgnoreCase(""",L179,"""))  giocatore.setNomeFSCambiato(""",K179,""");",))</f>
        <v/>
      </c>
    </row>
    <row r="180" spans="1:13" x14ac:dyDescent="0.25">
      <c r="A180" s="1" t="s">
        <v>873</v>
      </c>
      <c r="B180" s="1">
        <v>1040930</v>
      </c>
      <c r="C180" s="1" t="s">
        <v>174</v>
      </c>
      <c r="D180" s="1" t="s">
        <v>576</v>
      </c>
      <c r="E180" s="1" t="s">
        <v>30</v>
      </c>
      <c r="F180" s="1" t="s">
        <v>92</v>
      </c>
      <c r="G180" s="1">
        <v>21</v>
      </c>
      <c r="H180" s="1">
        <f>IFERROR(INT(VLOOKUP(A180,LegheFantacalcio!A:I,9,FALSE)/2),0)</f>
        <v>7</v>
      </c>
      <c r="I180" s="1" t="str">
        <f t="shared" si="4"/>
        <v>update giocatori set fvm=7 where id = 1040930;</v>
      </c>
      <c r="J180" s="1" t="b">
        <f>OR(NOT(ISERROR(VLOOKUP(A180,LegheFantacalcio!L:L,1,FALSE))),K180="")</f>
        <v>1</v>
      </c>
      <c r="K180" s="1" t="str">
        <f>IFERROR(VLOOKUP(A180,LegheFantacalcio!A:D,4,FALSE),"")</f>
        <v>Bani</v>
      </c>
      <c r="L180" s="1" t="str">
        <f t="shared" si="5"/>
        <v/>
      </c>
      <c r="M180" s="7" t="str">
        <f>IF(J180,"",CONCATENATE("if (giocatore.getSquadra().equalsIgnoreCase(""",VLOOKUP(E180,Sq!A:B,2,FALSE),""") &amp;&amp; giocatore.getNomeFS().equalsIgnoreCase(""",L180,"""))  giocatore.setNomeFSCambiato(""",K180,""");",))</f>
        <v/>
      </c>
    </row>
    <row r="181" spans="1:13" x14ac:dyDescent="0.25">
      <c r="A181" s="1" t="s">
        <v>874</v>
      </c>
      <c r="B181" s="1">
        <v>1105598</v>
      </c>
      <c r="C181" s="1" t="s">
        <v>450</v>
      </c>
      <c r="D181" s="1" t="s">
        <v>586</v>
      </c>
      <c r="E181" s="1" t="s">
        <v>30</v>
      </c>
      <c r="F181" s="1" t="s">
        <v>284</v>
      </c>
      <c r="G181" s="1">
        <v>14</v>
      </c>
      <c r="H181" s="1">
        <f>IFERROR(INT(VLOOKUP(A181,LegheFantacalcio!A:I,9,FALSE)/2),0)</f>
        <v>0</v>
      </c>
      <c r="I181" s="1" t="str">
        <f t="shared" si="4"/>
        <v>update giocatori set fvm=0 where id = 1105598;</v>
      </c>
      <c r="J181" s="1" t="b">
        <f>OR(NOT(ISERROR(VLOOKUP(A181,LegheFantacalcio!L:L,1,FALSE))),K181="")</f>
        <v>1</v>
      </c>
      <c r="K181" s="1" t="str">
        <f>IFERROR(VLOOKUP(A181,LegheFantacalcio!A:D,4,FALSE),"")</f>
        <v>Bohinen</v>
      </c>
      <c r="L181" s="1" t="str">
        <f t="shared" si="5"/>
        <v/>
      </c>
      <c r="M181" s="7" t="str">
        <f>IF(J181,"",CONCATENATE("if (giocatore.getSquadra().equalsIgnoreCase(""",VLOOKUP(E181,Sq!A:B,2,FALSE),""") &amp;&amp; giocatore.getNomeFS().equalsIgnoreCase(""",L181,"""))  giocatore.setNomeFSCambiato(""",K181,""");",))</f>
        <v/>
      </c>
    </row>
    <row r="182" spans="1:13" x14ac:dyDescent="0.25">
      <c r="A182" s="1" t="s">
        <v>875</v>
      </c>
      <c r="B182" s="1">
        <v>1102806</v>
      </c>
      <c r="C182" s="1" t="s">
        <v>155</v>
      </c>
      <c r="D182" s="1" t="s">
        <v>577</v>
      </c>
      <c r="E182" s="1" t="s">
        <v>30</v>
      </c>
      <c r="F182" s="1" t="s">
        <v>92</v>
      </c>
      <c r="G182" s="1">
        <v>18</v>
      </c>
      <c r="H182" s="1">
        <f>IFERROR(INT(VLOOKUP(A182,LegheFantacalcio!A:I,9,FALSE)/2),0)</f>
        <v>8</v>
      </c>
      <c r="I182" s="1" t="str">
        <f t="shared" si="4"/>
        <v>update giocatori set fvm=8 where id = 1102806;</v>
      </c>
      <c r="J182" s="1" t="b">
        <f>OR(NOT(ISERROR(VLOOKUP(A182,LegheFantacalcio!L:L,1,FALSE))),K182="")</f>
        <v>1</v>
      </c>
      <c r="K182" s="1" t="str">
        <f>IFERROR(VLOOKUP(A182,LegheFantacalcio!A:D,4,FALSE),"")</f>
        <v>De Winter</v>
      </c>
      <c r="L182" s="1" t="str">
        <f t="shared" si="5"/>
        <v/>
      </c>
      <c r="M182" s="7" t="str">
        <f>IF(J182,"",CONCATENATE("if (giocatore.getSquadra().equalsIgnoreCase(""",VLOOKUP(E182,Sq!A:B,2,FALSE),""") &amp;&amp; giocatore.getNomeFS().equalsIgnoreCase(""",L182,"""))  giocatore.setNomeFSCambiato(""",K182,""");",))</f>
        <v/>
      </c>
    </row>
    <row r="183" spans="1:13" x14ac:dyDescent="0.25">
      <c r="A183" s="1" t="s">
        <v>876</v>
      </c>
      <c r="B183" s="1">
        <v>1119727</v>
      </c>
      <c r="C183" s="1" t="s">
        <v>566</v>
      </c>
      <c r="D183" s="1" t="s">
        <v>578</v>
      </c>
      <c r="E183" s="1" t="s">
        <v>30</v>
      </c>
      <c r="F183" s="1" t="s">
        <v>468</v>
      </c>
      <c r="G183" s="1">
        <v>1</v>
      </c>
      <c r="H183" s="1">
        <f>IFERROR(INT(VLOOKUP(A183,LegheFantacalcio!A:I,9,FALSE)/2),0)</f>
        <v>0</v>
      </c>
      <c r="I183" s="1" t="str">
        <f t="shared" si="4"/>
        <v>update giocatori set fvm=0 where id = 1119727;</v>
      </c>
      <c r="J183" s="1" t="b">
        <f>OR(NOT(ISERROR(VLOOKUP(A183,LegheFantacalcio!L:L,1,FALSE))),K183="")</f>
        <v>1</v>
      </c>
      <c r="K183" s="1" t="str">
        <f>IFERROR(VLOOKUP(A183,LegheFantacalcio!A:D,4,FALSE),"")</f>
        <v>Ekhator</v>
      </c>
      <c r="L183" s="1" t="str">
        <f t="shared" si="5"/>
        <v/>
      </c>
      <c r="M183" s="7" t="str">
        <f>IF(J183,"",CONCATENATE("if (giocatore.getSquadra().equalsIgnoreCase(""",VLOOKUP(E183,Sq!A:B,2,FALSE),""") &amp;&amp; giocatore.getNomeFS().equalsIgnoreCase(""",L183,"""))  giocatore.setNomeFSCambiato(""",K183,""");",))</f>
        <v/>
      </c>
    </row>
    <row r="184" spans="1:13" x14ac:dyDescent="0.25">
      <c r="A184" s="1" t="s">
        <v>877</v>
      </c>
      <c r="B184" s="1">
        <v>1039508</v>
      </c>
      <c r="C184" s="1" t="s">
        <v>531</v>
      </c>
      <c r="D184" s="1" t="s">
        <v>592</v>
      </c>
      <c r="E184" s="1" t="s">
        <v>30</v>
      </c>
      <c r="F184" s="1" t="s">
        <v>468</v>
      </c>
      <c r="G184" s="1">
        <v>19</v>
      </c>
      <c r="H184" s="1">
        <f>IFERROR(INT(VLOOKUP(A184,LegheFantacalcio!A:I,9,FALSE)/2),0)</f>
        <v>5</v>
      </c>
      <c r="I184" s="1" t="str">
        <f t="shared" si="4"/>
        <v>update giocatori set fvm=5 where id = 1039508;</v>
      </c>
      <c r="J184" s="1" t="b">
        <f>OR(NOT(ISERROR(VLOOKUP(A184,LegheFantacalcio!L:L,1,FALSE))),K184="")</f>
        <v>1</v>
      </c>
      <c r="K184" s="1" t="str">
        <f>IFERROR(VLOOKUP(A184,LegheFantacalcio!A:D,4,FALSE),"")</f>
        <v>Ekuban</v>
      </c>
      <c r="L184" s="1" t="str">
        <f t="shared" si="5"/>
        <v/>
      </c>
      <c r="M184" s="7" t="str">
        <f>IF(J184,"",CONCATENATE("if (giocatore.getSquadra().equalsIgnoreCase(""",VLOOKUP(E184,Sq!A:B,2,FALSE),""") &amp;&amp; giocatore.getNomeFS().equalsIgnoreCase(""",L184,"""))  giocatore.setNomeFSCambiato(""",K184,""");",))</f>
        <v/>
      </c>
    </row>
    <row r="185" spans="1:13" x14ac:dyDescent="0.25">
      <c r="A185" s="1" t="s">
        <v>878</v>
      </c>
      <c r="B185" s="1">
        <v>1110784</v>
      </c>
      <c r="C185" s="1" t="s">
        <v>318</v>
      </c>
      <c r="D185" s="1" t="s">
        <v>576</v>
      </c>
      <c r="E185" s="1" t="s">
        <v>30</v>
      </c>
      <c r="F185" s="1" t="s">
        <v>284</v>
      </c>
      <c r="G185" s="1">
        <v>29</v>
      </c>
      <c r="H185" s="1">
        <f>IFERROR(INT(VLOOKUP(A185,LegheFantacalcio!A:I,9,FALSE)/2),0)</f>
        <v>13</v>
      </c>
      <c r="I185" s="1" t="str">
        <f t="shared" si="4"/>
        <v>update giocatori set fvm=13 where id = 1110784;</v>
      </c>
      <c r="J185" s="1" t="b">
        <f>OR(NOT(ISERROR(VLOOKUP(A185,LegheFantacalcio!L:L,1,FALSE))),K185="")</f>
        <v>1</v>
      </c>
      <c r="K185" s="1" t="str">
        <f>IFERROR(VLOOKUP(A185,LegheFantacalcio!A:D,4,FALSE),"")</f>
        <v>Frendrup</v>
      </c>
      <c r="L185" s="1" t="str">
        <f t="shared" si="5"/>
        <v/>
      </c>
      <c r="M185" s="7" t="str">
        <f>IF(J185,"",CONCATENATE("if (giocatore.getSquadra().equalsIgnoreCase(""",VLOOKUP(E185,Sq!A:B,2,FALSE),""") &amp;&amp; giocatore.getNomeFS().equalsIgnoreCase(""",L185,"""))  giocatore.setNomeFSCambiato(""",K185,""");",))</f>
        <v/>
      </c>
    </row>
    <row r="186" spans="1:13" x14ac:dyDescent="0.25">
      <c r="A186" s="1" t="s">
        <v>879</v>
      </c>
      <c r="B186" s="1">
        <v>1048944</v>
      </c>
      <c r="C186" s="1" t="s">
        <v>29</v>
      </c>
      <c r="D186" s="1" t="s">
        <v>594</v>
      </c>
      <c r="E186" s="1" t="s">
        <v>30</v>
      </c>
      <c r="F186" s="1" t="s">
        <v>8</v>
      </c>
      <c r="G186" s="1">
        <v>11</v>
      </c>
      <c r="H186" s="1">
        <f>IFERROR(INT(VLOOKUP(A186,LegheFantacalcio!A:I,9,FALSE)/2),0)</f>
        <v>17</v>
      </c>
      <c r="I186" s="1" t="str">
        <f t="shared" si="4"/>
        <v>update giocatori set fvm=17 where id = 1048944;</v>
      </c>
      <c r="J186" s="1" t="b">
        <f>OR(NOT(ISERROR(VLOOKUP(A186,LegheFantacalcio!L:L,1,FALSE))),K186="")</f>
        <v>1</v>
      </c>
      <c r="K186" s="1" t="str">
        <f>IFERROR(VLOOKUP(A186,LegheFantacalcio!A:D,4,FALSE),"")</f>
        <v>Gollini</v>
      </c>
      <c r="L186" s="1" t="str">
        <f t="shared" si="5"/>
        <v/>
      </c>
      <c r="M186" s="7" t="str">
        <f>IF(J186,"",CONCATENATE("if (giocatore.getSquadra().equalsIgnoreCase(""",VLOOKUP(E186,Sq!A:B,2,FALSE),""") &amp;&amp; giocatore.getNomeFS().equalsIgnoreCase(""",L186,"""))  giocatore.setNomeFSCambiato(""",K186,""");",))</f>
        <v/>
      </c>
    </row>
    <row r="187" spans="1:13" x14ac:dyDescent="0.25">
      <c r="A187" s="1" t="s">
        <v>1220</v>
      </c>
      <c r="B187" s="1">
        <v>1064560</v>
      </c>
      <c r="C187" s="1" t="s">
        <v>648</v>
      </c>
      <c r="D187" s="1" t="s">
        <v>572</v>
      </c>
      <c r="E187" s="1" t="s">
        <v>30</v>
      </c>
      <c r="F187" s="1" t="s">
        <v>284</v>
      </c>
      <c r="G187" s="1">
        <v>27</v>
      </c>
      <c r="H187" s="1">
        <f>IFERROR(INT(VLOOKUP(A187,LegheFantacalcio!A:I,9,FALSE)/2),0)</f>
        <v>13</v>
      </c>
      <c r="I187" s="1" t="str">
        <f t="shared" si="4"/>
        <v>update giocatori set fvm=13 where id = 1064560;</v>
      </c>
      <c r="J187" s="1" t="b">
        <f>OR(NOT(ISERROR(VLOOKUP(A187,LegheFantacalcio!L:L,1,FALSE))),K187="")</f>
        <v>0</v>
      </c>
      <c r="K187" s="1" t="str">
        <f>IFERROR(VLOOKUP(A187,LegheFantacalcio!A:D,4,FALSE),"")</f>
        <v>Messias</v>
      </c>
      <c r="L187" s="1" t="str">
        <f t="shared" si="5"/>
        <v>Junior Messias</v>
      </c>
      <c r="M187" s="7" t="str">
        <f>IF(J187,"",CONCATENATE("if (giocatore.getSquadra().equalsIgnoreCase(""",VLOOKUP(E187,Sq!A:B,2,FALSE),""") &amp;&amp; giocatore.getNomeFS().equalsIgnoreCase(""",L187,"""))  giocatore.setNomeFSCambiato(""",K187,""");",))</f>
        <v>if (giocatore.getSquadra().equalsIgnoreCase("Gen") &amp;&amp; giocatore.getNomeFS().equalsIgnoreCase("Junior Messias"))  giocatore.setNomeFSCambiato("Messias");</v>
      </c>
    </row>
    <row r="188" spans="1:13" x14ac:dyDescent="0.25">
      <c r="A188" s="1" t="s">
        <v>880</v>
      </c>
      <c r="B188" s="1">
        <v>1020771</v>
      </c>
      <c r="C188" s="1" t="s">
        <v>54</v>
      </c>
      <c r="D188" s="1" t="s">
        <v>589</v>
      </c>
      <c r="E188" s="1" t="s">
        <v>30</v>
      </c>
      <c r="F188" s="1" t="s">
        <v>8</v>
      </c>
      <c r="G188" s="1">
        <v>17</v>
      </c>
      <c r="H188" s="1">
        <f>IFERROR(INT(VLOOKUP(A188,LegheFantacalcio!A:I,9,FALSE)/2),0)</f>
        <v>0</v>
      </c>
      <c r="I188" s="1" t="str">
        <f t="shared" si="4"/>
        <v>update giocatori set fvm=0 where id = 1020771;</v>
      </c>
      <c r="J188" s="1" t="b">
        <f>OR(NOT(ISERROR(VLOOKUP(A188,LegheFantacalcio!L:L,1,FALSE))),K188="")</f>
        <v>1</v>
      </c>
      <c r="K188" s="1" t="str">
        <f>IFERROR(VLOOKUP(A188,LegheFantacalcio!A:D,4,FALSE),"")</f>
        <v>Leali</v>
      </c>
      <c r="L188" s="1" t="str">
        <f t="shared" si="5"/>
        <v/>
      </c>
      <c r="M188" s="7" t="str">
        <f>IF(J188,"",CONCATENATE("if (giocatore.getSquadra().equalsIgnoreCase(""",VLOOKUP(E188,Sq!A:B,2,FALSE),""") &amp;&amp; giocatore.getNomeFS().equalsIgnoreCase(""",L188,"""))  giocatore.setNomeFSCambiato(""",K188,""");",))</f>
        <v/>
      </c>
    </row>
    <row r="189" spans="1:13" x14ac:dyDescent="0.25">
      <c r="A189" s="1" t="s">
        <v>881</v>
      </c>
      <c r="B189" s="1">
        <v>1048559</v>
      </c>
      <c r="C189" s="1" t="s">
        <v>309</v>
      </c>
      <c r="D189" s="1" t="s">
        <v>583</v>
      </c>
      <c r="E189" s="1" t="s">
        <v>30</v>
      </c>
      <c r="F189" s="1" t="s">
        <v>284</v>
      </c>
      <c r="G189" s="1">
        <v>32</v>
      </c>
      <c r="H189" s="1">
        <f>IFERROR(INT(VLOOKUP(A189,LegheFantacalcio!A:I,9,FALSE)/2),0)</f>
        <v>11</v>
      </c>
      <c r="I189" s="1" t="str">
        <f t="shared" si="4"/>
        <v>update giocatori set fvm=11 where id = 1048559;</v>
      </c>
      <c r="J189" s="1" t="b">
        <f>OR(NOT(ISERROR(VLOOKUP(A189,LegheFantacalcio!L:L,1,FALSE))),K189="")</f>
        <v>1</v>
      </c>
      <c r="K189" s="1" t="str">
        <f>IFERROR(VLOOKUP(A189,LegheFantacalcio!A:D,4,FALSE),"")</f>
        <v>Malinovskyi</v>
      </c>
      <c r="L189" s="1" t="str">
        <f t="shared" si="5"/>
        <v/>
      </c>
      <c r="M189" s="7" t="str">
        <f>IF(J189,"",CONCATENATE("if (giocatore.getSquadra().equalsIgnoreCase(""",VLOOKUP(E189,Sq!A:B,2,FALSE),""") &amp;&amp; giocatore.getNomeFS().equalsIgnoreCase(""",L189,"""))  giocatore.setNomeFSCambiato(""",K189,""");",))</f>
        <v/>
      </c>
    </row>
    <row r="190" spans="1:13" x14ac:dyDescent="0.25">
      <c r="A190" s="1" t="s">
        <v>882</v>
      </c>
      <c r="B190" s="1">
        <v>1117727</v>
      </c>
      <c r="C190" s="1" t="s">
        <v>280</v>
      </c>
      <c r="D190" s="1" t="s">
        <v>587</v>
      </c>
      <c r="E190" s="1" t="s">
        <v>30</v>
      </c>
      <c r="F190" s="1" t="s">
        <v>92</v>
      </c>
      <c r="G190" s="1">
        <v>1</v>
      </c>
      <c r="H190" s="1">
        <f>IFERROR(INT(VLOOKUP(A190,LegheFantacalcio!A:I,9,FALSE)/2),0)</f>
        <v>0</v>
      </c>
      <c r="I190" s="1" t="str">
        <f t="shared" si="4"/>
        <v>update giocatori set fvm=0 where id = 1117727;</v>
      </c>
      <c r="J190" s="1" t="b">
        <f>OR(NOT(ISERROR(VLOOKUP(A190,LegheFantacalcio!L:L,1,FALSE))),K190="")</f>
        <v>1</v>
      </c>
      <c r="K190" s="1" t="str">
        <f>IFERROR(VLOOKUP(A190,LegheFantacalcio!A:D,4,FALSE),"")</f>
        <v>Marcandalli</v>
      </c>
      <c r="L190" s="1" t="str">
        <f t="shared" si="5"/>
        <v/>
      </c>
      <c r="M190" s="7" t="str">
        <f>IF(J190,"",CONCATENATE("if (giocatore.getSquadra().equalsIgnoreCase(""",VLOOKUP(E190,Sq!A:B,2,FALSE),""") &amp;&amp; giocatore.getNomeFS().equalsIgnoreCase(""",L190,"""))  giocatore.setNomeFSCambiato(""",K190,""");",))</f>
        <v/>
      </c>
    </row>
    <row r="191" spans="1:13" x14ac:dyDescent="0.25">
      <c r="A191" s="1" t="s">
        <v>883</v>
      </c>
      <c r="B191" s="1">
        <v>1116103</v>
      </c>
      <c r="C191" s="1" t="s">
        <v>273</v>
      </c>
      <c r="D191" s="1" t="s">
        <v>587</v>
      </c>
      <c r="E191" s="1" t="s">
        <v>30</v>
      </c>
      <c r="F191" s="1" t="s">
        <v>92</v>
      </c>
      <c r="G191" s="1">
        <v>1</v>
      </c>
      <c r="H191" s="1">
        <f>IFERROR(INT(VLOOKUP(A191,LegheFantacalcio!A:I,9,FALSE)/2),0)</f>
        <v>0</v>
      </c>
      <c r="I191" s="1" t="str">
        <f t="shared" si="4"/>
        <v>update giocatori set fvm=0 where id = 1116103;</v>
      </c>
      <c r="J191" s="1" t="b">
        <f>OR(NOT(ISERROR(VLOOKUP(A191,LegheFantacalcio!L:L,1,FALSE))),K191="")</f>
        <v>1</v>
      </c>
      <c r="K191" s="1" t="str">
        <f>IFERROR(VLOOKUP(A191,LegheFantacalcio!A:D,4,FALSE),"")</f>
        <v>Matturro</v>
      </c>
      <c r="L191" s="1" t="str">
        <f t="shared" si="5"/>
        <v/>
      </c>
      <c r="M191" s="7" t="str">
        <f>IF(J191,"",CONCATENATE("if (giocatore.getSquadra().equalsIgnoreCase(""",VLOOKUP(E191,Sq!A:B,2,FALSE),""") &amp;&amp; giocatore.getNomeFS().equalsIgnoreCase(""",L191,"""))  giocatore.setNomeFSCambiato(""",K191,""");",))</f>
        <v/>
      </c>
    </row>
    <row r="192" spans="1:13" x14ac:dyDescent="0.25">
      <c r="A192" s="1" t="s">
        <v>1221</v>
      </c>
      <c r="B192" s="1">
        <v>1061461</v>
      </c>
      <c r="C192" s="1" t="s">
        <v>643</v>
      </c>
      <c r="D192" s="1" t="s">
        <v>582</v>
      </c>
      <c r="E192" s="1" t="s">
        <v>30</v>
      </c>
      <c r="F192" s="1" t="s">
        <v>284</v>
      </c>
      <c r="G192" s="1">
        <v>5</v>
      </c>
      <c r="H192" s="1">
        <f>IFERROR(INT(VLOOKUP(A192,LegheFantacalcio!A:I,9,FALSE)/2),0)</f>
        <v>0</v>
      </c>
      <c r="I192" s="1" t="str">
        <f t="shared" si="4"/>
        <v>update giocatori set fvm=0 where id = 1061461;</v>
      </c>
      <c r="J192" s="1" t="b">
        <f>OR(NOT(ISERROR(VLOOKUP(A192,LegheFantacalcio!L:L,1,FALSE))),K192="")</f>
        <v>1</v>
      </c>
      <c r="K192" s="1" t="str">
        <f>IFERROR(VLOOKUP(A192,LegheFantacalcio!A:D,4,FALSE),"")</f>
        <v/>
      </c>
      <c r="L192" s="1" t="str">
        <f t="shared" si="5"/>
        <v/>
      </c>
      <c r="M192" s="7" t="str">
        <f>IF(J192,"",CONCATENATE("if (giocatore.getSquadra().equalsIgnoreCase(""",VLOOKUP(E192,Sq!A:B,2,FALSE),""") &amp;&amp; giocatore.getNomeFS().equalsIgnoreCase(""",L192,"""))  giocatore.setNomeFSCambiato(""",K192,""");",))</f>
        <v/>
      </c>
    </row>
    <row r="193" spans="1:13" x14ac:dyDescent="0.25">
      <c r="A193" s="1" t="s">
        <v>884</v>
      </c>
      <c r="B193" s="1">
        <v>1111437</v>
      </c>
      <c r="C193" s="1" t="s">
        <v>423</v>
      </c>
      <c r="D193" s="1" t="s">
        <v>582</v>
      </c>
      <c r="E193" s="1" t="s">
        <v>30</v>
      </c>
      <c r="F193" s="1" t="s">
        <v>284</v>
      </c>
      <c r="G193" s="1">
        <v>13</v>
      </c>
      <c r="H193" s="1">
        <f>IFERROR(INT(VLOOKUP(A193,LegheFantacalcio!A:I,9,FALSE)/2),0)</f>
        <v>9</v>
      </c>
      <c r="I193" s="1" t="str">
        <f t="shared" si="4"/>
        <v>update giocatori set fvm=9 where id = 1111437;</v>
      </c>
      <c r="J193" s="1" t="b">
        <f>OR(NOT(ISERROR(VLOOKUP(A193,LegheFantacalcio!L:L,1,FALSE))),K193="")</f>
        <v>1</v>
      </c>
      <c r="K193" s="1" t="str">
        <f>IFERROR(VLOOKUP(A193,LegheFantacalcio!A:D,4,FALSE),"")</f>
        <v>Miretti</v>
      </c>
      <c r="L193" s="1" t="str">
        <f t="shared" si="5"/>
        <v/>
      </c>
      <c r="M193" s="7" t="str">
        <f>IF(J193,"",CONCATENATE("if (giocatore.getSquadra().equalsIgnoreCase(""",VLOOKUP(E193,Sq!A:B,2,FALSE),""") &amp;&amp; giocatore.getNomeFS().equalsIgnoreCase(""",L193,"""))  giocatore.setNomeFSCambiato(""",K193,""");",))</f>
        <v/>
      </c>
    </row>
    <row r="194" spans="1:13" x14ac:dyDescent="0.25">
      <c r="A194" s="1" t="s">
        <v>885</v>
      </c>
      <c r="B194" s="1">
        <v>1119741</v>
      </c>
      <c r="C194" s="1" t="s">
        <v>244</v>
      </c>
      <c r="D194" s="1" t="s">
        <v>612</v>
      </c>
      <c r="E194" s="1" t="s">
        <v>30</v>
      </c>
      <c r="F194" s="1" t="s">
        <v>92</v>
      </c>
      <c r="G194" s="1">
        <v>14</v>
      </c>
      <c r="H194" s="1">
        <f>IFERROR(INT(VLOOKUP(A194,LegheFantacalcio!A:I,9,FALSE)/2),0)</f>
        <v>2</v>
      </c>
      <c r="I194" s="1" t="str">
        <f t="shared" si="4"/>
        <v>update giocatori set fvm=2 where id = 1119741;</v>
      </c>
      <c r="J194" s="1" t="b">
        <f>OR(NOT(ISERROR(VLOOKUP(A194,LegheFantacalcio!L:L,1,FALSE))),K194="")</f>
        <v>1</v>
      </c>
      <c r="K194" s="1" t="str">
        <f>IFERROR(VLOOKUP(A194,LegheFantacalcio!A:D,4,FALSE),"")</f>
        <v>Norton-Cuffy</v>
      </c>
      <c r="L194" s="1" t="str">
        <f t="shared" si="5"/>
        <v/>
      </c>
      <c r="M194" s="7" t="str">
        <f>IF(J194,"",CONCATENATE("if (giocatore.getSquadra().equalsIgnoreCase(""",VLOOKUP(E194,Sq!A:B,2,FALSE),""") &amp;&amp; giocatore.getNomeFS().equalsIgnoreCase(""",L194,"""))  giocatore.setNomeFSCambiato(""",K194,""");",))</f>
        <v/>
      </c>
    </row>
    <row r="195" spans="1:13" x14ac:dyDescent="0.25">
      <c r="A195" s="1" t="s">
        <v>1222</v>
      </c>
      <c r="B195" s="1">
        <v>1022057</v>
      </c>
      <c r="C195" s="1" t="s">
        <v>687</v>
      </c>
      <c r="D195" s="1" t="s">
        <v>576</v>
      </c>
      <c r="E195" s="1" t="s">
        <v>30</v>
      </c>
      <c r="F195" s="1" t="s">
        <v>92</v>
      </c>
      <c r="G195" s="1">
        <v>3</v>
      </c>
      <c r="H195" s="1">
        <f>IFERROR(INT(VLOOKUP(A195,LegheFantacalcio!A:I,9,FALSE)/2),0)</f>
        <v>0</v>
      </c>
      <c r="I195" s="1" t="str">
        <f t="shared" ref="I195:I258" si="6">_xlfn.CONCAT("update giocatori set fvm=",H195," where id = ",B195,";")</f>
        <v>update giocatori set fvm=0 where id = 1022057;</v>
      </c>
      <c r="J195" s="1" t="b">
        <f>OR(NOT(ISERROR(VLOOKUP(A195,LegheFantacalcio!L:L,1,FALSE))),K195="")</f>
        <v>1</v>
      </c>
      <c r="K195" s="1" t="str">
        <f>IFERROR(VLOOKUP(A195,LegheFantacalcio!A:D,4,FALSE),"")</f>
        <v/>
      </c>
      <c r="L195" s="1" t="str">
        <f t="shared" ref="L195:L258" si="7">IF(J195,"",C195)</f>
        <v/>
      </c>
      <c r="M195" s="7" t="str">
        <f>IF(J195,"",CONCATENATE("if (giocatore.getSquadra().equalsIgnoreCase(""",VLOOKUP(E195,Sq!A:B,2,FALSE),""") &amp;&amp; giocatore.getNomeFS().equalsIgnoreCase(""",L195,"""))  giocatore.setNomeFSCambiato(""",K195,""");",))</f>
        <v/>
      </c>
    </row>
    <row r="196" spans="1:13" x14ac:dyDescent="0.25">
      <c r="A196" s="1" t="s">
        <v>886</v>
      </c>
      <c r="B196" s="1">
        <v>1059346</v>
      </c>
      <c r="C196" s="1" t="s">
        <v>489</v>
      </c>
      <c r="D196" s="1" t="s">
        <v>587</v>
      </c>
      <c r="E196" s="1" t="s">
        <v>30</v>
      </c>
      <c r="F196" s="1" t="s">
        <v>468</v>
      </c>
      <c r="G196" s="1">
        <v>52</v>
      </c>
      <c r="H196" s="1">
        <f>IFERROR(INT(VLOOKUP(A196,LegheFantacalcio!A:I,9,FALSE)/2),0)</f>
        <v>48</v>
      </c>
      <c r="I196" s="1" t="str">
        <f t="shared" si="6"/>
        <v>update giocatori set fvm=48 where id = 1059346;</v>
      </c>
      <c r="J196" s="1" t="b">
        <f>OR(NOT(ISERROR(VLOOKUP(A196,LegheFantacalcio!L:L,1,FALSE))),K196="")</f>
        <v>1</v>
      </c>
      <c r="K196" s="1" t="str">
        <f>IFERROR(VLOOKUP(A196,LegheFantacalcio!A:D,4,FALSE),"")</f>
        <v>Pinamonti</v>
      </c>
      <c r="L196" s="1" t="str">
        <f t="shared" si="7"/>
        <v/>
      </c>
      <c r="M196" s="7" t="str">
        <f>IF(J196,"",CONCATENATE("if (giocatore.getSquadra().equalsIgnoreCase(""",VLOOKUP(E196,Sq!A:B,2,FALSE),""") &amp;&amp; giocatore.getNomeFS().equalsIgnoreCase(""",L196,"""))  giocatore.setNomeFSCambiato(""",K196,""");",))</f>
        <v/>
      </c>
    </row>
    <row r="197" spans="1:13" x14ac:dyDescent="0.25">
      <c r="A197" s="1" t="s">
        <v>887</v>
      </c>
      <c r="B197" s="1">
        <v>1035198</v>
      </c>
      <c r="C197" s="1" t="s">
        <v>146</v>
      </c>
      <c r="D197" s="1" t="s">
        <v>593</v>
      </c>
      <c r="E197" s="1" t="s">
        <v>30</v>
      </c>
      <c r="F197" s="1" t="s">
        <v>92</v>
      </c>
      <c r="G197" s="1">
        <v>21</v>
      </c>
      <c r="H197" s="1">
        <f>IFERROR(INT(VLOOKUP(A197,LegheFantacalcio!A:I,9,FALSE)/2),0)</f>
        <v>4</v>
      </c>
      <c r="I197" s="1" t="str">
        <f t="shared" si="6"/>
        <v>update giocatori set fvm=4 where id = 1035198;</v>
      </c>
      <c r="J197" s="1" t="b">
        <f>OR(NOT(ISERROR(VLOOKUP(A197,LegheFantacalcio!L:L,1,FALSE))),K197="")</f>
        <v>1</v>
      </c>
      <c r="K197" s="1" t="str">
        <f>IFERROR(VLOOKUP(A197,LegheFantacalcio!A:D,4,FALSE),"")</f>
        <v>Sabelli</v>
      </c>
      <c r="L197" s="1" t="str">
        <f t="shared" si="7"/>
        <v/>
      </c>
      <c r="M197" s="7" t="str">
        <f>IF(J197,"",CONCATENATE("if (giocatore.getSquadra().equalsIgnoreCase(""",VLOOKUP(E197,Sq!A:B,2,FALSE),""") &amp;&amp; giocatore.getNomeFS().equalsIgnoreCase(""",L197,"""))  giocatore.setNomeFSCambiato(""",K197,""");",))</f>
        <v/>
      </c>
    </row>
    <row r="198" spans="1:13" x14ac:dyDescent="0.25">
      <c r="A198" s="1" t="s">
        <v>888</v>
      </c>
      <c r="B198" s="1">
        <v>1100842</v>
      </c>
      <c r="C198" s="1" t="s">
        <v>56</v>
      </c>
      <c r="D198" s="1" t="s">
        <v>574</v>
      </c>
      <c r="E198" s="1" t="s">
        <v>30</v>
      </c>
      <c r="F198" s="1" t="s">
        <v>8</v>
      </c>
      <c r="G198" s="1">
        <v>1</v>
      </c>
      <c r="H198" s="1">
        <f>IFERROR(INT(VLOOKUP(A198,LegheFantacalcio!A:I,9,FALSE)/2),0)</f>
        <v>0</v>
      </c>
      <c r="I198" s="1" t="str">
        <f t="shared" si="6"/>
        <v>update giocatori set fvm=0 where id = 1100842;</v>
      </c>
      <c r="J198" s="1" t="b">
        <f>OR(NOT(ISERROR(VLOOKUP(A198,LegheFantacalcio!L:L,1,FALSE))),K198="")</f>
        <v>1</v>
      </c>
      <c r="K198" s="1" t="str">
        <f>IFERROR(VLOOKUP(A198,LegheFantacalcio!A:D,4,FALSE),"")</f>
        <v>Sommariva</v>
      </c>
      <c r="L198" s="1" t="str">
        <f t="shared" si="7"/>
        <v/>
      </c>
      <c r="M198" s="7" t="str">
        <f>IF(J198,"",CONCATENATE("if (giocatore.getSquadra().equalsIgnoreCase(""",VLOOKUP(E198,Sq!A:B,2,FALSE),""") &amp;&amp; giocatore.getNomeFS().equalsIgnoreCase(""",L198,"""))  giocatore.setNomeFSCambiato(""",K198,""");",))</f>
        <v/>
      </c>
    </row>
    <row r="199" spans="1:13" x14ac:dyDescent="0.25">
      <c r="A199" s="1" t="s">
        <v>1223</v>
      </c>
      <c r="B199" s="1">
        <v>1119095</v>
      </c>
      <c r="C199" s="1" t="s">
        <v>716</v>
      </c>
      <c r="D199" s="1" t="s">
        <v>582</v>
      </c>
      <c r="E199" s="1" t="s">
        <v>30</v>
      </c>
      <c r="F199" s="1" t="s">
        <v>8</v>
      </c>
      <c r="G199" s="1">
        <v>1</v>
      </c>
      <c r="H199" s="1">
        <f>IFERROR(INT(VLOOKUP(A199,LegheFantacalcio!A:I,9,FALSE)/2),0)</f>
        <v>0</v>
      </c>
      <c r="I199" s="1" t="str">
        <f t="shared" si="6"/>
        <v>update giocatori set fvm=0 where id = 1119095;</v>
      </c>
      <c r="J199" s="1" t="b">
        <f>OR(NOT(ISERROR(VLOOKUP(A199,LegheFantacalcio!L:L,1,FALSE))),K199="")</f>
        <v>1</v>
      </c>
      <c r="K199" s="1" t="str">
        <f>IFERROR(VLOOKUP(A199,LegheFantacalcio!A:D,4,FALSE),"")</f>
        <v/>
      </c>
      <c r="L199" s="1" t="str">
        <f t="shared" si="7"/>
        <v/>
      </c>
      <c r="M199" s="7" t="str">
        <f>IF(J199,"",CONCATENATE("if (giocatore.getSquadra().equalsIgnoreCase(""",VLOOKUP(E199,Sq!A:B,2,FALSE),""") &amp;&amp; giocatore.getNomeFS().equalsIgnoreCase(""",L199,"""))  giocatore.setNomeFSCambiato(""",K199,""");",))</f>
        <v/>
      </c>
    </row>
    <row r="200" spans="1:13" x14ac:dyDescent="0.25">
      <c r="A200" s="1" t="s">
        <v>889</v>
      </c>
      <c r="B200" s="1">
        <v>1040227</v>
      </c>
      <c r="C200" s="1" t="s">
        <v>391</v>
      </c>
      <c r="D200" s="1" t="s">
        <v>576</v>
      </c>
      <c r="E200" s="1" t="s">
        <v>30</v>
      </c>
      <c r="F200" s="1" t="s">
        <v>284</v>
      </c>
      <c r="G200" s="1">
        <v>13</v>
      </c>
      <c r="H200" s="1">
        <f>IFERROR(INT(VLOOKUP(A200,LegheFantacalcio!A:I,9,FALSE)/2),0)</f>
        <v>5</v>
      </c>
      <c r="I200" s="1" t="str">
        <f t="shared" si="6"/>
        <v>update giocatori set fvm=5 where id = 1040227;</v>
      </c>
      <c r="J200" s="1" t="b">
        <f>OR(NOT(ISERROR(VLOOKUP(A200,LegheFantacalcio!L:L,1,FALSE))),K200="")</f>
        <v>1</v>
      </c>
      <c r="K200" s="1" t="str">
        <f>IFERROR(VLOOKUP(A200,LegheFantacalcio!A:D,4,FALSE),"")</f>
        <v>Thorsby</v>
      </c>
      <c r="L200" s="1" t="str">
        <f t="shared" si="7"/>
        <v/>
      </c>
      <c r="M200" s="7" t="str">
        <f>IF(J200,"",CONCATENATE("if (giocatore.getSquadra().equalsIgnoreCase(""",VLOOKUP(E200,Sq!A:B,2,FALSE),""") &amp;&amp; giocatore.getNomeFS().equalsIgnoreCase(""",L200,"""))  giocatore.setNomeFSCambiato(""",K200,""");",))</f>
        <v/>
      </c>
    </row>
    <row r="201" spans="1:13" x14ac:dyDescent="0.25">
      <c r="A201" s="1" t="s">
        <v>890</v>
      </c>
      <c r="B201" s="1">
        <v>1110692</v>
      </c>
      <c r="C201" s="1" t="s">
        <v>124</v>
      </c>
      <c r="D201" s="1" t="s">
        <v>578</v>
      </c>
      <c r="E201" s="1" t="s">
        <v>30</v>
      </c>
      <c r="F201" s="1" t="s">
        <v>92</v>
      </c>
      <c r="G201" s="1">
        <v>23</v>
      </c>
      <c r="H201" s="1">
        <f>IFERROR(INT(VLOOKUP(A201,LegheFantacalcio!A:I,9,FALSE)/2),0)</f>
        <v>9</v>
      </c>
      <c r="I201" s="1" t="str">
        <f t="shared" si="6"/>
        <v>update giocatori set fvm=9 where id = 1110692;</v>
      </c>
      <c r="J201" s="1" t="b">
        <f>OR(NOT(ISERROR(VLOOKUP(A201,LegheFantacalcio!L:L,1,FALSE))),K201="")</f>
        <v>1</v>
      </c>
      <c r="K201" s="1" t="str">
        <f>IFERROR(VLOOKUP(A201,LegheFantacalcio!A:D,4,FALSE),"")</f>
        <v>Vasquez</v>
      </c>
      <c r="L201" s="1" t="str">
        <f t="shared" si="7"/>
        <v/>
      </c>
      <c r="M201" s="7" t="str">
        <f>IF(J201,"",CONCATENATE("if (giocatore.getSquadra().equalsIgnoreCase(""",VLOOKUP(E201,Sq!A:B,2,FALSE),""") &amp;&amp; giocatore.getNomeFS().equalsIgnoreCase(""",L201,"""))  giocatore.setNomeFSCambiato(""",K201,""");",))</f>
        <v/>
      </c>
    </row>
    <row r="202" spans="1:13" x14ac:dyDescent="0.25">
      <c r="A202" s="1" t="s">
        <v>1224</v>
      </c>
      <c r="B202" s="1">
        <v>1103168</v>
      </c>
      <c r="C202" s="1" t="s">
        <v>580</v>
      </c>
      <c r="D202" s="1" t="s">
        <v>572</v>
      </c>
      <c r="E202" s="1" t="s">
        <v>30</v>
      </c>
      <c r="F202" s="1" t="s">
        <v>468</v>
      </c>
      <c r="G202" s="1">
        <v>32</v>
      </c>
      <c r="H202" s="1">
        <f>IFERROR(INT(VLOOKUP(A202,LegheFantacalcio!A:I,9,FALSE)/2),0)</f>
        <v>38</v>
      </c>
      <c r="I202" s="1" t="str">
        <f t="shared" si="6"/>
        <v>update giocatori set fvm=38 where id = 1103168;</v>
      </c>
      <c r="J202" s="1" t="b">
        <f>OR(NOT(ISERROR(VLOOKUP(A202,LegheFantacalcio!L:L,1,FALSE))),K202="")</f>
        <v>0</v>
      </c>
      <c r="K202" s="1" t="str">
        <f>IFERROR(VLOOKUP(A202,LegheFantacalcio!A:D,4,FALSE),"")</f>
        <v>Vitinha O.</v>
      </c>
      <c r="L202" s="1" t="str">
        <f t="shared" si="7"/>
        <v>Vitinha</v>
      </c>
      <c r="M202" s="7" t="str">
        <f>IF(J202,"",CONCATENATE("if (giocatore.getSquadra().equalsIgnoreCase(""",VLOOKUP(E202,Sq!A:B,2,FALSE),""") &amp;&amp; giocatore.getNomeFS().equalsIgnoreCase(""",L202,"""))  giocatore.setNomeFSCambiato(""",K202,""");",))</f>
        <v>if (giocatore.getSquadra().equalsIgnoreCase("Gen") &amp;&amp; giocatore.getNomeFS().equalsIgnoreCase("Vitinha"))  giocatore.setNomeFSCambiato("Vitinha O.");</v>
      </c>
    </row>
    <row r="203" spans="1:13" x14ac:dyDescent="0.25">
      <c r="A203" s="1" t="s">
        <v>891</v>
      </c>
      <c r="B203" s="1">
        <v>1069590</v>
      </c>
      <c r="C203" s="1" t="s">
        <v>222</v>
      </c>
      <c r="D203" s="1" t="s">
        <v>587</v>
      </c>
      <c r="E203" s="1" t="s">
        <v>30</v>
      </c>
      <c r="F203" s="1" t="s">
        <v>92</v>
      </c>
      <c r="G203" s="1">
        <v>17</v>
      </c>
      <c r="H203" s="1">
        <f>IFERROR(INT(VLOOKUP(A203,LegheFantacalcio!A:I,9,FALSE)/2),0)</f>
        <v>2</v>
      </c>
      <c r="I203" s="1" t="str">
        <f t="shared" si="6"/>
        <v>update giocatori set fvm=2 where id = 1069590;</v>
      </c>
      <c r="J203" s="1" t="b">
        <f>OR(NOT(ISERROR(VLOOKUP(A203,LegheFantacalcio!L:L,1,FALSE))),K203="")</f>
        <v>1</v>
      </c>
      <c r="K203" s="1" t="str">
        <f>IFERROR(VLOOKUP(A203,LegheFantacalcio!A:D,4,FALSE),"")</f>
        <v>Vogliacco</v>
      </c>
      <c r="L203" s="1" t="str">
        <f t="shared" si="7"/>
        <v/>
      </c>
      <c r="M203" s="7" t="str">
        <f>IF(J203,"",CONCATENATE("if (giocatore.getSquadra().equalsIgnoreCase(""",VLOOKUP(E203,Sq!A:B,2,FALSE),""") &amp;&amp; giocatore.getNomeFS().equalsIgnoreCase(""",L203,"""))  giocatore.setNomeFSCambiato(""",K203,""");",))</f>
        <v/>
      </c>
    </row>
    <row r="204" spans="1:13" x14ac:dyDescent="0.25">
      <c r="A204" s="1" t="s">
        <v>892</v>
      </c>
      <c r="B204" s="1">
        <v>1110713</v>
      </c>
      <c r="C204" s="1" t="s">
        <v>182</v>
      </c>
      <c r="D204" s="1" t="s">
        <v>587</v>
      </c>
      <c r="E204" s="1" t="s">
        <v>30</v>
      </c>
      <c r="F204" s="1" t="s">
        <v>92</v>
      </c>
      <c r="G204" s="1">
        <v>15</v>
      </c>
      <c r="H204" s="1">
        <f>IFERROR(INT(VLOOKUP(A204,LegheFantacalcio!A:I,9,FALSE)/2),0)</f>
        <v>4</v>
      </c>
      <c r="I204" s="1" t="str">
        <f t="shared" si="6"/>
        <v>update giocatori set fvm=4 where id = 1110713;</v>
      </c>
      <c r="J204" s="1" t="b">
        <f>OR(NOT(ISERROR(VLOOKUP(A204,LegheFantacalcio!L:L,1,FALSE))),K204="")</f>
        <v>1</v>
      </c>
      <c r="K204" s="1" t="str">
        <f>IFERROR(VLOOKUP(A204,LegheFantacalcio!A:D,4,FALSE),"")</f>
        <v>Zanoli</v>
      </c>
      <c r="L204" s="1" t="str">
        <f t="shared" si="7"/>
        <v/>
      </c>
      <c r="M204" s="7" t="str">
        <f>IF(J204,"",CONCATENATE("if (giocatore.getSquadra().equalsIgnoreCase(""",VLOOKUP(E204,Sq!A:B,2,FALSE),""") &amp;&amp; giocatore.getNomeFS().equalsIgnoreCase(""",L204,"""))  giocatore.setNomeFSCambiato(""",K204,""");",))</f>
        <v/>
      </c>
    </row>
    <row r="205" spans="1:13" x14ac:dyDescent="0.25">
      <c r="A205" s="1" t="s">
        <v>893</v>
      </c>
      <c r="B205" s="1">
        <v>1017958</v>
      </c>
      <c r="C205" s="1" t="s">
        <v>112</v>
      </c>
      <c r="D205" s="1" t="s">
        <v>582</v>
      </c>
      <c r="E205" s="1" t="s">
        <v>10</v>
      </c>
      <c r="F205" s="1" t="s">
        <v>92</v>
      </c>
      <c r="G205" s="1">
        <v>24</v>
      </c>
      <c r="H205" s="1">
        <f>IFERROR(INT(VLOOKUP(A205,LegheFantacalcio!A:I,9,FALSE)/2),0)</f>
        <v>15</v>
      </c>
      <c r="I205" s="1" t="str">
        <f t="shared" si="6"/>
        <v>update giocatori set fvm=15 where id = 1017958;</v>
      </c>
      <c r="J205" s="1" t="b">
        <f>OR(NOT(ISERROR(VLOOKUP(A205,LegheFantacalcio!L:L,1,FALSE))),K205="")</f>
        <v>1</v>
      </c>
      <c r="K205" s="1" t="str">
        <f>IFERROR(VLOOKUP(A205,LegheFantacalcio!A:D,4,FALSE),"")</f>
        <v>Acerbi</v>
      </c>
      <c r="L205" s="1" t="str">
        <f t="shared" si="7"/>
        <v/>
      </c>
      <c r="M205" s="7" t="str">
        <f>IF(J205,"",CONCATENATE("if (giocatore.getSquadra().equalsIgnoreCase(""",VLOOKUP(E205,Sq!A:B,2,FALSE),""") &amp;&amp; giocatore.getNomeFS().equalsIgnoreCase(""",L205,"""))  giocatore.setNomeFSCambiato(""",K205,""");",))</f>
        <v/>
      </c>
    </row>
    <row r="206" spans="1:13" x14ac:dyDescent="0.25">
      <c r="A206" s="1" t="s">
        <v>894</v>
      </c>
      <c r="B206" s="1">
        <v>1109836</v>
      </c>
      <c r="C206" s="1" t="s">
        <v>530</v>
      </c>
      <c r="D206" s="1" t="s">
        <v>576</v>
      </c>
      <c r="E206" s="1" t="s">
        <v>10</v>
      </c>
      <c r="F206" s="1" t="s">
        <v>468</v>
      </c>
      <c r="G206" s="1">
        <v>38</v>
      </c>
      <c r="H206" s="1">
        <f>IFERROR(INT(VLOOKUP(A206,LegheFantacalcio!A:I,9,FALSE)/2),0)</f>
        <v>9</v>
      </c>
      <c r="I206" s="1" t="str">
        <f t="shared" si="6"/>
        <v>update giocatori set fvm=9 where id = 1109836;</v>
      </c>
      <c r="J206" s="1" t="b">
        <f>OR(NOT(ISERROR(VLOOKUP(A206,LegheFantacalcio!L:L,1,FALSE))),K206="")</f>
        <v>1</v>
      </c>
      <c r="K206" s="1" t="str">
        <f>IFERROR(VLOOKUP(A206,LegheFantacalcio!A:D,4,FALSE),"")</f>
        <v>Arnautovic</v>
      </c>
      <c r="L206" s="1" t="str">
        <f t="shared" si="7"/>
        <v/>
      </c>
      <c r="M206" s="7" t="str">
        <f>IF(J206,"",CONCATENATE("if (giocatore.getSquadra().equalsIgnoreCase(""",VLOOKUP(E206,Sq!A:B,2,FALSE),""") &amp;&amp; giocatore.getNomeFS().equalsIgnoreCase(""",L206,"""))  giocatore.setNomeFSCambiato(""",K206,""");",))</f>
        <v/>
      </c>
    </row>
    <row r="207" spans="1:13" x14ac:dyDescent="0.25">
      <c r="A207" s="1" t="s">
        <v>895</v>
      </c>
      <c r="B207" s="1">
        <v>1103012</v>
      </c>
      <c r="C207" s="1" t="s">
        <v>397</v>
      </c>
      <c r="D207" s="1" t="s">
        <v>577</v>
      </c>
      <c r="E207" s="1" t="s">
        <v>10</v>
      </c>
      <c r="F207" s="1" t="s">
        <v>284</v>
      </c>
      <c r="G207" s="1">
        <v>17</v>
      </c>
      <c r="H207" s="1">
        <f>IFERROR(INT(VLOOKUP(A207,LegheFantacalcio!A:I,9,FALSE)/2),0)</f>
        <v>9</v>
      </c>
      <c r="I207" s="1" t="str">
        <f t="shared" si="6"/>
        <v>update giocatori set fvm=9 where id = 1103012;</v>
      </c>
      <c r="J207" s="1" t="b">
        <f>OR(NOT(ISERROR(VLOOKUP(A207,LegheFantacalcio!L:L,1,FALSE))),K207="")</f>
        <v>1</v>
      </c>
      <c r="K207" s="1" t="str">
        <f>IFERROR(VLOOKUP(A207,LegheFantacalcio!A:D,4,FALSE),"")</f>
        <v>Asllani</v>
      </c>
      <c r="L207" s="1" t="str">
        <f t="shared" si="7"/>
        <v/>
      </c>
      <c r="M207" s="7" t="str">
        <f>IF(J207,"",CONCATENATE("if (giocatore.getSquadra().equalsIgnoreCase(""",VLOOKUP(E207,Sq!A:B,2,FALSE),""") &amp;&amp; giocatore.getNomeFS().equalsIgnoreCase(""",L207,"""))  giocatore.setNomeFSCambiato(""",K207,""");",))</f>
        <v/>
      </c>
    </row>
    <row r="208" spans="1:13" x14ac:dyDescent="0.25">
      <c r="A208" s="1" t="s">
        <v>896</v>
      </c>
      <c r="B208" s="1">
        <v>1045456</v>
      </c>
      <c r="C208" s="1" t="s">
        <v>290</v>
      </c>
      <c r="D208" s="1" t="s">
        <v>589</v>
      </c>
      <c r="E208" s="1" t="s">
        <v>10</v>
      </c>
      <c r="F208" s="1" t="s">
        <v>284</v>
      </c>
      <c r="G208" s="1">
        <v>50</v>
      </c>
      <c r="H208" s="1">
        <f>IFERROR(INT(VLOOKUP(A208,LegheFantacalcio!A:I,9,FALSE)/2),0)</f>
        <v>38</v>
      </c>
      <c r="I208" s="1" t="str">
        <f t="shared" si="6"/>
        <v>update giocatori set fvm=38 where id = 1045456;</v>
      </c>
      <c r="J208" s="1" t="b">
        <f>OR(NOT(ISERROR(VLOOKUP(A208,LegheFantacalcio!L:L,1,FALSE))),K208="")</f>
        <v>1</v>
      </c>
      <c r="K208" s="1" t="str">
        <f>IFERROR(VLOOKUP(A208,LegheFantacalcio!A:D,4,FALSE),"")</f>
        <v>Barella</v>
      </c>
      <c r="L208" s="1" t="str">
        <f t="shared" si="7"/>
        <v/>
      </c>
      <c r="M208" s="7" t="str">
        <f>IF(J208,"",CONCATENATE("if (giocatore.getSquadra().equalsIgnoreCase(""",VLOOKUP(E208,Sq!A:B,2,FALSE),""") &amp;&amp; giocatore.getNomeFS().equalsIgnoreCase(""",L208,"""))  giocatore.setNomeFSCambiato(""",K208,""");",))</f>
        <v/>
      </c>
    </row>
    <row r="209" spans="1:13" x14ac:dyDescent="0.25">
      <c r="A209" s="1" t="s">
        <v>897</v>
      </c>
      <c r="B209" s="1">
        <v>1061306</v>
      </c>
      <c r="C209" s="1" t="s">
        <v>97</v>
      </c>
      <c r="D209" s="1" t="s">
        <v>587</v>
      </c>
      <c r="E209" s="1" t="s">
        <v>10</v>
      </c>
      <c r="F209" s="1" t="s">
        <v>92</v>
      </c>
      <c r="G209" s="1">
        <v>32</v>
      </c>
      <c r="H209" s="1">
        <f>IFERROR(INT(VLOOKUP(A209,LegheFantacalcio!A:I,9,FALSE)/2),0)</f>
        <v>26</v>
      </c>
      <c r="I209" s="1" t="str">
        <f t="shared" si="6"/>
        <v>update giocatori set fvm=26 where id = 1061306;</v>
      </c>
      <c r="J209" s="1" t="b">
        <f>OR(NOT(ISERROR(VLOOKUP(A209,LegheFantacalcio!L:L,1,FALSE))),K209="")</f>
        <v>1</v>
      </c>
      <c r="K209" s="1" t="str">
        <f>IFERROR(VLOOKUP(A209,LegheFantacalcio!A:D,4,FALSE),"")</f>
        <v>Bastoni</v>
      </c>
      <c r="L209" s="1" t="str">
        <f t="shared" si="7"/>
        <v/>
      </c>
      <c r="M209" s="7" t="str">
        <f>IF(J209,"",CONCATENATE("if (giocatore.getSquadra().equalsIgnoreCase(""",VLOOKUP(E209,Sq!A:B,2,FALSE),""") &amp;&amp; giocatore.getNomeFS().equalsIgnoreCase(""",L209,"""))  giocatore.setNomeFSCambiato(""",K209,""");",))</f>
        <v/>
      </c>
    </row>
    <row r="210" spans="1:13" x14ac:dyDescent="0.25">
      <c r="A210" s="1" t="s">
        <v>898</v>
      </c>
      <c r="B210" s="1">
        <v>1117151</v>
      </c>
      <c r="C210" s="1" t="s">
        <v>221</v>
      </c>
      <c r="D210" s="1" t="s">
        <v>602</v>
      </c>
      <c r="E210" s="1" t="s">
        <v>10</v>
      </c>
      <c r="F210" s="1" t="s">
        <v>92</v>
      </c>
      <c r="G210" s="1">
        <v>12</v>
      </c>
      <c r="H210" s="1">
        <f>IFERROR(INT(VLOOKUP(A210,LegheFantacalcio!A:I,9,FALSE)/2),0)</f>
        <v>5</v>
      </c>
      <c r="I210" s="1" t="str">
        <f t="shared" si="6"/>
        <v>update giocatori set fvm=5 where id = 1117151;</v>
      </c>
      <c r="J210" s="1" t="b">
        <f>OR(NOT(ISERROR(VLOOKUP(A210,LegheFantacalcio!L:L,1,FALSE))),K210="")</f>
        <v>1</v>
      </c>
      <c r="K210" s="1" t="str">
        <f>IFERROR(VLOOKUP(A210,LegheFantacalcio!A:D,4,FALSE),"")</f>
        <v>Bisseck</v>
      </c>
      <c r="L210" s="1" t="str">
        <f t="shared" si="7"/>
        <v/>
      </c>
      <c r="M210" s="7" t="str">
        <f>IF(J210,"",CONCATENATE("if (giocatore.getSquadra().equalsIgnoreCase(""",VLOOKUP(E210,Sq!A:B,2,FALSE),""") &amp;&amp; giocatore.getNomeFS().equalsIgnoreCase(""",L210,"""))  giocatore.setNomeFSCambiato(""",K210,""");",))</f>
        <v/>
      </c>
    </row>
    <row r="211" spans="1:13" x14ac:dyDescent="0.25">
      <c r="A211" s="1" t="s">
        <v>1225</v>
      </c>
      <c r="B211" s="1">
        <v>1077608</v>
      </c>
      <c r="C211" s="1" t="s">
        <v>709</v>
      </c>
      <c r="D211" s="1" t="s">
        <v>596</v>
      </c>
      <c r="E211" s="1" t="s">
        <v>10</v>
      </c>
      <c r="F211" s="1" t="s">
        <v>92</v>
      </c>
      <c r="G211" s="1">
        <v>13</v>
      </c>
      <c r="H211" s="1">
        <f>IFERROR(INT(VLOOKUP(A211,LegheFantacalcio!A:I,9,FALSE)/2),0)</f>
        <v>0</v>
      </c>
      <c r="I211" s="1" t="str">
        <f t="shared" si="6"/>
        <v>update giocatori set fvm=0 where id = 1077608;</v>
      </c>
      <c r="J211" s="1" t="b">
        <f>OR(NOT(ISERROR(VLOOKUP(A211,LegheFantacalcio!L:L,1,FALSE))),K211="")</f>
        <v>0</v>
      </c>
      <c r="K211" s="1" t="str">
        <f>IFERROR(VLOOKUP(A211,LegheFantacalcio!A:D,4,FALSE),"")</f>
        <v>Buchanan T.</v>
      </c>
      <c r="L211" s="1" t="str">
        <f t="shared" si="7"/>
        <v>Buchanan</v>
      </c>
      <c r="M211" s="7" t="str">
        <f>IF(J211,"",CONCATENATE("if (giocatore.getSquadra().equalsIgnoreCase(""",VLOOKUP(E211,Sq!A:B,2,FALSE),""") &amp;&amp; giocatore.getNomeFS().equalsIgnoreCase(""",L211,"""))  giocatore.setNomeFSCambiato(""",K211,""");",))</f>
        <v>if (giocatore.getSquadra().equalsIgnoreCase("Int") &amp;&amp; giocatore.getNomeFS().equalsIgnoreCase("Buchanan"))  giocatore.setNomeFSCambiato("Buchanan T.");</v>
      </c>
    </row>
    <row r="212" spans="1:13" x14ac:dyDescent="0.25">
      <c r="A212" s="1" t="s">
        <v>899</v>
      </c>
      <c r="B212" s="1">
        <v>1042724</v>
      </c>
      <c r="C212" s="1" t="s">
        <v>287</v>
      </c>
      <c r="D212" s="1" t="s">
        <v>635</v>
      </c>
      <c r="E212" s="1" t="s">
        <v>10</v>
      </c>
      <c r="F212" s="1" t="s">
        <v>284</v>
      </c>
      <c r="G212" s="1">
        <v>56</v>
      </c>
      <c r="H212" s="1">
        <f>IFERROR(INT(VLOOKUP(A212,LegheFantacalcio!A:I,9,FALSE)/2),0)</f>
        <v>86</v>
      </c>
      <c r="I212" s="1" t="str">
        <f t="shared" si="6"/>
        <v>update giocatori set fvm=86 where id = 1042724;</v>
      </c>
      <c r="J212" s="1" t="b">
        <f>OR(NOT(ISERROR(VLOOKUP(A212,LegheFantacalcio!L:L,1,FALSE))),K212="")</f>
        <v>1</v>
      </c>
      <c r="K212" s="1" t="str">
        <f>IFERROR(VLOOKUP(A212,LegheFantacalcio!A:D,4,FALSE),"")</f>
        <v>Calhanoglu</v>
      </c>
      <c r="L212" s="1" t="str">
        <f t="shared" si="7"/>
        <v/>
      </c>
      <c r="M212" s="7" t="str">
        <f>IF(J212,"",CONCATENATE("if (giocatore.getSquadra().equalsIgnoreCase(""",VLOOKUP(E212,Sq!A:B,2,FALSE),""") &amp;&amp; giocatore.getNomeFS().equalsIgnoreCase(""",L212,"""))  giocatore.setNomeFSCambiato(""",K212,""");",))</f>
        <v/>
      </c>
    </row>
    <row r="213" spans="1:13" x14ac:dyDescent="0.25">
      <c r="A213" s="1" t="s">
        <v>900</v>
      </c>
      <c r="B213" s="1">
        <v>1102058</v>
      </c>
      <c r="C213" s="1" t="s">
        <v>118</v>
      </c>
      <c r="D213" s="1" t="s">
        <v>572</v>
      </c>
      <c r="E213" s="1" t="s">
        <v>10</v>
      </c>
      <c r="F213" s="1" t="s">
        <v>92</v>
      </c>
      <c r="G213" s="1">
        <v>24</v>
      </c>
      <c r="H213" s="1">
        <f>IFERROR(INT(VLOOKUP(A213,LegheFantacalcio!A:I,9,FALSE)/2),0)</f>
        <v>12</v>
      </c>
      <c r="I213" s="1" t="str">
        <f t="shared" si="6"/>
        <v>update giocatori set fvm=12 where id = 1102058;</v>
      </c>
      <c r="J213" s="1" t="b">
        <f>OR(NOT(ISERROR(VLOOKUP(A213,LegheFantacalcio!L:L,1,FALSE))),K213="")</f>
        <v>1</v>
      </c>
      <c r="K213" s="1" t="str">
        <f>IFERROR(VLOOKUP(A213,LegheFantacalcio!A:D,4,FALSE),"")</f>
        <v>Carlos Augusto</v>
      </c>
      <c r="L213" s="1" t="str">
        <f t="shared" si="7"/>
        <v/>
      </c>
      <c r="M213" s="7" t="str">
        <f>IF(J213,"",CONCATENATE("if (giocatore.getSquadra().equalsIgnoreCase(""",VLOOKUP(E213,Sq!A:B,2,FALSE),""") &amp;&amp; giocatore.getNomeFS().equalsIgnoreCase(""",L213,"""))  giocatore.setNomeFSCambiato(""",K213,""");",))</f>
        <v/>
      </c>
    </row>
    <row r="214" spans="1:13" x14ac:dyDescent="0.25">
      <c r="A214" s="1" t="s">
        <v>901</v>
      </c>
      <c r="B214" s="1">
        <v>1049827</v>
      </c>
      <c r="C214" s="1" t="s">
        <v>547</v>
      </c>
      <c r="D214" s="1" t="s">
        <v>578</v>
      </c>
      <c r="E214" s="1" t="s">
        <v>10</v>
      </c>
      <c r="F214" s="1" t="s">
        <v>468</v>
      </c>
      <c r="G214" s="1">
        <v>28</v>
      </c>
      <c r="H214" s="1">
        <f>IFERROR(INT(VLOOKUP(A214,LegheFantacalcio!A:I,9,FALSE)/2),0)</f>
        <v>3</v>
      </c>
      <c r="I214" s="1" t="str">
        <f t="shared" si="6"/>
        <v>update giocatori set fvm=3 where id = 1049827;</v>
      </c>
      <c r="J214" s="1" t="b">
        <f>OR(NOT(ISERROR(VLOOKUP(A214,LegheFantacalcio!L:L,1,FALSE))),K214="")</f>
        <v>1</v>
      </c>
      <c r="K214" s="1" t="str">
        <f>IFERROR(VLOOKUP(A214,LegheFantacalcio!A:D,4,FALSE),"")</f>
        <v>Correa</v>
      </c>
      <c r="L214" s="1" t="str">
        <f t="shared" si="7"/>
        <v/>
      </c>
      <c r="M214" s="7" t="str">
        <f>IF(J214,"",CONCATENATE("if (giocatore.getSquadra().equalsIgnoreCase(""",VLOOKUP(E214,Sq!A:B,2,FALSE),""") &amp;&amp; giocatore.getNomeFS().equalsIgnoreCase(""",L214,"""))  giocatore.setNomeFSCambiato(""",K214,""");",))</f>
        <v/>
      </c>
    </row>
    <row r="215" spans="1:13" x14ac:dyDescent="0.25">
      <c r="A215" s="1" t="s">
        <v>902</v>
      </c>
      <c r="B215" s="1">
        <v>1020949</v>
      </c>
      <c r="C215" s="1" t="s">
        <v>113</v>
      </c>
      <c r="D215" s="1" t="s">
        <v>576</v>
      </c>
      <c r="E215" s="1" t="s">
        <v>10</v>
      </c>
      <c r="F215" s="1" t="s">
        <v>92</v>
      </c>
      <c r="G215" s="1">
        <v>28</v>
      </c>
      <c r="H215" s="1">
        <f>IFERROR(INT(VLOOKUP(A215,LegheFantacalcio!A:I,9,FALSE)/2),0)</f>
        <v>10</v>
      </c>
      <c r="I215" s="1" t="str">
        <f t="shared" si="6"/>
        <v>update giocatori set fvm=10 where id = 1020949;</v>
      </c>
      <c r="J215" s="1" t="b">
        <f>OR(NOT(ISERROR(VLOOKUP(A215,LegheFantacalcio!L:L,1,FALSE))),K215="")</f>
        <v>1</v>
      </c>
      <c r="K215" s="1" t="str">
        <f>IFERROR(VLOOKUP(A215,LegheFantacalcio!A:D,4,FALSE),"")</f>
        <v>Darmian</v>
      </c>
      <c r="L215" s="1" t="str">
        <f t="shared" si="7"/>
        <v/>
      </c>
      <c r="M215" s="7" t="str">
        <f>IF(J215,"",CONCATENATE("if (giocatore.getSquadra().equalsIgnoreCase(""",VLOOKUP(E215,Sq!A:B,2,FALSE),""") &amp;&amp; giocatore.getNomeFS().equalsIgnoreCase(""",L215,"""))  giocatore.setNomeFSCambiato(""",K215,""");",))</f>
        <v/>
      </c>
    </row>
    <row r="216" spans="1:13" x14ac:dyDescent="0.25">
      <c r="A216" s="1" t="s">
        <v>1226</v>
      </c>
      <c r="B216" s="1">
        <v>1029803</v>
      </c>
      <c r="C216" s="1" t="s">
        <v>704</v>
      </c>
      <c r="D216" s="1" t="s">
        <v>593</v>
      </c>
      <c r="E216" s="1" t="s">
        <v>10</v>
      </c>
      <c r="F216" s="1" t="s">
        <v>92</v>
      </c>
      <c r="G216" s="1">
        <v>16</v>
      </c>
      <c r="H216" s="1">
        <f>IFERROR(INT(VLOOKUP(A216,LegheFantacalcio!A:I,9,FALSE)/2),0)</f>
        <v>10</v>
      </c>
      <c r="I216" s="1" t="str">
        <f t="shared" si="6"/>
        <v>update giocatori set fvm=10 where id = 1029803;</v>
      </c>
      <c r="J216" s="1" t="b">
        <f>OR(NOT(ISERROR(VLOOKUP(A216,LegheFantacalcio!L:L,1,FALSE))),K216="")</f>
        <v>1</v>
      </c>
      <c r="K216" s="1" t="str">
        <f>IFERROR(VLOOKUP(A216,LegheFantacalcio!A:D,4,FALSE),"")</f>
        <v>De Vrij</v>
      </c>
      <c r="L216" s="1" t="str">
        <f t="shared" si="7"/>
        <v/>
      </c>
      <c r="M216" s="7" t="str">
        <f>IF(J216,"",CONCATENATE("if (giocatore.getSquadra().equalsIgnoreCase(""",VLOOKUP(E216,Sq!A:B,2,FALSE),""") &amp;&amp; giocatore.getNomeFS().equalsIgnoreCase(""",L216,"""))  giocatore.setNomeFSCambiato(""",K216,""");",))</f>
        <v/>
      </c>
    </row>
    <row r="217" spans="1:13" x14ac:dyDescent="0.25">
      <c r="A217" s="1" t="s">
        <v>904</v>
      </c>
      <c r="B217" s="1">
        <v>1117150</v>
      </c>
      <c r="C217" s="1" t="s">
        <v>60</v>
      </c>
      <c r="D217" s="1" t="s">
        <v>583</v>
      </c>
      <c r="E217" s="1" t="s">
        <v>10</v>
      </c>
      <c r="F217" s="1" t="s">
        <v>8</v>
      </c>
      <c r="G217" s="1">
        <v>1</v>
      </c>
      <c r="H217" s="1">
        <f>IFERROR(INT(VLOOKUP(A217,LegheFantacalcio!A:I,9,FALSE)/2),0)</f>
        <v>0</v>
      </c>
      <c r="I217" s="1" t="str">
        <f t="shared" si="6"/>
        <v>update giocatori set fvm=0 where id = 1117150;</v>
      </c>
      <c r="J217" s="1" t="b">
        <f>OR(NOT(ISERROR(VLOOKUP(A217,LegheFantacalcio!L:L,1,FALSE))),K217="")</f>
        <v>1</v>
      </c>
      <c r="K217" s="1" t="str">
        <f>IFERROR(VLOOKUP(A217,LegheFantacalcio!A:D,4,FALSE),"")</f>
        <v>Di Gennaro</v>
      </c>
      <c r="L217" s="1" t="str">
        <f t="shared" si="7"/>
        <v/>
      </c>
      <c r="M217" s="7" t="str">
        <f>IF(J217,"",CONCATENATE("if (giocatore.getSquadra().equalsIgnoreCase(""",VLOOKUP(E217,Sq!A:B,2,FALSE),""") &amp;&amp; giocatore.getNomeFS().equalsIgnoreCase(""",L217,"""))  giocatore.setNomeFSCambiato(""",K217,""");",))</f>
        <v/>
      </c>
    </row>
    <row r="218" spans="1:13" x14ac:dyDescent="0.25">
      <c r="A218" s="1" t="s">
        <v>905</v>
      </c>
      <c r="B218" s="1">
        <v>1049778</v>
      </c>
      <c r="C218" s="1" t="s">
        <v>93</v>
      </c>
      <c r="D218" s="1" t="s">
        <v>582</v>
      </c>
      <c r="E218" s="1" t="s">
        <v>10</v>
      </c>
      <c r="F218" s="1" t="s">
        <v>92</v>
      </c>
      <c r="G218" s="1">
        <v>42</v>
      </c>
      <c r="H218" s="1">
        <f>IFERROR(INT(VLOOKUP(A218,LegheFantacalcio!A:I,9,FALSE)/2),0)</f>
        <v>50</v>
      </c>
      <c r="I218" s="1" t="str">
        <f t="shared" si="6"/>
        <v>update giocatori set fvm=50 where id = 1049778;</v>
      </c>
      <c r="J218" s="1" t="b">
        <f>OR(NOT(ISERROR(VLOOKUP(A218,LegheFantacalcio!L:L,1,FALSE))),K218="")</f>
        <v>1</v>
      </c>
      <c r="K218" s="1" t="str">
        <f>IFERROR(VLOOKUP(A218,LegheFantacalcio!A:D,4,FALSE),"")</f>
        <v>Dimarco</v>
      </c>
      <c r="L218" s="1" t="str">
        <f t="shared" si="7"/>
        <v/>
      </c>
      <c r="M218" s="7" t="str">
        <f>IF(J218,"",CONCATENATE("if (giocatore.getSquadra().equalsIgnoreCase(""",VLOOKUP(E218,Sq!A:B,2,FALSE),""") &amp;&amp; giocatore.getNomeFS().equalsIgnoreCase(""",L218,"""))  giocatore.setNomeFSCambiato(""",K218,""");",))</f>
        <v/>
      </c>
    </row>
    <row r="219" spans="1:13" x14ac:dyDescent="0.25">
      <c r="A219" s="1" t="s">
        <v>906</v>
      </c>
      <c r="B219" s="1">
        <v>1068112</v>
      </c>
      <c r="C219" s="1" t="s">
        <v>99</v>
      </c>
      <c r="D219" s="1" t="s">
        <v>574</v>
      </c>
      <c r="E219" s="1" t="s">
        <v>10</v>
      </c>
      <c r="F219" s="1" t="s">
        <v>92</v>
      </c>
      <c r="G219" s="1">
        <v>36</v>
      </c>
      <c r="H219" s="1">
        <f>IFERROR(INT(VLOOKUP(A219,LegheFantacalcio!A:I,9,FALSE)/2),0)</f>
        <v>21</v>
      </c>
      <c r="I219" s="1" t="str">
        <f t="shared" si="6"/>
        <v>update giocatori set fvm=21 where id = 1068112;</v>
      </c>
      <c r="J219" s="1" t="b">
        <f>OR(NOT(ISERROR(VLOOKUP(A219,LegheFantacalcio!L:L,1,FALSE))),K219="")</f>
        <v>1</v>
      </c>
      <c r="K219" s="1" t="str">
        <f>IFERROR(VLOOKUP(A219,LegheFantacalcio!A:D,4,FALSE),"")</f>
        <v>Dumfries</v>
      </c>
      <c r="L219" s="1" t="str">
        <f t="shared" si="7"/>
        <v/>
      </c>
      <c r="M219" s="7" t="str">
        <f>IF(J219,"",CONCATENATE("if (giocatore.getSquadra().equalsIgnoreCase(""",VLOOKUP(E219,Sq!A:B,2,FALSE),""") &amp;&amp; giocatore.getNomeFS().equalsIgnoreCase(""",L219,"""))  giocatore.setNomeFSCambiato(""",K219,""");",))</f>
        <v/>
      </c>
    </row>
    <row r="220" spans="1:13" x14ac:dyDescent="0.25">
      <c r="A220" s="1" t="s">
        <v>907</v>
      </c>
      <c r="B220" s="1">
        <v>1061532</v>
      </c>
      <c r="C220" s="1" t="s">
        <v>297</v>
      </c>
      <c r="D220" s="1" t="s">
        <v>574</v>
      </c>
      <c r="E220" s="1" t="s">
        <v>10</v>
      </c>
      <c r="F220" s="1" t="s">
        <v>284</v>
      </c>
      <c r="G220" s="1">
        <v>40</v>
      </c>
      <c r="H220" s="1">
        <f>IFERROR(INT(VLOOKUP(A220,LegheFantacalcio!A:I,9,FALSE)/2),0)</f>
        <v>31</v>
      </c>
      <c r="I220" s="1" t="str">
        <f t="shared" si="6"/>
        <v>update giocatori set fvm=31 where id = 1061532;</v>
      </c>
      <c r="J220" s="1" t="b">
        <f>OR(NOT(ISERROR(VLOOKUP(A220,LegheFantacalcio!L:L,1,FALSE))),K220="")</f>
        <v>1</v>
      </c>
      <c r="K220" s="1" t="str">
        <f>IFERROR(VLOOKUP(A220,LegheFantacalcio!A:D,4,FALSE),"")</f>
        <v>Frattesi</v>
      </c>
      <c r="L220" s="1" t="str">
        <f t="shared" si="7"/>
        <v/>
      </c>
      <c r="M220" s="7" t="str">
        <f>IF(J220,"",CONCATENATE("if (giocatore.getSquadra().equalsIgnoreCase(""",VLOOKUP(E220,Sq!A:B,2,FALSE),""") &amp;&amp; giocatore.getNomeFS().equalsIgnoreCase(""",L220,"""))  giocatore.setNomeFSCambiato(""",K220,""");",))</f>
        <v/>
      </c>
    </row>
    <row r="221" spans="1:13" x14ac:dyDescent="0.25">
      <c r="A221" s="1" t="s">
        <v>1227</v>
      </c>
      <c r="B221" s="1">
        <v>1095090</v>
      </c>
      <c r="C221" s="1" t="s">
        <v>725</v>
      </c>
      <c r="D221" s="1" t="s">
        <v>572</v>
      </c>
      <c r="E221" s="1" t="s">
        <v>10</v>
      </c>
      <c r="F221" s="1" t="s">
        <v>8</v>
      </c>
      <c r="G221" s="1">
        <v>1</v>
      </c>
      <c r="H221" s="1">
        <f>IFERROR(INT(VLOOKUP(A221,LegheFantacalcio!A:I,9,FALSE)/2),0)</f>
        <v>1</v>
      </c>
      <c r="I221" s="1" t="str">
        <f t="shared" si="6"/>
        <v>update giocatori set fvm=1 where id = 1095090;</v>
      </c>
      <c r="J221" s="1" t="b">
        <f>OR(NOT(ISERROR(VLOOKUP(A221,LegheFantacalcio!L:L,1,FALSE))),K221="")</f>
        <v>0</v>
      </c>
      <c r="K221" s="1" t="str">
        <f>IFERROR(VLOOKUP(A221,LegheFantacalcio!A:D,4,FALSE),"")</f>
        <v>Martinez Jo.</v>
      </c>
      <c r="L221" s="1" t="str">
        <f t="shared" si="7"/>
        <v>Josep Martinez</v>
      </c>
      <c r="M221" s="7" t="str">
        <f>IF(J221,"",CONCATENATE("if (giocatore.getSquadra().equalsIgnoreCase(""",VLOOKUP(E221,Sq!A:B,2,FALSE),""") &amp;&amp; giocatore.getNomeFS().equalsIgnoreCase(""",L221,"""))  giocatore.setNomeFSCambiato(""",K221,""");",))</f>
        <v>if (giocatore.getSquadra().equalsIgnoreCase("Int") &amp;&amp; giocatore.getNomeFS().equalsIgnoreCase("Josep Martinez"))  giocatore.setNomeFSCambiato("Martinez Jo.");</v>
      </c>
    </row>
    <row r="222" spans="1:13" x14ac:dyDescent="0.25">
      <c r="A222" s="1" t="s">
        <v>1228</v>
      </c>
      <c r="B222" s="1">
        <v>1067777</v>
      </c>
      <c r="C222" s="1" t="s">
        <v>600</v>
      </c>
      <c r="D222" s="1" t="s">
        <v>595</v>
      </c>
      <c r="E222" s="1" t="s">
        <v>10</v>
      </c>
      <c r="F222" s="1" t="s">
        <v>468</v>
      </c>
      <c r="G222" s="1">
        <v>91</v>
      </c>
      <c r="H222" s="1">
        <f>IFERROR(INT(VLOOKUP(A222,LegheFantacalcio!A:I,9,FALSE)/2),0)</f>
        <v>191</v>
      </c>
      <c r="I222" s="1" t="str">
        <f t="shared" si="6"/>
        <v>update giocatori set fvm=191 where id = 1067777;</v>
      </c>
      <c r="J222" s="1" t="b">
        <f>OR(NOT(ISERROR(VLOOKUP(A222,LegheFantacalcio!L:L,1,FALSE))),K222="")</f>
        <v>0</v>
      </c>
      <c r="K222" s="1" t="str">
        <f>IFERROR(VLOOKUP(A222,LegheFantacalcio!A:D,4,FALSE),"")</f>
        <v>Martinez L.</v>
      </c>
      <c r="L222" s="1" t="str">
        <f t="shared" si="7"/>
        <v>Martinez</v>
      </c>
      <c r="M222" s="7" t="str">
        <f>IF(J222,"",CONCATENATE("if (giocatore.getSquadra().equalsIgnoreCase(""",VLOOKUP(E222,Sq!A:B,2,FALSE),""") &amp;&amp; giocatore.getNomeFS().equalsIgnoreCase(""",L222,"""))  giocatore.setNomeFSCambiato(""",K222,""");",))</f>
        <v>if (giocatore.getSquadra().equalsIgnoreCase("Int") &amp;&amp; giocatore.getNomeFS().equalsIgnoreCase("Martinez"))  giocatore.setNomeFSCambiato("Martinez L.");</v>
      </c>
    </row>
    <row r="223" spans="1:13" x14ac:dyDescent="0.25">
      <c r="A223" s="1" t="s">
        <v>908</v>
      </c>
      <c r="B223" s="1">
        <v>1020517</v>
      </c>
      <c r="C223" s="1" t="s">
        <v>302</v>
      </c>
      <c r="D223" s="1" t="s">
        <v>635</v>
      </c>
      <c r="E223" s="1" t="s">
        <v>10</v>
      </c>
      <c r="F223" s="1" t="s">
        <v>284</v>
      </c>
      <c r="G223" s="1">
        <v>34</v>
      </c>
      <c r="H223" s="1">
        <f>IFERROR(INT(VLOOKUP(A223,LegheFantacalcio!A:I,9,FALSE)/2),0)</f>
        <v>21</v>
      </c>
      <c r="I223" s="1" t="str">
        <f t="shared" si="6"/>
        <v>update giocatori set fvm=21 where id = 1020517;</v>
      </c>
      <c r="J223" s="1" t="b">
        <f>OR(NOT(ISERROR(VLOOKUP(A223,LegheFantacalcio!L:L,1,FALSE))),K223="")</f>
        <v>1</v>
      </c>
      <c r="K223" s="1" t="str">
        <f>IFERROR(VLOOKUP(A223,LegheFantacalcio!A:D,4,FALSE),"")</f>
        <v>Mkhitaryan</v>
      </c>
      <c r="L223" s="1" t="str">
        <f t="shared" si="7"/>
        <v/>
      </c>
      <c r="M223" s="7" t="str">
        <f>IF(J223,"",CONCATENATE("if (giocatore.getSquadra().equalsIgnoreCase(""",VLOOKUP(E223,Sq!A:B,2,FALSE),""") &amp;&amp; giocatore.getNomeFS().equalsIgnoreCase(""",L223,"""))  giocatore.setNomeFSCambiato(""",K223,""");",))</f>
        <v/>
      </c>
    </row>
    <row r="224" spans="1:13" x14ac:dyDescent="0.25">
      <c r="A224" s="1" t="s">
        <v>1229</v>
      </c>
      <c r="B224" s="1">
        <v>1119767</v>
      </c>
      <c r="C224" s="1" t="s">
        <v>686</v>
      </c>
      <c r="D224" s="1" t="s">
        <v>596</v>
      </c>
      <c r="E224" s="1" t="s">
        <v>10</v>
      </c>
      <c r="F224" s="1" t="s">
        <v>92</v>
      </c>
      <c r="G224" s="1">
        <v>7</v>
      </c>
      <c r="H224" s="1">
        <f>IFERROR(INT(VLOOKUP(A224,LegheFantacalcio!A:I,9,FALSE)/2),0)</f>
        <v>3</v>
      </c>
      <c r="I224" s="1" t="str">
        <f t="shared" si="6"/>
        <v>update giocatori set fvm=3 where id = 1119767;</v>
      </c>
      <c r="J224" s="1" t="b">
        <f>OR(NOT(ISERROR(VLOOKUP(A224,LegheFantacalcio!L:L,1,FALSE))),K224="")</f>
        <v>0</v>
      </c>
      <c r="K224" s="1" t="str">
        <f>IFERROR(VLOOKUP(A224,LegheFantacalcio!A:D,4,FALSE),"")</f>
        <v>Palacios T.</v>
      </c>
      <c r="L224" s="1" t="str">
        <f t="shared" si="7"/>
        <v>Palacios</v>
      </c>
      <c r="M224" s="7" t="str">
        <f>IF(J224,"",CONCATENATE("if (giocatore.getSquadra().equalsIgnoreCase(""",VLOOKUP(E224,Sq!A:B,2,FALSE),""") &amp;&amp; giocatore.getNomeFS().equalsIgnoreCase(""",L224,"""))  giocatore.setNomeFSCambiato(""",K224,""");",))</f>
        <v>if (giocatore.getSquadra().equalsIgnoreCase("Int") &amp;&amp; giocatore.getNomeFS().equalsIgnoreCase("Palacios"))  giocatore.setNomeFSCambiato("Palacios T.");</v>
      </c>
    </row>
    <row r="225" spans="1:13" x14ac:dyDescent="0.25">
      <c r="A225" s="1" t="s">
        <v>909</v>
      </c>
      <c r="B225" s="1">
        <v>1049976</v>
      </c>
      <c r="C225" s="1" t="s">
        <v>101</v>
      </c>
      <c r="D225" s="1" t="s">
        <v>612</v>
      </c>
      <c r="E225" s="1" t="s">
        <v>10</v>
      </c>
      <c r="F225" s="1" t="s">
        <v>92</v>
      </c>
      <c r="G225" s="1">
        <v>29</v>
      </c>
      <c r="H225" s="1">
        <f>IFERROR(INT(VLOOKUP(A225,LegheFantacalcio!A:I,9,FALSE)/2),0)</f>
        <v>19</v>
      </c>
      <c r="I225" s="1" t="str">
        <f t="shared" si="6"/>
        <v>update giocatori set fvm=19 where id = 1049976;</v>
      </c>
      <c r="J225" s="1" t="b">
        <f>OR(NOT(ISERROR(VLOOKUP(A225,LegheFantacalcio!L:L,1,FALSE))),K225="")</f>
        <v>1</v>
      </c>
      <c r="K225" s="1" t="str">
        <f>IFERROR(VLOOKUP(A225,LegheFantacalcio!A:D,4,FALSE),"")</f>
        <v>Pavard</v>
      </c>
      <c r="L225" s="1" t="str">
        <f t="shared" si="7"/>
        <v/>
      </c>
      <c r="M225" s="7" t="str">
        <f>IF(J225,"",CONCATENATE("if (giocatore.getSquadra().equalsIgnoreCase(""",VLOOKUP(E225,Sq!A:B,2,FALSE),""") &amp;&amp; giocatore.getNomeFS().equalsIgnoreCase(""",L225,"""))  giocatore.setNomeFSCambiato(""",K225,""");",))</f>
        <v/>
      </c>
    </row>
    <row r="226" spans="1:13" x14ac:dyDescent="0.25">
      <c r="A226" s="1" t="s">
        <v>1230</v>
      </c>
      <c r="B226" s="1">
        <v>1051634</v>
      </c>
      <c r="C226" s="1" t="s">
        <v>720</v>
      </c>
      <c r="D226" s="1" t="s">
        <v>627</v>
      </c>
      <c r="E226" s="1" t="s">
        <v>10</v>
      </c>
      <c r="F226" s="1" t="s">
        <v>8</v>
      </c>
      <c r="G226" s="1">
        <v>1</v>
      </c>
      <c r="H226" s="1">
        <f>IFERROR(INT(VLOOKUP(A226,LegheFantacalcio!A:I,9,FALSE)/2),0)</f>
        <v>0</v>
      </c>
      <c r="I226" s="1" t="str">
        <f t="shared" si="6"/>
        <v>update giocatori set fvm=0 where id = 1051634;</v>
      </c>
      <c r="J226" s="1" t="b">
        <f>OR(NOT(ISERROR(VLOOKUP(A226,LegheFantacalcio!L:L,1,FALSE))),K226="")</f>
        <v>1</v>
      </c>
      <c r="K226" s="1" t="str">
        <f>IFERROR(VLOOKUP(A226,LegheFantacalcio!A:D,4,FALSE),"")</f>
        <v/>
      </c>
      <c r="L226" s="1" t="str">
        <f t="shared" si="7"/>
        <v/>
      </c>
      <c r="M226" s="7" t="str">
        <f>IF(J226,"",CONCATENATE("if (giocatore.getSquadra().equalsIgnoreCase(""",VLOOKUP(E226,Sq!A:B,2,FALSE),""") &amp;&amp; giocatore.getNomeFS().equalsIgnoreCase(""",L226,"""))  giocatore.setNomeFSCambiato(""",K226,""");",))</f>
        <v/>
      </c>
    </row>
    <row r="227" spans="1:13" x14ac:dyDescent="0.25">
      <c r="A227" s="1" t="s">
        <v>910</v>
      </c>
      <c r="B227" s="1">
        <v>1020349</v>
      </c>
      <c r="C227" s="1" t="s">
        <v>9</v>
      </c>
      <c r="D227" s="1" t="s">
        <v>602</v>
      </c>
      <c r="E227" s="1" t="s">
        <v>10</v>
      </c>
      <c r="F227" s="1" t="s">
        <v>8</v>
      </c>
      <c r="G227" s="1">
        <v>44</v>
      </c>
      <c r="H227" s="1">
        <f>IFERROR(INT(VLOOKUP(A227,LegheFantacalcio!A:I,9,FALSE)/2),0)</f>
        <v>50</v>
      </c>
      <c r="I227" s="1" t="str">
        <f t="shared" si="6"/>
        <v>update giocatori set fvm=50 where id = 1020349;</v>
      </c>
      <c r="J227" s="1" t="b">
        <f>OR(NOT(ISERROR(VLOOKUP(A227,LegheFantacalcio!L:L,1,FALSE))),K227="")</f>
        <v>1</v>
      </c>
      <c r="K227" s="1" t="str">
        <f>IFERROR(VLOOKUP(A227,LegheFantacalcio!A:D,4,FALSE),"")</f>
        <v>Sommer</v>
      </c>
      <c r="L227" s="1" t="str">
        <f t="shared" si="7"/>
        <v/>
      </c>
      <c r="M227" s="7" t="str">
        <f>IF(J227,"",CONCATENATE("if (giocatore.getSquadra().equalsIgnoreCase(""",VLOOKUP(E227,Sq!A:B,2,FALSE),""") &amp;&amp; giocatore.getNomeFS().equalsIgnoreCase(""",L227,"""))  giocatore.setNomeFSCambiato(""",K227,""");",))</f>
        <v/>
      </c>
    </row>
    <row r="228" spans="1:13" x14ac:dyDescent="0.25">
      <c r="A228" s="1" t="s">
        <v>911</v>
      </c>
      <c r="B228" s="1">
        <v>1098950</v>
      </c>
      <c r="C228" s="1" t="s">
        <v>496</v>
      </c>
      <c r="D228" s="1" t="s">
        <v>576</v>
      </c>
      <c r="E228" s="1" t="s">
        <v>10</v>
      </c>
      <c r="F228" s="1" t="s">
        <v>468</v>
      </c>
      <c r="G228" s="1">
        <v>47</v>
      </c>
      <c r="H228" s="1">
        <f>IFERROR(INT(VLOOKUP(A228,LegheFantacalcio!A:I,9,FALSE)/2),0)</f>
        <v>33</v>
      </c>
      <c r="I228" s="1" t="str">
        <f t="shared" si="6"/>
        <v>update giocatori set fvm=33 where id = 1098950;</v>
      </c>
      <c r="J228" s="1" t="b">
        <f>OR(NOT(ISERROR(VLOOKUP(A228,LegheFantacalcio!L:L,1,FALSE))),K228="")</f>
        <v>1</v>
      </c>
      <c r="K228" s="1" t="str">
        <f>IFERROR(VLOOKUP(A228,LegheFantacalcio!A:D,4,FALSE),"")</f>
        <v>Taremi</v>
      </c>
      <c r="L228" s="1" t="str">
        <f t="shared" si="7"/>
        <v/>
      </c>
      <c r="M228" s="7" t="str">
        <f>IF(J228,"",CONCATENATE("if (giocatore.getSquadra().equalsIgnoreCase(""",VLOOKUP(E228,Sq!A:B,2,FALSE),""") &amp;&amp; giocatore.getNomeFS().equalsIgnoreCase(""",L228,"""))  giocatore.setNomeFSCambiato(""",K228,""");",))</f>
        <v/>
      </c>
    </row>
    <row r="229" spans="1:13" x14ac:dyDescent="0.25">
      <c r="A229" s="1" t="s">
        <v>912</v>
      </c>
      <c r="B229" s="1">
        <v>1063275</v>
      </c>
      <c r="C229" s="1" t="s">
        <v>472</v>
      </c>
      <c r="D229" s="1" t="s">
        <v>576</v>
      </c>
      <c r="E229" s="1" t="s">
        <v>10</v>
      </c>
      <c r="F229" s="1" t="s">
        <v>468</v>
      </c>
      <c r="G229" s="1">
        <v>69</v>
      </c>
      <c r="H229" s="1">
        <f>IFERROR(INT(VLOOKUP(A229,LegheFantacalcio!A:I,9,FALSE)/2),0)</f>
        <v>147</v>
      </c>
      <c r="I229" s="1" t="str">
        <f t="shared" si="6"/>
        <v>update giocatori set fvm=147 where id = 1063275;</v>
      </c>
      <c r="J229" s="1" t="b">
        <f>OR(NOT(ISERROR(VLOOKUP(A229,LegheFantacalcio!L:L,1,FALSE))),K229="")</f>
        <v>1</v>
      </c>
      <c r="K229" s="1" t="str">
        <f>IFERROR(VLOOKUP(A229,LegheFantacalcio!A:D,4,FALSE),"")</f>
        <v>Thuram</v>
      </c>
      <c r="L229" s="1" t="str">
        <f t="shared" si="7"/>
        <v/>
      </c>
      <c r="M229" s="7" t="str">
        <f>IF(J229,"",CONCATENATE("if (giocatore.getSquadra().equalsIgnoreCase(""",VLOOKUP(E229,Sq!A:B,2,FALSE),""") &amp;&amp; giocatore.getNomeFS().equalsIgnoreCase(""",L229,"""))  giocatore.setNomeFSCambiato(""",K229,""");",))</f>
        <v/>
      </c>
    </row>
    <row r="230" spans="1:13" x14ac:dyDescent="0.25">
      <c r="A230" s="1" t="s">
        <v>913</v>
      </c>
      <c r="B230" s="1">
        <v>1038482</v>
      </c>
      <c r="C230" s="1" t="s">
        <v>319</v>
      </c>
      <c r="D230" s="1" t="s">
        <v>594</v>
      </c>
      <c r="E230" s="1" t="s">
        <v>10</v>
      </c>
      <c r="F230" s="1" t="s">
        <v>284</v>
      </c>
      <c r="G230" s="1">
        <v>33</v>
      </c>
      <c r="H230" s="1">
        <f>IFERROR(INT(VLOOKUP(A230,LegheFantacalcio!A:I,9,FALSE)/2),0)</f>
        <v>12</v>
      </c>
      <c r="I230" s="1" t="str">
        <f t="shared" si="6"/>
        <v>update giocatori set fvm=12 where id = 1038482;</v>
      </c>
      <c r="J230" s="1" t="b">
        <f>OR(NOT(ISERROR(VLOOKUP(A230,LegheFantacalcio!L:L,1,FALSE))),K230="")</f>
        <v>1</v>
      </c>
      <c r="K230" s="1" t="str">
        <f>IFERROR(VLOOKUP(A230,LegheFantacalcio!A:D,4,FALSE),"")</f>
        <v>Zielinski</v>
      </c>
      <c r="L230" s="1" t="str">
        <f t="shared" si="7"/>
        <v/>
      </c>
      <c r="M230" s="7" t="str">
        <f>IF(J230,"",CONCATENATE("if (giocatore.getSquadra().equalsIgnoreCase(""",VLOOKUP(E230,Sq!A:B,2,FALSE),""") &amp;&amp; giocatore.getNomeFS().equalsIgnoreCase(""",L230,"""))  giocatore.setNomeFSCambiato(""",K230,""");",))</f>
        <v/>
      </c>
    </row>
    <row r="231" spans="1:13" x14ac:dyDescent="0.25">
      <c r="A231" s="1" t="s">
        <v>914</v>
      </c>
      <c r="B231" s="1">
        <v>1119742</v>
      </c>
      <c r="C231" s="1" t="s">
        <v>458</v>
      </c>
      <c r="D231" s="1" t="s">
        <v>599</v>
      </c>
      <c r="E231" s="1" t="s">
        <v>12</v>
      </c>
      <c r="F231" s="1" t="s">
        <v>284</v>
      </c>
      <c r="G231" s="1">
        <v>1</v>
      </c>
      <c r="H231" s="1">
        <f>IFERROR(INT(VLOOKUP(A231,LegheFantacalcio!A:I,9,FALSE)/2),0)</f>
        <v>0</v>
      </c>
      <c r="I231" s="1" t="str">
        <f t="shared" si="6"/>
        <v>update giocatori set fvm=0 where id = 1119742;</v>
      </c>
      <c r="J231" s="1" t="b">
        <f>OR(NOT(ISERROR(VLOOKUP(A231,LegheFantacalcio!L:L,1,FALSE))),K231="")</f>
        <v>1</v>
      </c>
      <c r="K231" s="1" t="str">
        <f>IFERROR(VLOOKUP(A231,LegheFantacalcio!A:D,4,FALSE),"")</f>
        <v>Adzic</v>
      </c>
      <c r="L231" s="1" t="str">
        <f t="shared" si="7"/>
        <v/>
      </c>
      <c r="M231" s="7" t="str">
        <f>IF(J231,"",CONCATENATE("if (giocatore.getSquadra().equalsIgnoreCase(""",VLOOKUP(E231,Sq!A:B,2,FALSE),""") &amp;&amp; giocatore.getNomeFS().equalsIgnoreCase(""",L231,"""))  giocatore.setNomeFSCambiato(""",K231,""");",))</f>
        <v/>
      </c>
    </row>
    <row r="232" spans="1:13" x14ac:dyDescent="0.25">
      <c r="A232" s="1" t="s">
        <v>1231</v>
      </c>
      <c r="B232" s="1">
        <v>1119758</v>
      </c>
      <c r="C232" s="1" t="s">
        <v>621</v>
      </c>
      <c r="D232" s="1" t="s">
        <v>595</v>
      </c>
      <c r="E232" s="1" t="s">
        <v>12</v>
      </c>
      <c r="F232" s="1" t="s">
        <v>468</v>
      </c>
      <c r="G232" s="1">
        <v>1</v>
      </c>
      <c r="H232" s="1">
        <f>IFERROR(INT(VLOOKUP(A232,LegheFantacalcio!A:I,9,FALSE)/2),0)</f>
        <v>0</v>
      </c>
      <c r="I232" s="1" t="str">
        <f t="shared" si="6"/>
        <v>update giocatori set fvm=0 where id = 1119758;</v>
      </c>
      <c r="J232" s="1" t="b">
        <f>OR(NOT(ISERROR(VLOOKUP(A232,LegheFantacalcio!L:L,1,FALSE))),K232="")</f>
        <v>1</v>
      </c>
      <c r="K232" s="1" t="str">
        <f>IFERROR(VLOOKUP(A232,LegheFantacalcio!A:D,4,FALSE),"")</f>
        <v/>
      </c>
      <c r="L232" s="1" t="str">
        <f t="shared" si="7"/>
        <v/>
      </c>
      <c r="M232" s="7" t="str">
        <f>IF(J232,"",CONCATENATE("if (giocatore.getSquadra().equalsIgnoreCase(""",VLOOKUP(E232,Sq!A:B,2,FALSE),""") &amp;&amp; giocatore.getNomeFS().equalsIgnoreCase(""",L232,"""))  giocatore.setNomeFSCambiato(""",K232,""");",))</f>
        <v/>
      </c>
    </row>
    <row r="233" spans="1:13" x14ac:dyDescent="0.25">
      <c r="A233" s="1" t="s">
        <v>1232</v>
      </c>
      <c r="B233" s="1">
        <v>1065103</v>
      </c>
      <c r="C233" s="1" t="s">
        <v>670</v>
      </c>
      <c r="D233" s="1" t="s">
        <v>572</v>
      </c>
      <c r="E233" s="1" t="s">
        <v>12</v>
      </c>
      <c r="F233" s="1" t="s">
        <v>284</v>
      </c>
      <c r="G233" s="1">
        <v>18</v>
      </c>
      <c r="H233" s="1">
        <f>IFERROR(INT(VLOOKUP(A233,LegheFantacalcio!A:I,9,FALSE)/2),0)</f>
        <v>0</v>
      </c>
      <c r="I233" s="1" t="str">
        <f t="shared" si="6"/>
        <v>update giocatori set fvm=0 where id = 1065103;</v>
      </c>
      <c r="J233" s="1" t="b">
        <f>OR(NOT(ISERROR(VLOOKUP(A233,LegheFantacalcio!L:L,1,FALSE))),K233="")</f>
        <v>0</v>
      </c>
      <c r="K233" s="1" t="str">
        <f>IFERROR(VLOOKUP(A233,LegheFantacalcio!A:D,4,FALSE),"")</f>
        <v>Arthur Melo</v>
      </c>
      <c r="L233" s="1" t="str">
        <f t="shared" si="7"/>
        <v>Arthur</v>
      </c>
      <c r="M233" s="7" t="str">
        <f>IF(J233,"",CONCATENATE("if (giocatore.getSquadra().equalsIgnoreCase(""",VLOOKUP(E233,Sq!A:B,2,FALSE),""") &amp;&amp; giocatore.getNomeFS().equalsIgnoreCase(""",L233,"""))  giocatore.setNomeFSCambiato(""",K233,""");",))</f>
        <v>if (giocatore.getSquadra().equalsIgnoreCase("Juv") &amp;&amp; giocatore.getNomeFS().equalsIgnoreCase("Arthur"))  giocatore.setNomeFSCambiato("Arthur Melo");</v>
      </c>
    </row>
    <row r="234" spans="1:13" x14ac:dyDescent="0.25">
      <c r="A234" s="1" t="s">
        <v>915</v>
      </c>
      <c r="B234" s="1">
        <v>1067789</v>
      </c>
      <c r="C234" s="1" t="s">
        <v>98</v>
      </c>
      <c r="D234" s="1" t="s">
        <v>572</v>
      </c>
      <c r="E234" s="1" t="s">
        <v>12</v>
      </c>
      <c r="F234" s="1" t="s">
        <v>92</v>
      </c>
      <c r="G234" s="1">
        <v>36</v>
      </c>
      <c r="H234" s="1">
        <f>IFERROR(INT(VLOOKUP(A234,LegheFantacalcio!A:I,9,FALSE)/2),0)</f>
        <v>32</v>
      </c>
      <c r="I234" s="1" t="str">
        <f t="shared" si="6"/>
        <v>update giocatori set fvm=32 where id = 1067789;</v>
      </c>
      <c r="J234" s="1" t="b">
        <f>OR(NOT(ISERROR(VLOOKUP(A234,LegheFantacalcio!L:L,1,FALSE))),K234="")</f>
        <v>1</v>
      </c>
      <c r="K234" s="1" t="str">
        <f>IFERROR(VLOOKUP(A234,LegheFantacalcio!A:D,4,FALSE),"")</f>
        <v>Bremer</v>
      </c>
      <c r="L234" s="1" t="str">
        <f t="shared" si="7"/>
        <v/>
      </c>
      <c r="M234" s="7" t="str">
        <f>IF(J234,"",CONCATENATE("if (giocatore.getSquadra().equalsIgnoreCase(""",VLOOKUP(E234,Sq!A:B,2,FALSE),""") &amp;&amp; giocatore.getNomeFS().equalsIgnoreCase(""",L234,"""))  giocatore.setNomeFSCambiato(""",K234,""");",))</f>
        <v/>
      </c>
    </row>
    <row r="235" spans="1:13" x14ac:dyDescent="0.25">
      <c r="A235" s="1" t="s">
        <v>916</v>
      </c>
      <c r="B235" s="1">
        <v>1115326</v>
      </c>
      <c r="C235" s="1" t="s">
        <v>185</v>
      </c>
      <c r="D235" s="1" t="s">
        <v>578</v>
      </c>
      <c r="E235" s="1" t="s">
        <v>12</v>
      </c>
      <c r="F235" s="1" t="s">
        <v>92</v>
      </c>
      <c r="G235" s="1">
        <v>20</v>
      </c>
      <c r="H235" s="1">
        <f>IFERROR(INT(VLOOKUP(A235,LegheFantacalcio!A:I,9,FALSE)/2),0)</f>
        <v>7</v>
      </c>
      <c r="I235" s="1" t="str">
        <f t="shared" si="6"/>
        <v>update giocatori set fvm=7 where id = 1115326;</v>
      </c>
      <c r="J235" s="1" t="b">
        <f>OR(NOT(ISERROR(VLOOKUP(A235,LegheFantacalcio!L:L,1,FALSE))),K235="")</f>
        <v>1</v>
      </c>
      <c r="K235" s="1" t="str">
        <f>IFERROR(VLOOKUP(A235,LegheFantacalcio!A:D,4,FALSE),"")</f>
        <v>Cabal</v>
      </c>
      <c r="L235" s="1" t="str">
        <f t="shared" si="7"/>
        <v/>
      </c>
      <c r="M235" s="7" t="str">
        <f>IF(J235,"",CONCATENATE("if (giocatore.getSquadra().equalsIgnoreCase(""",VLOOKUP(E235,Sq!A:B,2,FALSE),""") &amp;&amp; giocatore.getNomeFS().equalsIgnoreCase(""",L235,"""))  giocatore.setNomeFSCambiato(""",K235,""");",))</f>
        <v/>
      </c>
    </row>
    <row r="236" spans="1:13" x14ac:dyDescent="0.25">
      <c r="A236" s="1" t="s">
        <v>917</v>
      </c>
      <c r="B236" s="1">
        <v>1102281</v>
      </c>
      <c r="C236" s="1" t="s">
        <v>117</v>
      </c>
      <c r="D236" s="1" t="s">
        <v>587</v>
      </c>
      <c r="E236" s="1" t="s">
        <v>12</v>
      </c>
      <c r="F236" s="1" t="s">
        <v>92</v>
      </c>
      <c r="G236" s="1">
        <v>25</v>
      </c>
      <c r="H236" s="1">
        <f>IFERROR(INT(VLOOKUP(A236,LegheFantacalcio!A:I,9,FALSE)/2),0)</f>
        <v>29</v>
      </c>
      <c r="I236" s="1" t="str">
        <f t="shared" si="6"/>
        <v>update giocatori set fvm=29 where id = 1102281;</v>
      </c>
      <c r="J236" s="1" t="b">
        <f>OR(NOT(ISERROR(VLOOKUP(A236,LegheFantacalcio!L:L,1,FALSE))),K236="")</f>
        <v>1</v>
      </c>
      <c r="K236" s="1" t="str">
        <f>IFERROR(VLOOKUP(A236,LegheFantacalcio!A:D,4,FALSE),"")</f>
        <v>Cambiaso</v>
      </c>
      <c r="L236" s="1" t="str">
        <f t="shared" si="7"/>
        <v/>
      </c>
      <c r="M236" s="7" t="str">
        <f>IF(J236,"",CONCATENATE("if (giocatore.getSquadra().equalsIgnoreCase(""",VLOOKUP(E236,Sq!A:B,2,FALSE),""") &amp;&amp; giocatore.getNomeFS().equalsIgnoreCase(""",L236,"""))  giocatore.setNomeFSCambiato(""",K236,""");",))</f>
        <v/>
      </c>
    </row>
    <row r="237" spans="1:13" x14ac:dyDescent="0.25">
      <c r="A237" s="1" t="s">
        <v>918</v>
      </c>
      <c r="B237" s="1">
        <v>1019956</v>
      </c>
      <c r="C237" s="1" t="s">
        <v>105</v>
      </c>
      <c r="D237" s="1" t="s">
        <v>572</v>
      </c>
      <c r="E237" s="1" t="s">
        <v>12</v>
      </c>
      <c r="F237" s="1" t="s">
        <v>92</v>
      </c>
      <c r="G237" s="1">
        <v>30</v>
      </c>
      <c r="H237" s="1">
        <f>IFERROR(INT(VLOOKUP(A237,LegheFantacalcio!A:I,9,FALSE)/2),0)</f>
        <v>11</v>
      </c>
      <c r="I237" s="1" t="str">
        <f t="shared" si="6"/>
        <v>update giocatori set fvm=11 where id = 1019956;</v>
      </c>
      <c r="J237" s="1" t="b">
        <f>OR(NOT(ISERROR(VLOOKUP(A237,LegheFantacalcio!L:L,1,FALSE))),K237="")</f>
        <v>1</v>
      </c>
      <c r="K237" s="1" t="str">
        <f>IFERROR(VLOOKUP(A237,LegheFantacalcio!A:D,4,FALSE),"")</f>
        <v>Danilo</v>
      </c>
      <c r="L237" s="1" t="str">
        <f t="shared" si="7"/>
        <v/>
      </c>
      <c r="M237" s="7" t="str">
        <f>IF(J237,"",CONCATENATE("if (giocatore.getSquadra().equalsIgnoreCase(""",VLOOKUP(E237,Sq!A:B,2,FALSE),""") &amp;&amp; giocatore.getNomeFS().equalsIgnoreCase(""",L237,"""))  giocatore.setNomeFSCambiato(""",K237,""");",))</f>
        <v/>
      </c>
    </row>
    <row r="238" spans="1:13" x14ac:dyDescent="0.25">
      <c r="A238" s="1" t="s">
        <v>919</v>
      </c>
      <c r="B238" s="1">
        <v>1059344</v>
      </c>
      <c r="C238" s="1" t="s">
        <v>11</v>
      </c>
      <c r="D238" s="1" t="s">
        <v>576</v>
      </c>
      <c r="E238" s="1" t="s">
        <v>12</v>
      </c>
      <c r="F238" s="1" t="s">
        <v>8</v>
      </c>
      <c r="G238" s="1">
        <v>39</v>
      </c>
      <c r="H238" s="1">
        <f>IFERROR(INT(VLOOKUP(A238,LegheFantacalcio!A:I,9,FALSE)/2),0)</f>
        <v>53</v>
      </c>
      <c r="I238" s="1" t="str">
        <f t="shared" si="6"/>
        <v>update giocatori set fvm=53 where id = 1059344;</v>
      </c>
      <c r="J238" s="1" t="b">
        <f>OR(NOT(ISERROR(VLOOKUP(A238,LegheFantacalcio!L:L,1,FALSE))),K238="")</f>
        <v>1</v>
      </c>
      <c r="K238" s="1" t="str">
        <f>IFERROR(VLOOKUP(A238,LegheFantacalcio!A:D,4,FALSE),"")</f>
        <v>Di Gregorio</v>
      </c>
      <c r="L238" s="1" t="str">
        <f t="shared" si="7"/>
        <v/>
      </c>
      <c r="M238" s="7" t="str">
        <f>IF(J238,"",CONCATENATE("if (giocatore.getSquadra().equalsIgnoreCase(""",VLOOKUP(E238,Sq!A:B,2,FALSE),""") &amp;&amp; giocatore.getNomeFS().equalsIgnoreCase(""",L238,"""))  giocatore.setNomeFSCambiato(""",K238,""");",))</f>
        <v/>
      </c>
    </row>
    <row r="239" spans="1:13" x14ac:dyDescent="0.25">
      <c r="A239" s="1" t="s">
        <v>920</v>
      </c>
      <c r="B239" s="1">
        <v>1064532</v>
      </c>
      <c r="C239" s="1" t="s">
        <v>296</v>
      </c>
      <c r="D239" s="1" t="s">
        <v>572</v>
      </c>
      <c r="E239" s="1" t="s">
        <v>12</v>
      </c>
      <c r="F239" s="1" t="s">
        <v>284</v>
      </c>
      <c r="G239" s="1">
        <v>37</v>
      </c>
      <c r="H239" s="1">
        <f>IFERROR(INT(VLOOKUP(A239,LegheFantacalcio!A:I,9,FALSE)/2),0)</f>
        <v>27</v>
      </c>
      <c r="I239" s="1" t="str">
        <f t="shared" si="6"/>
        <v>update giocatori set fvm=27 where id = 1064532;</v>
      </c>
      <c r="J239" s="1" t="b">
        <f>OR(NOT(ISERROR(VLOOKUP(A239,LegheFantacalcio!L:L,1,FALSE))),K239="")</f>
        <v>1</v>
      </c>
      <c r="K239" s="1" t="str">
        <f>IFERROR(VLOOKUP(A239,LegheFantacalcio!A:D,4,FALSE),"")</f>
        <v>Douglas Luiz</v>
      </c>
      <c r="L239" s="1" t="str">
        <f t="shared" si="7"/>
        <v/>
      </c>
      <c r="M239" s="7" t="str">
        <f>IF(J239,"",CONCATENATE("if (giocatore.getSquadra().equalsIgnoreCase(""",VLOOKUP(E239,Sq!A:B,2,FALSE),""") &amp;&amp; giocatore.getNomeFS().equalsIgnoreCase(""",L239,"""))  giocatore.setNomeFSCambiato(""",K239,""");",))</f>
        <v/>
      </c>
    </row>
    <row r="240" spans="1:13" x14ac:dyDescent="0.25">
      <c r="A240" s="1" t="s">
        <v>921</v>
      </c>
      <c r="B240" s="1">
        <v>1103752</v>
      </c>
      <c r="C240" s="1" t="s">
        <v>335</v>
      </c>
      <c r="D240" s="1" t="s">
        <v>589</v>
      </c>
      <c r="E240" s="1" t="s">
        <v>12</v>
      </c>
      <c r="F240" s="1" t="s">
        <v>284</v>
      </c>
      <c r="G240" s="1">
        <v>25</v>
      </c>
      <c r="H240" s="1">
        <f>IFERROR(INT(VLOOKUP(A240,LegheFantacalcio!A:I,9,FALSE)/2),0)</f>
        <v>9</v>
      </c>
      <c r="I240" s="1" t="str">
        <f t="shared" si="6"/>
        <v>update giocatori set fvm=9 where id = 1103752;</v>
      </c>
      <c r="J240" s="1" t="b">
        <f>OR(NOT(ISERROR(VLOOKUP(A240,LegheFantacalcio!L:L,1,FALSE))),K240="")</f>
        <v>1</v>
      </c>
      <c r="K240" s="1" t="str">
        <f>IFERROR(VLOOKUP(A240,LegheFantacalcio!A:D,4,FALSE),"")</f>
        <v>Fagioli</v>
      </c>
      <c r="L240" s="1" t="str">
        <f t="shared" si="7"/>
        <v/>
      </c>
      <c r="M240" s="7" t="str">
        <f>IF(J240,"",CONCATENATE("if (giocatore.getSquadra().equalsIgnoreCase(""",VLOOKUP(E240,Sq!A:B,2,FALSE),""") &amp;&amp; giocatore.getNomeFS().equalsIgnoreCase(""",L240,"""))  giocatore.setNomeFSCambiato(""",K240,""");",))</f>
        <v/>
      </c>
    </row>
    <row r="241" spans="1:13" x14ac:dyDescent="0.25">
      <c r="A241" s="1" t="s">
        <v>1233</v>
      </c>
      <c r="B241" s="1">
        <v>1104526</v>
      </c>
      <c r="C241" s="1" t="s">
        <v>609</v>
      </c>
      <c r="D241" s="1" t="s">
        <v>572</v>
      </c>
      <c r="E241" s="1" t="s">
        <v>12</v>
      </c>
      <c r="F241" s="1" t="s">
        <v>468</v>
      </c>
      <c r="G241" s="1">
        <v>34</v>
      </c>
      <c r="H241" s="1">
        <f>IFERROR(INT(VLOOKUP(A241,LegheFantacalcio!A:I,9,FALSE)/2),0)</f>
        <v>11</v>
      </c>
      <c r="I241" s="1" t="str">
        <f t="shared" si="6"/>
        <v>update giocatori set fvm=11 where id = 1104526;</v>
      </c>
      <c r="J241" s="1" t="b">
        <f>OR(NOT(ISERROR(VLOOKUP(A241,LegheFantacalcio!L:L,1,FALSE))),K241="")</f>
        <v>0</v>
      </c>
      <c r="K241" s="1" t="str">
        <f>IFERROR(VLOOKUP(A241,LegheFantacalcio!A:D,4,FALSE),"")</f>
        <v>Conceicao</v>
      </c>
      <c r="L241" s="1" t="str">
        <f t="shared" si="7"/>
        <v>Francisco Conceicao</v>
      </c>
      <c r="M241" s="7" t="str">
        <f>IF(J241,"",CONCATENATE("if (giocatore.getSquadra().equalsIgnoreCase(""",VLOOKUP(E241,Sq!A:B,2,FALSE),""") &amp;&amp; giocatore.getNomeFS().equalsIgnoreCase(""",L241,"""))  giocatore.setNomeFSCambiato(""",K241,""");",))</f>
        <v>if (giocatore.getSquadra().equalsIgnoreCase("Juv") &amp;&amp; giocatore.getNomeFS().equalsIgnoreCase("Francisco Conceicao"))  giocatore.setNomeFSCambiato("Conceicao");</v>
      </c>
    </row>
    <row r="242" spans="1:13" x14ac:dyDescent="0.25">
      <c r="A242" s="1" t="s">
        <v>922</v>
      </c>
      <c r="B242" s="1">
        <v>1110166</v>
      </c>
      <c r="C242" s="1" t="s">
        <v>126</v>
      </c>
      <c r="D242" s="1" t="s">
        <v>582</v>
      </c>
      <c r="E242" s="1" t="s">
        <v>12</v>
      </c>
      <c r="F242" s="1" t="s">
        <v>92</v>
      </c>
      <c r="G242" s="1">
        <v>20</v>
      </c>
      <c r="H242" s="1">
        <f>IFERROR(INT(VLOOKUP(A242,LegheFantacalcio!A:I,9,FALSE)/2),0)</f>
        <v>13</v>
      </c>
      <c r="I242" s="1" t="str">
        <f t="shared" si="6"/>
        <v>update giocatori set fvm=13 where id = 1110166;</v>
      </c>
      <c r="J242" s="1" t="b">
        <f>OR(NOT(ISERROR(VLOOKUP(A242,LegheFantacalcio!L:L,1,FALSE))),K242="")</f>
        <v>1</v>
      </c>
      <c r="K242" s="1" t="str">
        <f>IFERROR(VLOOKUP(A242,LegheFantacalcio!A:D,4,FALSE),"")</f>
        <v>Gatti</v>
      </c>
      <c r="L242" s="1" t="str">
        <f t="shared" si="7"/>
        <v/>
      </c>
      <c r="M242" s="7" t="str">
        <f>IF(J242,"",CONCATENATE("if (giocatore.getSquadra().equalsIgnoreCase(""",VLOOKUP(E242,Sq!A:B,2,FALSE),""") &amp;&amp; giocatore.getNomeFS().equalsIgnoreCase(""",L242,"""))  giocatore.setNomeFSCambiato(""",K242,""");",))</f>
        <v/>
      </c>
    </row>
    <row r="243" spans="1:13" x14ac:dyDescent="0.25">
      <c r="A243" s="1" t="s">
        <v>1234</v>
      </c>
      <c r="B243" s="1">
        <v>1095132</v>
      </c>
      <c r="C243" s="1" t="s">
        <v>607</v>
      </c>
      <c r="D243" s="1" t="s">
        <v>589</v>
      </c>
      <c r="E243" s="1" t="s">
        <v>12</v>
      </c>
      <c r="F243" s="1" t="s">
        <v>468</v>
      </c>
      <c r="G243" s="1">
        <v>49</v>
      </c>
      <c r="H243" s="1">
        <f>IFERROR(INT(VLOOKUP(A243,LegheFantacalcio!A:I,9,FALSE)/2),0)</f>
        <v>49</v>
      </c>
      <c r="I243" s="1" t="str">
        <f t="shared" si="6"/>
        <v>update giocatori set fvm=49 where id = 1095132;</v>
      </c>
      <c r="J243" s="1" t="b">
        <f>OR(NOT(ISERROR(VLOOKUP(A243,LegheFantacalcio!L:L,1,FALSE))),K243="")</f>
        <v>0</v>
      </c>
      <c r="K243" s="1" t="str">
        <f>IFERROR(VLOOKUP(A243,LegheFantacalcio!A:D,4,FALSE),"")</f>
        <v>Gonzalez N.</v>
      </c>
      <c r="L243" s="1" t="str">
        <f t="shared" si="7"/>
        <v>Gonzalez</v>
      </c>
      <c r="M243" s="7" t="str">
        <f>IF(J243,"",CONCATENATE("if (giocatore.getSquadra().equalsIgnoreCase(""",VLOOKUP(E243,Sq!A:B,2,FALSE),""") &amp;&amp; giocatore.getNomeFS().equalsIgnoreCase(""",L243,"""))  giocatore.setNomeFSCambiato(""",K243,""");",))</f>
        <v>if (giocatore.getSquadra().equalsIgnoreCase("Juv") &amp;&amp; giocatore.getNomeFS().equalsIgnoreCase("Gonzalez"))  giocatore.setNomeFSCambiato("Gonzalez N.");</v>
      </c>
    </row>
    <row r="244" spans="1:13" x14ac:dyDescent="0.25">
      <c r="A244" s="1" t="s">
        <v>923</v>
      </c>
      <c r="B244" s="1">
        <v>1101889</v>
      </c>
      <c r="C244" s="1" t="s">
        <v>217</v>
      </c>
      <c r="D244" s="1" t="s">
        <v>594</v>
      </c>
      <c r="E244" s="1" t="s">
        <v>12</v>
      </c>
      <c r="F244" s="1" t="s">
        <v>92</v>
      </c>
      <c r="G244" s="1">
        <v>24</v>
      </c>
      <c r="H244" s="1">
        <f>IFERROR(INT(VLOOKUP(A244,LegheFantacalcio!A:I,9,FALSE)/2),0)</f>
        <v>6</v>
      </c>
      <c r="I244" s="1" t="str">
        <f t="shared" si="6"/>
        <v>update giocatori set fvm=6 where id = 1101889;</v>
      </c>
      <c r="J244" s="1" t="b">
        <f>OR(NOT(ISERROR(VLOOKUP(A244,LegheFantacalcio!L:L,1,FALSE))),K244="")</f>
        <v>1</v>
      </c>
      <c r="K244" s="1" t="str">
        <f>IFERROR(VLOOKUP(A244,LegheFantacalcio!A:D,4,FALSE),"")</f>
        <v>Kalulu</v>
      </c>
      <c r="L244" s="1" t="str">
        <f t="shared" si="7"/>
        <v/>
      </c>
      <c r="M244" s="7" t="str">
        <f>IF(J244,"",CONCATENATE("if (giocatore.getSquadra().equalsIgnoreCase(""",VLOOKUP(E244,Sq!A:B,2,FALSE),""") &amp;&amp; giocatore.getNomeFS().equalsIgnoreCase(""",L244,"""))  giocatore.setNomeFSCambiato(""",K244,""");",))</f>
        <v/>
      </c>
    </row>
    <row r="245" spans="1:13" x14ac:dyDescent="0.25">
      <c r="A245" s="1" t="s">
        <v>924</v>
      </c>
      <c r="B245" s="1">
        <v>1068771</v>
      </c>
      <c r="C245" s="1" t="s">
        <v>288</v>
      </c>
      <c r="D245" s="1" t="s">
        <v>596</v>
      </c>
      <c r="E245" s="1" t="s">
        <v>12</v>
      </c>
      <c r="F245" s="1" t="s">
        <v>284</v>
      </c>
      <c r="G245" s="1">
        <v>50</v>
      </c>
      <c r="H245" s="1">
        <f>IFERROR(INT(VLOOKUP(A245,LegheFantacalcio!A:I,9,FALSE)/2),0)</f>
        <v>80</v>
      </c>
      <c r="I245" s="1" t="str">
        <f t="shared" si="6"/>
        <v>update giocatori set fvm=80 where id = 1068771;</v>
      </c>
      <c r="J245" s="1" t="b">
        <f>OR(NOT(ISERROR(VLOOKUP(A245,LegheFantacalcio!L:L,1,FALSE))),K245="")</f>
        <v>1</v>
      </c>
      <c r="K245" s="1" t="str">
        <f>IFERROR(VLOOKUP(A245,LegheFantacalcio!A:D,4,FALSE),"")</f>
        <v>Koopmeiners</v>
      </c>
      <c r="L245" s="1" t="str">
        <f t="shared" si="7"/>
        <v/>
      </c>
      <c r="M245" s="7" t="str">
        <f>IF(J245,"",CONCATENATE("if (giocatore.getSquadra().equalsIgnoreCase(""",VLOOKUP(E245,Sq!A:B,2,FALSE),""") &amp;&amp; giocatore.getNomeFS().equalsIgnoreCase(""",L245,"""))  giocatore.setNomeFSCambiato(""",K245,""");",))</f>
        <v/>
      </c>
    </row>
    <row r="246" spans="1:13" x14ac:dyDescent="0.25">
      <c r="A246" s="1" t="s">
        <v>1235</v>
      </c>
      <c r="B246" s="1">
        <v>1047315</v>
      </c>
      <c r="C246" s="1" t="s">
        <v>571</v>
      </c>
      <c r="D246" s="1" t="s">
        <v>582</v>
      </c>
      <c r="E246" s="1" t="s">
        <v>12</v>
      </c>
      <c r="F246" s="1" t="s">
        <v>284</v>
      </c>
      <c r="G246" s="1">
        <v>23</v>
      </c>
      <c r="H246" s="1">
        <f>IFERROR(INT(VLOOKUP(A246,LegheFantacalcio!A:I,9,FALSE)/2),0)</f>
        <v>0</v>
      </c>
      <c r="I246" s="1" t="str">
        <f t="shared" si="6"/>
        <v>update giocatori set fvm=0 where id = 1047315;</v>
      </c>
      <c r="J246" s="1" t="b">
        <f>OR(NOT(ISERROR(VLOOKUP(A246,LegheFantacalcio!L:L,1,FALSE))),K246="")</f>
        <v>1</v>
      </c>
      <c r="K246" s="1" t="str">
        <f>IFERROR(VLOOKUP(A246,LegheFantacalcio!A:D,4,FALSE),"")</f>
        <v/>
      </c>
      <c r="L246" s="1" t="str">
        <f t="shared" si="7"/>
        <v/>
      </c>
      <c r="M246" s="7" t="str">
        <f>IF(J246,"",CONCATENATE("if (giocatore.getSquadra().equalsIgnoreCase(""",VLOOKUP(E246,Sq!A:B,2,FALSE),""") &amp;&amp; giocatore.getNomeFS().equalsIgnoreCase(""",L246,"""))  giocatore.setNomeFSCambiato(""",K246,""");",))</f>
        <v/>
      </c>
    </row>
    <row r="247" spans="1:13" x14ac:dyDescent="0.25">
      <c r="A247" s="1" t="s">
        <v>925</v>
      </c>
      <c r="B247" s="1">
        <v>1050523</v>
      </c>
      <c r="C247" s="1" t="s">
        <v>331</v>
      </c>
      <c r="D247" s="1" t="s">
        <v>576</v>
      </c>
      <c r="E247" s="1" t="s">
        <v>12</v>
      </c>
      <c r="F247" s="1" t="s">
        <v>284</v>
      </c>
      <c r="G247" s="1">
        <v>32</v>
      </c>
      <c r="H247" s="1">
        <f>IFERROR(INT(VLOOKUP(A247,LegheFantacalcio!A:I,9,FALSE)/2),0)</f>
        <v>10</v>
      </c>
      <c r="I247" s="1" t="str">
        <f t="shared" si="6"/>
        <v>update giocatori set fvm=10 where id = 1050523;</v>
      </c>
      <c r="J247" s="1" t="b">
        <f>OR(NOT(ISERROR(VLOOKUP(A247,LegheFantacalcio!L:L,1,FALSE))),K247="")</f>
        <v>1</v>
      </c>
      <c r="K247" s="1" t="str">
        <f>IFERROR(VLOOKUP(A247,LegheFantacalcio!A:D,4,FALSE),"")</f>
        <v>Locatelli</v>
      </c>
      <c r="L247" s="1" t="str">
        <f t="shared" si="7"/>
        <v/>
      </c>
      <c r="M247" s="7" t="str">
        <f>IF(J247,"",CONCATENATE("if (giocatore.getSquadra().equalsIgnoreCase(""",VLOOKUP(E247,Sq!A:B,2,FALSE),""") &amp;&amp; giocatore.getNomeFS().equalsIgnoreCase(""",L247,"""))  giocatore.setNomeFSCambiato(""",K247,""");",))</f>
        <v/>
      </c>
    </row>
    <row r="248" spans="1:13" x14ac:dyDescent="0.25">
      <c r="A248" s="1" t="s">
        <v>926</v>
      </c>
      <c r="B248" s="1">
        <v>1119754</v>
      </c>
      <c r="C248" s="1" t="s">
        <v>538</v>
      </c>
      <c r="D248" s="1" t="s">
        <v>593</v>
      </c>
      <c r="E248" s="1" t="s">
        <v>12</v>
      </c>
      <c r="F248" s="1" t="s">
        <v>468</v>
      </c>
      <c r="G248" s="1">
        <v>7</v>
      </c>
      <c r="H248" s="1">
        <f>IFERROR(INT(VLOOKUP(A248,LegheFantacalcio!A:I,9,FALSE)/2),0)</f>
        <v>8</v>
      </c>
      <c r="I248" s="1" t="str">
        <f t="shared" si="6"/>
        <v>update giocatori set fvm=8 where id = 1119754;</v>
      </c>
      <c r="J248" s="1" t="b">
        <f>OR(NOT(ISERROR(VLOOKUP(A248,LegheFantacalcio!L:L,1,FALSE))),K248="")</f>
        <v>1</v>
      </c>
      <c r="K248" s="1" t="str">
        <f>IFERROR(VLOOKUP(A248,LegheFantacalcio!A:D,4,FALSE),"")</f>
        <v>Mbangula</v>
      </c>
      <c r="L248" s="1" t="str">
        <f t="shared" si="7"/>
        <v/>
      </c>
      <c r="M248" s="7" t="str">
        <f>IF(J248,"",CONCATENATE("if (giocatore.getSquadra().equalsIgnoreCase(""",VLOOKUP(E248,Sq!A:B,2,FALSE),""") &amp;&amp; giocatore.getNomeFS().equalsIgnoreCase(""",L248,"""))  giocatore.setNomeFSCambiato(""",K248,""");",))</f>
        <v/>
      </c>
    </row>
    <row r="249" spans="1:13" x14ac:dyDescent="0.25">
      <c r="A249" s="1" t="s">
        <v>927</v>
      </c>
      <c r="B249" s="1">
        <v>1095073</v>
      </c>
      <c r="C249" s="1" t="s">
        <v>361</v>
      </c>
      <c r="D249" s="1" t="s">
        <v>644</v>
      </c>
      <c r="E249" s="1" t="s">
        <v>12</v>
      </c>
      <c r="F249" s="1" t="s">
        <v>284</v>
      </c>
      <c r="G249" s="1">
        <v>22</v>
      </c>
      <c r="H249" s="1">
        <f>IFERROR(INT(VLOOKUP(A249,LegheFantacalcio!A:I,9,FALSE)/2),0)</f>
        <v>6</v>
      </c>
      <c r="I249" s="1" t="str">
        <f t="shared" si="6"/>
        <v>update giocatori set fvm=6 where id = 1095073;</v>
      </c>
      <c r="J249" s="1" t="b">
        <f>OR(NOT(ISERROR(VLOOKUP(A249,LegheFantacalcio!L:L,1,FALSE))),K249="")</f>
        <v>1</v>
      </c>
      <c r="K249" s="1" t="str">
        <f>IFERROR(VLOOKUP(A249,LegheFantacalcio!A:D,4,FALSE),"")</f>
        <v>McKennie</v>
      </c>
      <c r="L249" s="1" t="str">
        <f t="shared" si="7"/>
        <v/>
      </c>
      <c r="M249" s="7" t="str">
        <f>IF(J249,"",CONCATENATE("if (giocatore.getSquadra().equalsIgnoreCase(""",VLOOKUP(E249,Sq!A:B,2,FALSE),""") &amp;&amp; giocatore.getNomeFS().equalsIgnoreCase(""",L249,"""))  giocatore.setNomeFSCambiato(""",K249,""");",))</f>
        <v/>
      </c>
    </row>
    <row r="250" spans="1:13" x14ac:dyDescent="0.25">
      <c r="A250" s="1" t="s">
        <v>928</v>
      </c>
      <c r="B250" s="1">
        <v>1038874</v>
      </c>
      <c r="C250" s="1" t="s">
        <v>511</v>
      </c>
      <c r="D250" s="1" t="s">
        <v>587</v>
      </c>
      <c r="E250" s="1" t="s">
        <v>12</v>
      </c>
      <c r="F250" s="1" t="s">
        <v>468</v>
      </c>
      <c r="G250" s="1">
        <v>31</v>
      </c>
      <c r="H250" s="1">
        <f>IFERROR(INT(VLOOKUP(A250,LegheFantacalcio!A:I,9,FALSE)/2),0)</f>
        <v>11</v>
      </c>
      <c r="I250" s="1" t="str">
        <f t="shared" si="6"/>
        <v>update giocatori set fvm=11 where id = 1038874;</v>
      </c>
      <c r="J250" s="1" t="b">
        <f>OR(NOT(ISERROR(VLOOKUP(A250,LegheFantacalcio!L:L,1,FALSE))),K250="")</f>
        <v>1</v>
      </c>
      <c r="K250" s="1" t="str">
        <f>IFERROR(VLOOKUP(A250,LegheFantacalcio!A:D,4,FALSE),"")</f>
        <v>Milik</v>
      </c>
      <c r="L250" s="1" t="str">
        <f t="shared" si="7"/>
        <v/>
      </c>
      <c r="M250" s="7" t="str">
        <f>IF(J250,"",CONCATENATE("if (giocatore.getSquadra().equalsIgnoreCase(""",VLOOKUP(E250,Sq!A:B,2,FALSE),""") &amp;&amp; giocatore.getNomeFS().equalsIgnoreCase(""",L250,"""))  giocatore.setNomeFSCambiato(""",K250,""");",))</f>
        <v/>
      </c>
    </row>
    <row r="251" spans="1:13" x14ac:dyDescent="0.25">
      <c r="A251" s="1" t="s">
        <v>929</v>
      </c>
      <c r="B251" s="1">
        <v>1021155</v>
      </c>
      <c r="C251" s="1" t="s">
        <v>51</v>
      </c>
      <c r="D251" s="1" t="s">
        <v>576</v>
      </c>
      <c r="E251" s="1" t="s">
        <v>12</v>
      </c>
      <c r="F251" s="1" t="s">
        <v>8</v>
      </c>
      <c r="G251" s="1">
        <v>2</v>
      </c>
      <c r="H251" s="1">
        <f>IFERROR(INT(VLOOKUP(A251,LegheFantacalcio!A:I,9,FALSE)/2),0)</f>
        <v>4</v>
      </c>
      <c r="I251" s="1" t="str">
        <f t="shared" si="6"/>
        <v>update giocatori set fvm=4 where id = 1021155;</v>
      </c>
      <c r="J251" s="1" t="b">
        <f>OR(NOT(ISERROR(VLOOKUP(A251,LegheFantacalcio!L:L,1,FALSE))),K251="")</f>
        <v>1</v>
      </c>
      <c r="K251" s="1" t="str">
        <f>IFERROR(VLOOKUP(A251,LegheFantacalcio!A:D,4,FALSE),"")</f>
        <v>Perin</v>
      </c>
      <c r="L251" s="1" t="str">
        <f t="shared" si="7"/>
        <v/>
      </c>
      <c r="M251" s="7" t="str">
        <f>IF(J251,"",CONCATENATE("if (giocatore.getSquadra().equalsIgnoreCase(""",VLOOKUP(E251,Sq!A:B,2,FALSE),""") &amp;&amp; giocatore.getNomeFS().equalsIgnoreCase(""",L251,"""))  giocatore.setNomeFSCambiato(""",K251,""");",))</f>
        <v/>
      </c>
    </row>
    <row r="252" spans="1:13" x14ac:dyDescent="0.25">
      <c r="A252" s="1" t="s">
        <v>930</v>
      </c>
      <c r="B252" s="1">
        <v>1020980</v>
      </c>
      <c r="C252" s="1" t="s">
        <v>61</v>
      </c>
      <c r="D252" s="1" t="s">
        <v>592</v>
      </c>
      <c r="E252" s="1" t="s">
        <v>12</v>
      </c>
      <c r="F252" s="1" t="s">
        <v>8</v>
      </c>
      <c r="G252" s="1">
        <v>1</v>
      </c>
      <c r="H252" s="1">
        <f>IFERROR(INT(VLOOKUP(A252,LegheFantacalcio!A:I,9,FALSE)/2),0)</f>
        <v>0</v>
      </c>
      <c r="I252" s="1" t="str">
        <f t="shared" si="6"/>
        <v>update giocatori set fvm=0 where id = 1020980;</v>
      </c>
      <c r="J252" s="1" t="b">
        <f>OR(NOT(ISERROR(VLOOKUP(A252,LegheFantacalcio!L:L,1,FALSE))),K252="")</f>
        <v>1</v>
      </c>
      <c r="K252" s="1" t="str">
        <f>IFERROR(VLOOKUP(A252,LegheFantacalcio!A:D,4,FALSE),"")</f>
        <v>Pinsoglio</v>
      </c>
      <c r="L252" s="1" t="str">
        <f t="shared" si="7"/>
        <v/>
      </c>
      <c r="M252" s="7" t="str">
        <f>IF(J252,"",CONCATENATE("if (giocatore.getSquadra().equalsIgnoreCase(""",VLOOKUP(E252,Sq!A:B,2,FALSE),""") &amp;&amp; giocatore.getNomeFS().equalsIgnoreCase(""",L252,"""))  giocatore.setNomeFSCambiato(""",K252,""");",))</f>
        <v/>
      </c>
    </row>
    <row r="253" spans="1:13" x14ac:dyDescent="0.25">
      <c r="A253" s="1" t="s">
        <v>931</v>
      </c>
      <c r="B253" s="1">
        <v>1119749</v>
      </c>
      <c r="C253" s="1" t="s">
        <v>281</v>
      </c>
      <c r="D253" s="1" t="s">
        <v>578</v>
      </c>
      <c r="E253" s="1" t="s">
        <v>12</v>
      </c>
      <c r="F253" s="1" t="s">
        <v>92</v>
      </c>
      <c r="G253" s="1">
        <v>1</v>
      </c>
      <c r="H253" s="1">
        <f>IFERROR(INT(VLOOKUP(A253,LegheFantacalcio!A:I,9,FALSE)/2),0)</f>
        <v>0</v>
      </c>
      <c r="I253" s="1" t="str">
        <f t="shared" si="6"/>
        <v>update giocatori set fvm=0 where id = 1119749;</v>
      </c>
      <c r="J253" s="1" t="b">
        <f>OR(NOT(ISERROR(VLOOKUP(A253,LegheFantacalcio!L:L,1,FALSE))),K253="")</f>
        <v>1</v>
      </c>
      <c r="K253" s="1" t="str">
        <f>IFERROR(VLOOKUP(A253,LegheFantacalcio!A:D,4,FALSE),"")</f>
        <v>Rouhi</v>
      </c>
      <c r="L253" s="1" t="str">
        <f t="shared" si="7"/>
        <v/>
      </c>
      <c r="M253" s="7" t="str">
        <f>IF(J253,"",CONCATENATE("if (giocatore.getSquadra().equalsIgnoreCase(""",VLOOKUP(E253,Sq!A:B,2,FALSE),""") &amp;&amp; giocatore.getNomeFS().equalsIgnoreCase(""",L253,"""))  giocatore.setNomeFSCambiato(""",K253,""");",))</f>
        <v/>
      </c>
    </row>
    <row r="254" spans="1:13" x14ac:dyDescent="0.25">
      <c r="A254" s="1" t="s">
        <v>932</v>
      </c>
      <c r="B254" s="1">
        <v>1119748</v>
      </c>
      <c r="C254" s="1" t="s">
        <v>225</v>
      </c>
      <c r="D254" s="1" t="s">
        <v>589</v>
      </c>
      <c r="E254" s="1" t="s">
        <v>12</v>
      </c>
      <c r="F254" s="1" t="s">
        <v>92</v>
      </c>
      <c r="G254" s="1">
        <v>6</v>
      </c>
      <c r="H254" s="1">
        <f>IFERROR(INT(VLOOKUP(A254,LegheFantacalcio!A:I,9,FALSE)/2),0)</f>
        <v>7</v>
      </c>
      <c r="I254" s="1" t="str">
        <f t="shared" si="6"/>
        <v>update giocatori set fvm=7 where id = 1119748;</v>
      </c>
      <c r="J254" s="1" t="b">
        <f>OR(NOT(ISERROR(VLOOKUP(A254,LegheFantacalcio!L:L,1,FALSE))),K254="")</f>
        <v>1</v>
      </c>
      <c r="K254" s="1" t="str">
        <f>IFERROR(VLOOKUP(A254,LegheFantacalcio!A:D,4,FALSE),"")</f>
        <v>Savona</v>
      </c>
      <c r="L254" s="1" t="str">
        <f t="shared" si="7"/>
        <v/>
      </c>
      <c r="M254" s="7" t="str">
        <f>IF(J254,"",CONCATENATE("if (giocatore.getSquadra().equalsIgnoreCase(""",VLOOKUP(E254,Sq!A:B,2,FALSE),""") &amp;&amp; giocatore.getNomeFS().equalsIgnoreCase(""",L254,"""))  giocatore.setNomeFSCambiato(""",K254,""");",))</f>
        <v/>
      </c>
    </row>
    <row r="255" spans="1:13" x14ac:dyDescent="0.25">
      <c r="A255" s="1" t="s">
        <v>1236</v>
      </c>
      <c r="B255" s="1">
        <v>1070081</v>
      </c>
      <c r="C255" s="1" t="s">
        <v>472</v>
      </c>
      <c r="D255" s="1" t="s">
        <v>577</v>
      </c>
      <c r="E255" s="1" t="s">
        <v>12</v>
      </c>
      <c r="F255" s="1" t="s">
        <v>284</v>
      </c>
      <c r="G255" s="1">
        <v>27</v>
      </c>
      <c r="H255" s="1">
        <f>IFERROR(INT(VLOOKUP(A255,LegheFantacalcio!A:I,9,FALSE)/2),0)</f>
        <v>12</v>
      </c>
      <c r="I255" s="1" t="str">
        <f t="shared" si="6"/>
        <v>update giocatori set fvm=12 where id = 1070081;</v>
      </c>
      <c r="J255" s="1" t="b">
        <f>OR(NOT(ISERROR(VLOOKUP(A255,LegheFantacalcio!L:L,1,FALSE))),K255="")</f>
        <v>0</v>
      </c>
      <c r="K255" s="1" t="str">
        <f>IFERROR(VLOOKUP(A255,LegheFantacalcio!A:D,4,FALSE),"")</f>
        <v>Thuram K.</v>
      </c>
      <c r="L255" s="1" t="str">
        <f t="shared" si="7"/>
        <v>Thuram</v>
      </c>
      <c r="M255" s="7" t="str">
        <f>IF(J255,"",CONCATENATE("if (giocatore.getSquadra().equalsIgnoreCase(""",VLOOKUP(E255,Sq!A:B,2,FALSE),""") &amp;&amp; giocatore.getNomeFS().equalsIgnoreCase(""",L255,"""))  giocatore.setNomeFSCambiato(""",K255,""");",))</f>
        <v>if (giocatore.getSquadra().equalsIgnoreCase("Juv") &amp;&amp; giocatore.getNomeFS().equalsIgnoreCase("Thuram"))  giocatore.setNomeFSCambiato("Thuram K.");</v>
      </c>
    </row>
    <row r="256" spans="1:13" x14ac:dyDescent="0.25">
      <c r="A256" s="1" t="s">
        <v>933</v>
      </c>
      <c r="B256" s="1">
        <v>1058192</v>
      </c>
      <c r="C256" s="1" t="s">
        <v>470</v>
      </c>
      <c r="D256" s="1" t="s">
        <v>574</v>
      </c>
      <c r="E256" s="1" t="s">
        <v>12</v>
      </c>
      <c r="F256" s="1" t="s">
        <v>468</v>
      </c>
      <c r="G256" s="1">
        <v>92</v>
      </c>
      <c r="H256" s="1">
        <f>IFERROR(INT(VLOOKUP(A256,LegheFantacalcio!A:I,9,FALSE)/2),0)</f>
        <v>190</v>
      </c>
      <c r="I256" s="1" t="str">
        <f t="shared" si="6"/>
        <v>update giocatori set fvm=190 where id = 1058192;</v>
      </c>
      <c r="J256" s="1" t="b">
        <f>OR(NOT(ISERROR(VLOOKUP(A256,LegheFantacalcio!L:L,1,FALSE))),K256="")</f>
        <v>1</v>
      </c>
      <c r="K256" s="1" t="str">
        <f>IFERROR(VLOOKUP(A256,LegheFantacalcio!A:D,4,FALSE),"")</f>
        <v>Vlahovic</v>
      </c>
      <c r="L256" s="1" t="str">
        <f t="shared" si="7"/>
        <v/>
      </c>
      <c r="M256" s="7" t="str">
        <f>IF(J256,"",CONCATENATE("if (giocatore.getSquadra().equalsIgnoreCase(""",VLOOKUP(E256,Sq!A:B,2,FALSE),""") &amp;&amp; giocatore.getNomeFS().equalsIgnoreCase(""",L256,"""))  giocatore.setNomeFSCambiato(""",K256,""");",))</f>
        <v/>
      </c>
    </row>
    <row r="257" spans="1:13" x14ac:dyDescent="0.25">
      <c r="A257" s="1" t="s">
        <v>934</v>
      </c>
      <c r="B257" s="1">
        <v>1063135</v>
      </c>
      <c r="C257" s="1" t="s">
        <v>359</v>
      </c>
      <c r="D257" s="1" t="s">
        <v>596</v>
      </c>
      <c r="E257" s="1" t="s">
        <v>12</v>
      </c>
      <c r="F257" s="1" t="s">
        <v>284</v>
      </c>
      <c r="G257" s="1">
        <v>18</v>
      </c>
      <c r="H257" s="1">
        <f>IFERROR(INT(VLOOKUP(A257,LegheFantacalcio!A:I,9,FALSE)/2),0)</f>
        <v>10</v>
      </c>
      <c r="I257" s="1" t="str">
        <f t="shared" si="6"/>
        <v>update giocatori set fvm=10 where id = 1063135;</v>
      </c>
      <c r="J257" s="1" t="b">
        <f>OR(NOT(ISERROR(VLOOKUP(A257,LegheFantacalcio!L:L,1,FALSE))),K257="")</f>
        <v>1</v>
      </c>
      <c r="K257" s="1" t="str">
        <f>IFERROR(VLOOKUP(A257,LegheFantacalcio!A:D,4,FALSE),"")</f>
        <v>Weah</v>
      </c>
      <c r="L257" s="1" t="str">
        <f t="shared" si="7"/>
        <v/>
      </c>
      <c r="M257" s="7" t="str">
        <f>IF(J257,"",CONCATENATE("if (giocatore.getSquadra().equalsIgnoreCase(""",VLOOKUP(E257,Sq!A:B,2,FALSE),""") &amp;&amp; giocatore.getNomeFS().equalsIgnoreCase(""",L257,"""))  giocatore.setNomeFSCambiato(""",K257,""");",))</f>
        <v/>
      </c>
    </row>
    <row r="258" spans="1:13" x14ac:dyDescent="0.25">
      <c r="A258" s="1" t="s">
        <v>935</v>
      </c>
      <c r="B258" s="1">
        <v>1118054</v>
      </c>
      <c r="C258" s="1" t="s">
        <v>493</v>
      </c>
      <c r="D258" s="1" t="s">
        <v>577</v>
      </c>
      <c r="E258" s="1" t="s">
        <v>12</v>
      </c>
      <c r="F258" s="1" t="s">
        <v>468</v>
      </c>
      <c r="G258" s="1">
        <v>31</v>
      </c>
      <c r="H258" s="1">
        <f>IFERROR(INT(VLOOKUP(A258,LegheFantacalcio!A:I,9,FALSE)/2),0)</f>
        <v>47</v>
      </c>
      <c r="I258" s="1" t="str">
        <f t="shared" si="6"/>
        <v>update giocatori set fvm=47 where id = 1118054;</v>
      </c>
      <c r="J258" s="1" t="b">
        <f>OR(NOT(ISERROR(VLOOKUP(A258,LegheFantacalcio!L:L,1,FALSE))),K258="")</f>
        <v>1</v>
      </c>
      <c r="K258" s="1" t="str">
        <f>IFERROR(VLOOKUP(A258,LegheFantacalcio!A:D,4,FALSE),"")</f>
        <v>Yildiz</v>
      </c>
      <c r="L258" s="1" t="str">
        <f t="shared" si="7"/>
        <v/>
      </c>
      <c r="M258" s="7" t="str">
        <f>IF(J258,"",CONCATENATE("if (giocatore.getSquadra().equalsIgnoreCase(""",VLOOKUP(E258,Sq!A:B,2,FALSE),""") &amp;&amp; giocatore.getNomeFS().equalsIgnoreCase(""",L258,"""))  giocatore.setNomeFSCambiato(""",K258,""");",))</f>
        <v/>
      </c>
    </row>
    <row r="259" spans="1:13" x14ac:dyDescent="0.25">
      <c r="A259" s="1" t="s">
        <v>936</v>
      </c>
      <c r="B259" s="1">
        <v>1018657</v>
      </c>
      <c r="C259" s="1" t="s">
        <v>444</v>
      </c>
      <c r="D259" s="1" t="s">
        <v>578</v>
      </c>
      <c r="E259" s="1" t="s">
        <v>24</v>
      </c>
      <c r="F259" s="1" t="s">
        <v>284</v>
      </c>
      <c r="G259" s="1">
        <v>11</v>
      </c>
      <c r="H259" s="1">
        <f>IFERROR(INT(VLOOKUP(A259,LegheFantacalcio!A:I,9,FALSE)/2),0)</f>
        <v>1</v>
      </c>
      <c r="I259" s="1" t="str">
        <f t="shared" ref="I259:I322" si="8">_xlfn.CONCAT("update giocatori set fvm=",H259," where id = ",B259,";")</f>
        <v>update giocatori set fvm=1 where id = 1018657;</v>
      </c>
      <c r="J259" s="1" t="b">
        <f>OR(NOT(ISERROR(VLOOKUP(A259,LegheFantacalcio!L:L,1,FALSE))),K259="")</f>
        <v>1</v>
      </c>
      <c r="K259" s="1" t="str">
        <f>IFERROR(VLOOKUP(A259,LegheFantacalcio!A:D,4,FALSE),"")</f>
        <v>Akpa Akpro</v>
      </c>
      <c r="L259" s="1" t="str">
        <f t="shared" ref="L259:L322" si="9">IF(J259,"",C259)</f>
        <v/>
      </c>
      <c r="M259" s="7" t="str">
        <f>IF(J259,"",CONCATENATE("if (giocatore.getSquadra().equalsIgnoreCase(""",VLOOKUP(E259,Sq!A:B,2,FALSE),""") &amp;&amp; giocatore.getNomeFS().equalsIgnoreCase(""",L259,"""))  giocatore.setNomeFSCambiato(""",K259,""");",))</f>
        <v/>
      </c>
    </row>
    <row r="260" spans="1:13" x14ac:dyDescent="0.25">
      <c r="A260" s="1" t="s">
        <v>1237</v>
      </c>
      <c r="B260" s="1">
        <v>1069588</v>
      </c>
      <c r="C260" s="1" t="s">
        <v>671</v>
      </c>
      <c r="D260" s="1" t="s">
        <v>572</v>
      </c>
      <c r="E260" s="1" t="s">
        <v>24</v>
      </c>
      <c r="F260" s="1" t="s">
        <v>284</v>
      </c>
      <c r="G260" s="1">
        <v>1</v>
      </c>
      <c r="H260" s="1">
        <f>IFERROR(INT(VLOOKUP(A260,LegheFantacalcio!A:I,9,FALSE)/2),0)</f>
        <v>0</v>
      </c>
      <c r="I260" s="1" t="str">
        <f t="shared" si="8"/>
        <v>update giocatori set fvm=0 where id = 1069588;</v>
      </c>
      <c r="J260" s="1" t="b">
        <f>OR(NOT(ISERROR(VLOOKUP(A260,LegheFantacalcio!L:L,1,FALSE))),K260="")</f>
        <v>1</v>
      </c>
      <c r="K260" s="1" t="str">
        <f>IFERROR(VLOOKUP(A260,LegheFantacalcio!A:D,4,FALSE),"")</f>
        <v/>
      </c>
      <c r="L260" s="1" t="str">
        <f t="shared" si="9"/>
        <v/>
      </c>
      <c r="M260" s="7" t="str">
        <f>IF(J260,"",CONCATENATE("if (giocatore.getSquadra().equalsIgnoreCase(""",VLOOKUP(E260,Sq!A:B,2,FALSE),""") &amp;&amp; giocatore.getNomeFS().equalsIgnoreCase(""",L260,"""))  giocatore.setNomeFSCambiato(""",K260,""");",))</f>
        <v/>
      </c>
    </row>
    <row r="261" spans="1:13" x14ac:dyDescent="0.25">
      <c r="A261" s="1" t="s">
        <v>937</v>
      </c>
      <c r="B261" s="1">
        <v>1051334</v>
      </c>
      <c r="C261" s="1" t="s">
        <v>448</v>
      </c>
      <c r="D261" s="1" t="s">
        <v>596</v>
      </c>
      <c r="E261" s="1" t="s">
        <v>24</v>
      </c>
      <c r="F261" s="1" t="s">
        <v>284</v>
      </c>
      <c r="G261" s="1">
        <v>13</v>
      </c>
      <c r="H261" s="1">
        <f>IFERROR(INT(VLOOKUP(A261,LegheFantacalcio!A:I,9,FALSE)/2),0)</f>
        <v>0</v>
      </c>
      <c r="I261" s="1" t="str">
        <f t="shared" si="8"/>
        <v>update giocatori set fvm=0 where id = 1051334;</v>
      </c>
      <c r="J261" s="1" t="b">
        <f>OR(NOT(ISERROR(VLOOKUP(A261,LegheFantacalcio!L:L,1,FALSE))),K261="")</f>
        <v>1</v>
      </c>
      <c r="K261" s="1" t="str">
        <f>IFERROR(VLOOKUP(A261,LegheFantacalcio!A:D,4,FALSE),"")</f>
        <v>Basic</v>
      </c>
      <c r="L261" s="1" t="str">
        <f t="shared" si="9"/>
        <v/>
      </c>
      <c r="M261" s="7" t="str">
        <f>IF(J261,"",CONCATENATE("if (giocatore.getSquadra().equalsIgnoreCase(""",VLOOKUP(E261,Sq!A:B,2,FALSE),""") &amp;&amp; giocatore.getNomeFS().equalsIgnoreCase(""",L261,"""))  giocatore.setNomeFSCambiato(""",K261,""");",))</f>
        <v/>
      </c>
    </row>
    <row r="262" spans="1:13" x14ac:dyDescent="0.25">
      <c r="A262" s="1" t="s">
        <v>938</v>
      </c>
      <c r="B262" s="1">
        <v>1103348</v>
      </c>
      <c r="C262" s="1" t="s">
        <v>482</v>
      </c>
      <c r="D262" s="1" t="s">
        <v>599</v>
      </c>
      <c r="E262" s="1" t="s">
        <v>24</v>
      </c>
      <c r="F262" s="1" t="s">
        <v>468</v>
      </c>
      <c r="G262" s="1">
        <v>48</v>
      </c>
      <c r="H262" s="1">
        <f>IFERROR(INT(VLOOKUP(A262,LegheFantacalcio!A:I,9,FALSE)/2),0)</f>
        <v>83</v>
      </c>
      <c r="I262" s="1" t="str">
        <f t="shared" si="8"/>
        <v>update giocatori set fvm=83 where id = 1103348;</v>
      </c>
      <c r="J262" s="1" t="b">
        <f>OR(NOT(ISERROR(VLOOKUP(A262,LegheFantacalcio!L:L,1,FALSE))),K262="")</f>
        <v>1</v>
      </c>
      <c r="K262" s="1" t="str">
        <f>IFERROR(VLOOKUP(A262,LegheFantacalcio!A:D,4,FALSE),"")</f>
        <v>Castellanos</v>
      </c>
      <c r="L262" s="1" t="str">
        <f t="shared" si="9"/>
        <v/>
      </c>
      <c r="M262" s="7" t="str">
        <f>IF(J262,"",CONCATENATE("if (giocatore.getSquadra().equalsIgnoreCase(""",VLOOKUP(E262,Sq!A:B,2,FALSE),""") &amp;&amp; giocatore.getNomeFS().equalsIgnoreCase(""",L262,"""))  giocatore.setNomeFSCambiato(""",K262,""");",))</f>
        <v/>
      </c>
    </row>
    <row r="263" spans="1:13" x14ac:dyDescent="0.25">
      <c r="A263" s="1" t="s">
        <v>939</v>
      </c>
      <c r="B263" s="1">
        <v>1049214</v>
      </c>
      <c r="C263" s="1" t="s">
        <v>334</v>
      </c>
      <c r="D263" s="1" t="s">
        <v>585</v>
      </c>
      <c r="E263" s="1" t="s">
        <v>24</v>
      </c>
      <c r="F263" s="1" t="s">
        <v>284</v>
      </c>
      <c r="G263" s="1">
        <v>21</v>
      </c>
      <c r="H263" s="1">
        <f>IFERROR(INT(VLOOKUP(A263,LegheFantacalcio!A:I,9,FALSE)/2),0)</f>
        <v>8</v>
      </c>
      <c r="I263" s="1" t="str">
        <f t="shared" si="8"/>
        <v>update giocatori set fvm=8 where id = 1049214;</v>
      </c>
      <c r="J263" s="1" t="b">
        <f>OR(NOT(ISERROR(VLOOKUP(A263,LegheFantacalcio!L:L,1,FALSE))),K263="")</f>
        <v>1</v>
      </c>
      <c r="K263" s="1" t="str">
        <f>IFERROR(VLOOKUP(A263,LegheFantacalcio!A:D,4,FALSE),"")</f>
        <v>Castrovilli</v>
      </c>
      <c r="L263" s="1" t="str">
        <f t="shared" si="9"/>
        <v/>
      </c>
      <c r="M263" s="7" t="str">
        <f>IF(J263,"",CONCATENATE("if (giocatore.getSquadra().equalsIgnoreCase(""",VLOOKUP(E263,Sq!A:B,2,FALSE),""") &amp;&amp; giocatore.getNomeFS().equalsIgnoreCase(""",L263,"""))  giocatore.setNomeFSCambiato(""",K263,""");",))</f>
        <v/>
      </c>
    </row>
    <row r="264" spans="1:13" x14ac:dyDescent="0.25">
      <c r="A264" s="1" t="s">
        <v>940</v>
      </c>
      <c r="B264" s="1">
        <v>1119716</v>
      </c>
      <c r="C264" s="1" t="s">
        <v>384</v>
      </c>
      <c r="D264" s="1" t="s">
        <v>582</v>
      </c>
      <c r="E264" s="1" t="s">
        <v>24</v>
      </c>
      <c r="F264" s="1" t="s">
        <v>284</v>
      </c>
      <c r="G264" s="1">
        <v>19</v>
      </c>
      <c r="H264" s="1">
        <f>IFERROR(INT(VLOOKUP(A264,LegheFantacalcio!A:I,9,FALSE)/2),0)</f>
        <v>10</v>
      </c>
      <c r="I264" s="1" t="str">
        <f t="shared" si="8"/>
        <v>update giocatori set fvm=10 where id = 1119716;</v>
      </c>
      <c r="J264" s="1" t="b">
        <f>OR(NOT(ISERROR(VLOOKUP(A264,LegheFantacalcio!L:L,1,FALSE))),K264="")</f>
        <v>1</v>
      </c>
      <c r="K264" s="1" t="str">
        <f>IFERROR(VLOOKUP(A264,LegheFantacalcio!A:D,4,FALSE),"")</f>
        <v>Dele-Bashiru</v>
      </c>
      <c r="L264" s="1" t="str">
        <f t="shared" si="9"/>
        <v/>
      </c>
      <c r="M264" s="7" t="str">
        <f>IF(J264,"",CONCATENATE("if (giocatore.getSquadra().equalsIgnoreCase(""",VLOOKUP(E264,Sq!A:B,2,FALSE),""") &amp;&amp; giocatore.getNomeFS().equalsIgnoreCase(""",L264,"""))  giocatore.setNomeFSCambiato(""",K264,""");",))</f>
        <v/>
      </c>
    </row>
    <row r="265" spans="1:13" x14ac:dyDescent="0.25">
      <c r="A265" s="1" t="s">
        <v>941</v>
      </c>
      <c r="B265" s="1">
        <v>1069970</v>
      </c>
      <c r="C265" s="1" t="s">
        <v>490</v>
      </c>
      <c r="D265" s="1" t="s">
        <v>612</v>
      </c>
      <c r="E265" s="1" t="s">
        <v>24</v>
      </c>
      <c r="F265" s="1" t="s">
        <v>468</v>
      </c>
      <c r="G265" s="1">
        <v>58</v>
      </c>
      <c r="H265" s="1">
        <f>IFERROR(INT(VLOOKUP(A265,LegheFantacalcio!A:I,9,FALSE)/2),0)</f>
        <v>50</v>
      </c>
      <c r="I265" s="1" t="str">
        <f t="shared" si="8"/>
        <v>update giocatori set fvm=50 where id = 1069970;</v>
      </c>
      <c r="J265" s="1" t="b">
        <f>OR(NOT(ISERROR(VLOOKUP(A265,LegheFantacalcio!L:L,1,FALSE))),K265="")</f>
        <v>1</v>
      </c>
      <c r="K265" s="1" t="str">
        <f>IFERROR(VLOOKUP(A265,LegheFantacalcio!A:D,4,FALSE),"")</f>
        <v>Dia</v>
      </c>
      <c r="L265" s="1" t="str">
        <f t="shared" si="9"/>
        <v/>
      </c>
      <c r="M265" s="7" t="str">
        <f>IF(J265,"",CONCATENATE("if (giocatore.getSquadra().equalsIgnoreCase(""",VLOOKUP(E265,Sq!A:B,2,FALSE),""") &amp;&amp; giocatore.getNomeFS().equalsIgnoreCase(""",L265,"""))  giocatore.setNomeFSCambiato(""",K265,""");",))</f>
        <v/>
      </c>
    </row>
    <row r="266" spans="1:13" x14ac:dyDescent="0.25">
      <c r="A266" s="1" t="s">
        <v>942</v>
      </c>
      <c r="B266" s="1">
        <v>1102807</v>
      </c>
      <c r="C266" s="1" t="s">
        <v>81</v>
      </c>
      <c r="D266" s="1" t="s">
        <v>587</v>
      </c>
      <c r="E266" s="1" t="s">
        <v>24</v>
      </c>
      <c r="F266" s="1" t="s">
        <v>8</v>
      </c>
      <c r="G266" s="1">
        <v>1</v>
      </c>
      <c r="H266" s="1">
        <f>IFERROR(INT(VLOOKUP(A266,LegheFantacalcio!A:I,9,FALSE)/2),0)</f>
        <v>0</v>
      </c>
      <c r="I266" s="1" t="str">
        <f t="shared" si="8"/>
        <v>update giocatori set fvm=0 where id = 1102807;</v>
      </c>
      <c r="J266" s="1" t="b">
        <f>OR(NOT(ISERROR(VLOOKUP(A266,LegheFantacalcio!L:L,1,FALSE))),K266="")</f>
        <v>1</v>
      </c>
      <c r="K266" s="1" t="str">
        <f>IFERROR(VLOOKUP(A266,LegheFantacalcio!A:D,4,FALSE),"")</f>
        <v>Furlanetto</v>
      </c>
      <c r="L266" s="1" t="str">
        <f t="shared" si="9"/>
        <v/>
      </c>
      <c r="M266" s="7" t="str">
        <f>IF(J266,"",CONCATENATE("if (giocatore.getSquadra().equalsIgnoreCase(""",VLOOKUP(E266,Sq!A:B,2,FALSE),""") &amp;&amp; giocatore.getNomeFS().equalsIgnoreCase(""",L266,"""))  giocatore.setNomeFSCambiato(""",K266,""");",))</f>
        <v/>
      </c>
    </row>
    <row r="267" spans="1:13" x14ac:dyDescent="0.25">
      <c r="A267" s="1" t="s">
        <v>943</v>
      </c>
      <c r="B267" s="1">
        <v>1061850</v>
      </c>
      <c r="C267" s="1" t="s">
        <v>158</v>
      </c>
      <c r="D267" s="1" t="s">
        <v>593</v>
      </c>
      <c r="E267" s="1" t="s">
        <v>24</v>
      </c>
      <c r="F267" s="1" t="s">
        <v>92</v>
      </c>
      <c r="G267" s="1">
        <v>20</v>
      </c>
      <c r="H267" s="1">
        <f>IFERROR(INT(VLOOKUP(A267,LegheFantacalcio!A:I,9,FALSE)/2),0)</f>
        <v>9</v>
      </c>
      <c r="I267" s="1" t="str">
        <f t="shared" si="8"/>
        <v>update giocatori set fvm=9 where id = 1061850;</v>
      </c>
      <c r="J267" s="1" t="b">
        <f>OR(NOT(ISERROR(VLOOKUP(A267,LegheFantacalcio!L:L,1,FALSE))),K267="")</f>
        <v>1</v>
      </c>
      <c r="K267" s="1" t="str">
        <f>IFERROR(VLOOKUP(A267,LegheFantacalcio!A:D,4,FALSE),"")</f>
        <v>Gigot</v>
      </c>
      <c r="L267" s="1" t="str">
        <f t="shared" si="9"/>
        <v/>
      </c>
      <c r="M267" s="7" t="str">
        <f>IF(J267,"",CONCATENATE("if (giocatore.getSquadra().equalsIgnoreCase(""",VLOOKUP(E267,Sq!A:B,2,FALSE),""") &amp;&amp; giocatore.getNomeFS().equalsIgnoreCase(""",L267,"""))  giocatore.setNomeFSCambiato(""",K267,""");",))</f>
        <v/>
      </c>
    </row>
    <row r="268" spans="1:13" x14ac:dyDescent="0.25">
      <c r="A268" s="1" t="s">
        <v>1238</v>
      </c>
      <c r="B268" s="1">
        <v>1116869</v>
      </c>
      <c r="C268" s="1" t="s">
        <v>607</v>
      </c>
      <c r="D268" s="1" t="s">
        <v>574</v>
      </c>
      <c r="E268" s="1" t="s">
        <v>24</v>
      </c>
      <c r="F268" s="1" t="s">
        <v>468</v>
      </c>
      <c r="G268" s="1">
        <v>1</v>
      </c>
      <c r="H268" s="1">
        <f>IFERROR(INT(VLOOKUP(A268,LegheFantacalcio!A:I,9,FALSE)/2),0)</f>
        <v>0</v>
      </c>
      <c r="I268" s="1" t="str">
        <f t="shared" si="8"/>
        <v>update giocatori set fvm=0 where id = 1116869;</v>
      </c>
      <c r="J268" s="1" t="b">
        <f>OR(NOT(ISERROR(VLOOKUP(A268,LegheFantacalcio!L:L,1,FALSE))),K268="")</f>
        <v>1</v>
      </c>
      <c r="K268" s="1" t="str">
        <f>IFERROR(VLOOKUP(A268,LegheFantacalcio!A:D,4,FALSE),"")</f>
        <v/>
      </c>
      <c r="L268" s="1" t="str">
        <f t="shared" si="9"/>
        <v/>
      </c>
      <c r="M268" s="7" t="str">
        <f>IF(J268,"",CONCATENATE("if (giocatore.getSquadra().equalsIgnoreCase(""",VLOOKUP(E268,Sq!A:B,2,FALSE),""") &amp;&amp; giocatore.getNomeFS().equalsIgnoreCase(""",L268,"""))  giocatore.setNomeFSCambiato(""",K268,""");",))</f>
        <v/>
      </c>
    </row>
    <row r="269" spans="1:13" x14ac:dyDescent="0.25">
      <c r="A269" s="1" t="s">
        <v>944</v>
      </c>
      <c r="B269" s="1">
        <v>1061235</v>
      </c>
      <c r="C269" s="1" t="s">
        <v>322</v>
      </c>
      <c r="D269" s="1" t="s">
        <v>576</v>
      </c>
      <c r="E269" s="1" t="s">
        <v>24</v>
      </c>
      <c r="F269" s="1" t="s">
        <v>284</v>
      </c>
      <c r="G269" s="1">
        <v>28</v>
      </c>
      <c r="H269" s="1">
        <f>IFERROR(INT(VLOOKUP(A269,LegheFantacalcio!A:I,9,FALSE)/2),0)</f>
        <v>9</v>
      </c>
      <c r="I269" s="1" t="str">
        <f t="shared" si="8"/>
        <v>update giocatori set fvm=9 where id = 1061235;</v>
      </c>
      <c r="J269" s="1" t="b">
        <f>OR(NOT(ISERROR(VLOOKUP(A269,LegheFantacalcio!L:L,1,FALSE))),K269="")</f>
        <v>1</v>
      </c>
      <c r="K269" s="1" t="str">
        <f>IFERROR(VLOOKUP(A269,LegheFantacalcio!A:D,4,FALSE),"")</f>
        <v>Guendouzi</v>
      </c>
      <c r="L269" s="1" t="str">
        <f t="shared" si="9"/>
        <v/>
      </c>
      <c r="M269" s="7" t="str">
        <f>IF(J269,"",CONCATENATE("if (giocatore.getSquadra().equalsIgnoreCase(""",VLOOKUP(E269,Sq!A:B,2,FALSE),""") &amp;&amp; giocatore.getNomeFS().equalsIgnoreCase(""",L269,"""))  giocatore.setNomeFSCambiato(""",K269,""");",))</f>
        <v/>
      </c>
    </row>
    <row r="270" spans="1:13" x14ac:dyDescent="0.25">
      <c r="A270" s="1" t="s">
        <v>945</v>
      </c>
      <c r="B270" s="1">
        <v>1020915</v>
      </c>
      <c r="C270" s="1" t="s">
        <v>229</v>
      </c>
      <c r="D270" s="1" t="s">
        <v>586</v>
      </c>
      <c r="E270" s="1" t="s">
        <v>24</v>
      </c>
      <c r="F270" s="1" t="s">
        <v>92</v>
      </c>
      <c r="G270" s="1">
        <v>14</v>
      </c>
      <c r="H270" s="1">
        <f>IFERROR(INT(VLOOKUP(A270,LegheFantacalcio!A:I,9,FALSE)/2),0)</f>
        <v>3</v>
      </c>
      <c r="I270" s="1" t="str">
        <f t="shared" si="8"/>
        <v>update giocatori set fvm=3 where id = 1020915;</v>
      </c>
      <c r="J270" s="1" t="b">
        <f>OR(NOT(ISERROR(VLOOKUP(A270,LegheFantacalcio!L:L,1,FALSE))),K270="")</f>
        <v>1</v>
      </c>
      <c r="K270" s="1" t="str">
        <f>IFERROR(VLOOKUP(A270,LegheFantacalcio!A:D,4,FALSE),"")</f>
        <v>Hysaj</v>
      </c>
      <c r="L270" s="1" t="str">
        <f t="shared" si="9"/>
        <v/>
      </c>
      <c r="M270" s="7" t="str">
        <f>IF(J270,"",CONCATENATE("if (giocatore.getSquadra().equalsIgnoreCase(""",VLOOKUP(E270,Sq!A:B,2,FALSE),""") &amp;&amp; giocatore.getNomeFS().equalsIgnoreCase(""",L270,"""))  giocatore.setNomeFSCambiato(""",K270,""");",))</f>
        <v/>
      </c>
    </row>
    <row r="271" spans="1:13" x14ac:dyDescent="0.25">
      <c r="A271" s="1" t="s">
        <v>946</v>
      </c>
      <c r="B271" s="1">
        <v>1095684</v>
      </c>
      <c r="C271" s="1" t="s">
        <v>507</v>
      </c>
      <c r="D271" s="1" t="s">
        <v>585</v>
      </c>
      <c r="E271" s="1" t="s">
        <v>24</v>
      </c>
      <c r="F271" s="1" t="s">
        <v>468</v>
      </c>
      <c r="G271" s="1">
        <v>30</v>
      </c>
      <c r="H271" s="1">
        <f>IFERROR(INT(VLOOKUP(A271,LegheFantacalcio!A:I,9,FALSE)/2),0)</f>
        <v>13</v>
      </c>
      <c r="I271" s="1" t="str">
        <f t="shared" si="8"/>
        <v>update giocatori set fvm=13 where id = 1095684;</v>
      </c>
      <c r="J271" s="1" t="b">
        <f>OR(NOT(ISERROR(VLOOKUP(A271,LegheFantacalcio!L:L,1,FALSE))),K271="")</f>
        <v>1</v>
      </c>
      <c r="K271" s="1" t="str">
        <f>IFERROR(VLOOKUP(A271,LegheFantacalcio!A:D,4,FALSE),"")</f>
        <v>Isaksen</v>
      </c>
      <c r="L271" s="1" t="str">
        <f t="shared" si="9"/>
        <v/>
      </c>
      <c r="M271" s="7" t="str">
        <f>IF(J271,"",CONCATENATE("if (giocatore.getSquadra().equalsIgnoreCase(""",VLOOKUP(E271,Sq!A:B,2,FALSE),""") &amp;&amp; giocatore.getNomeFS().equalsIgnoreCase(""",L271,"""))  giocatore.setNomeFSCambiato(""",K271,""");",))</f>
        <v/>
      </c>
    </row>
    <row r="272" spans="1:13" x14ac:dyDescent="0.25">
      <c r="A272" s="1" t="s">
        <v>947</v>
      </c>
      <c r="B272" s="1">
        <v>1059671</v>
      </c>
      <c r="C272" s="1" t="s">
        <v>173</v>
      </c>
      <c r="D272" s="1" t="s">
        <v>576</v>
      </c>
      <c r="E272" s="1" t="s">
        <v>24</v>
      </c>
      <c r="F272" s="1" t="s">
        <v>92</v>
      </c>
      <c r="G272" s="1">
        <v>18</v>
      </c>
      <c r="H272" s="1">
        <f>IFERROR(INT(VLOOKUP(A272,LegheFantacalcio!A:I,9,FALSE)/2),0)</f>
        <v>11</v>
      </c>
      <c r="I272" s="1" t="str">
        <f t="shared" si="8"/>
        <v>update giocatori set fvm=11 where id = 1059671;</v>
      </c>
      <c r="J272" s="1" t="b">
        <f>OR(NOT(ISERROR(VLOOKUP(A272,LegheFantacalcio!L:L,1,FALSE))),K272="")</f>
        <v>1</v>
      </c>
      <c r="K272" s="1" t="str">
        <f>IFERROR(VLOOKUP(A272,LegheFantacalcio!A:D,4,FALSE),"")</f>
        <v>Lazzari</v>
      </c>
      <c r="L272" s="1" t="str">
        <f t="shared" si="9"/>
        <v/>
      </c>
      <c r="M272" s="7" t="str">
        <f>IF(J272,"",CONCATENATE("if (giocatore.getSquadra().equalsIgnoreCase(""",VLOOKUP(E272,Sq!A:B,2,FALSE),""") &amp;&amp; giocatore.getNomeFS().equalsIgnoreCase(""",L272,"""))  giocatore.setNomeFSCambiato(""",K272,""");",))</f>
        <v/>
      </c>
    </row>
    <row r="273" spans="1:13" x14ac:dyDescent="0.25">
      <c r="A273" s="1" t="s">
        <v>948</v>
      </c>
      <c r="B273" s="1">
        <v>1118319</v>
      </c>
      <c r="C273" s="1" t="s">
        <v>82</v>
      </c>
      <c r="D273" s="1" t="s">
        <v>592</v>
      </c>
      <c r="E273" s="1" t="s">
        <v>24</v>
      </c>
      <c r="F273" s="1" t="s">
        <v>8</v>
      </c>
      <c r="G273" s="1">
        <v>1</v>
      </c>
      <c r="H273" s="1">
        <f>IFERROR(INT(VLOOKUP(A273,LegheFantacalcio!A:I,9,FALSE)/2),0)</f>
        <v>0</v>
      </c>
      <c r="I273" s="1" t="str">
        <f t="shared" si="8"/>
        <v>update giocatori set fvm=0 where id = 1118319;</v>
      </c>
      <c r="J273" s="1" t="b">
        <f>OR(NOT(ISERROR(VLOOKUP(A273,LegheFantacalcio!L:L,1,FALSE))),K273="")</f>
        <v>1</v>
      </c>
      <c r="K273" s="1" t="str">
        <f>IFERROR(VLOOKUP(A273,LegheFantacalcio!A:D,4,FALSE),"")</f>
        <v>Mandas</v>
      </c>
      <c r="L273" s="1" t="str">
        <f t="shared" si="9"/>
        <v/>
      </c>
      <c r="M273" s="7" t="str">
        <f>IF(J273,"",CONCATENATE("if (giocatore.getSquadra().equalsIgnoreCase(""",VLOOKUP(E273,Sq!A:B,2,FALSE),""") &amp;&amp; giocatore.getNomeFS().equalsIgnoreCase(""",L273,"""))  giocatore.setNomeFSCambiato(""",K273,""");",))</f>
        <v/>
      </c>
    </row>
    <row r="274" spans="1:13" x14ac:dyDescent="0.25">
      <c r="A274" s="1" t="s">
        <v>1239</v>
      </c>
      <c r="B274" s="1">
        <v>1112625</v>
      </c>
      <c r="C274" s="1" t="s">
        <v>691</v>
      </c>
      <c r="D274" s="1" t="s">
        <v>572</v>
      </c>
      <c r="E274" s="1" t="s">
        <v>24</v>
      </c>
      <c r="F274" s="1" t="s">
        <v>92</v>
      </c>
      <c r="G274" s="1">
        <v>14</v>
      </c>
      <c r="H274" s="1">
        <f>IFERROR(INT(VLOOKUP(A274,LegheFantacalcio!A:I,9,FALSE)/2),0)</f>
        <v>5</v>
      </c>
      <c r="I274" s="1" t="str">
        <f t="shared" si="8"/>
        <v>update giocatori set fvm=5 where id = 1112625;</v>
      </c>
      <c r="J274" s="1" t="b">
        <f>OR(NOT(ISERROR(VLOOKUP(A274,LegheFantacalcio!L:L,1,FALSE))),K274="")</f>
        <v>0</v>
      </c>
      <c r="K274" s="1" t="str">
        <f>IFERROR(VLOOKUP(A274,LegheFantacalcio!A:D,4,FALSE),"")</f>
        <v>Gila</v>
      </c>
      <c r="L274" s="1" t="str">
        <f t="shared" si="9"/>
        <v>Mario Gila</v>
      </c>
      <c r="M274" s="7" t="str">
        <f>IF(J274,"",CONCATENATE("if (giocatore.getSquadra().equalsIgnoreCase(""",VLOOKUP(E274,Sq!A:B,2,FALSE),""") &amp;&amp; giocatore.getNomeFS().equalsIgnoreCase(""",L274,"""))  giocatore.setNomeFSCambiato(""",K274,""");",))</f>
        <v>if (giocatore.getSquadra().equalsIgnoreCase("Laz") &amp;&amp; giocatore.getNomeFS().equalsIgnoreCase("Mario Gila"))  giocatore.setNomeFSCambiato("Gila");</v>
      </c>
    </row>
    <row r="275" spans="1:13" x14ac:dyDescent="0.25">
      <c r="A275" s="1" t="s">
        <v>949</v>
      </c>
      <c r="B275" s="1">
        <v>1063096</v>
      </c>
      <c r="C275" s="1" t="s">
        <v>172</v>
      </c>
      <c r="D275" s="1" t="s">
        <v>587</v>
      </c>
      <c r="E275" s="1" t="s">
        <v>24</v>
      </c>
      <c r="F275" s="1" t="s">
        <v>92</v>
      </c>
      <c r="G275" s="1">
        <v>16</v>
      </c>
      <c r="H275" s="1">
        <f>IFERROR(INT(VLOOKUP(A275,LegheFantacalcio!A:I,9,FALSE)/2),0)</f>
        <v>5</v>
      </c>
      <c r="I275" s="1" t="str">
        <f t="shared" si="8"/>
        <v>update giocatori set fvm=5 where id = 1063096;</v>
      </c>
      <c r="J275" s="1" t="b">
        <f>OR(NOT(ISERROR(VLOOKUP(A275,LegheFantacalcio!L:L,1,FALSE))),K275="")</f>
        <v>1</v>
      </c>
      <c r="K275" s="1" t="str">
        <f>IFERROR(VLOOKUP(A275,LegheFantacalcio!A:D,4,FALSE),"")</f>
        <v>Marusic</v>
      </c>
      <c r="L275" s="1" t="str">
        <f t="shared" si="9"/>
        <v/>
      </c>
      <c r="M275" s="7" t="str">
        <f>IF(J275,"",CONCATENATE("if (giocatore.getSquadra().equalsIgnoreCase(""",VLOOKUP(E275,Sq!A:B,2,FALSE),""") &amp;&amp; giocatore.getNomeFS().equalsIgnoreCase(""",L275,"""))  giocatore.setNomeFSCambiato(""",K275,""");",))</f>
        <v/>
      </c>
    </row>
    <row r="276" spans="1:13" x14ac:dyDescent="0.25">
      <c r="A276" s="1" t="s">
        <v>950</v>
      </c>
      <c r="B276" s="1">
        <v>1119040</v>
      </c>
      <c r="C276" s="1" t="s">
        <v>495</v>
      </c>
      <c r="D276" s="1" t="s">
        <v>596</v>
      </c>
      <c r="E276" s="1" t="s">
        <v>24</v>
      </c>
      <c r="F276" s="1" t="s">
        <v>468</v>
      </c>
      <c r="G276" s="1">
        <v>34</v>
      </c>
      <c r="H276" s="1">
        <f>IFERROR(INT(VLOOKUP(A276,LegheFantacalcio!A:I,9,FALSE)/2),0)</f>
        <v>33</v>
      </c>
      <c r="I276" s="1" t="str">
        <f t="shared" si="8"/>
        <v>update giocatori set fvm=33 where id = 1119040;</v>
      </c>
      <c r="J276" s="1" t="b">
        <f>OR(NOT(ISERROR(VLOOKUP(A276,LegheFantacalcio!L:L,1,FALSE))),K276="")</f>
        <v>1</v>
      </c>
      <c r="K276" s="1" t="str">
        <f>IFERROR(VLOOKUP(A276,LegheFantacalcio!A:D,4,FALSE),"")</f>
        <v>Noslin</v>
      </c>
      <c r="L276" s="1" t="str">
        <f t="shared" si="9"/>
        <v/>
      </c>
      <c r="M276" s="7" t="str">
        <f>IF(J276,"",CONCATENATE("if (giocatore.getSquadra().equalsIgnoreCase(""",VLOOKUP(E276,Sq!A:B,2,FALSE),""") &amp;&amp; giocatore.getNomeFS().equalsIgnoreCase(""",L276,"""))  giocatore.setNomeFSCambiato(""",K276,""");",))</f>
        <v/>
      </c>
    </row>
    <row r="277" spans="1:13" x14ac:dyDescent="0.25">
      <c r="A277" s="1" t="s">
        <v>1240</v>
      </c>
      <c r="B277" s="1">
        <v>1072863</v>
      </c>
      <c r="C277" s="1" t="s">
        <v>689</v>
      </c>
      <c r="D277" s="1" t="s">
        <v>572</v>
      </c>
      <c r="E277" s="1" t="s">
        <v>24</v>
      </c>
      <c r="F277" s="1" t="s">
        <v>92</v>
      </c>
      <c r="G277" s="1">
        <v>19</v>
      </c>
      <c r="H277" s="1">
        <f>IFERROR(INT(VLOOKUP(A277,LegheFantacalcio!A:I,9,FALSE)/2),0)</f>
        <v>14</v>
      </c>
      <c r="I277" s="1" t="str">
        <f t="shared" si="8"/>
        <v>update giocatori set fvm=14 where id = 1072863;</v>
      </c>
      <c r="J277" s="1" t="b">
        <f>OR(NOT(ISERROR(VLOOKUP(A277,LegheFantacalcio!L:L,1,FALSE))),K277="")</f>
        <v>0</v>
      </c>
      <c r="K277" s="1" t="str">
        <f>IFERROR(VLOOKUP(A277,LegheFantacalcio!A:D,4,FALSE),"")</f>
        <v>Tavares N.</v>
      </c>
      <c r="L277" s="1" t="str">
        <f t="shared" si="9"/>
        <v>Nuno Tavares</v>
      </c>
      <c r="M277" s="7" t="str">
        <f>IF(J277,"",CONCATENATE("if (giocatore.getSquadra().equalsIgnoreCase(""",VLOOKUP(E277,Sq!A:B,2,FALSE),""") &amp;&amp; giocatore.getNomeFS().equalsIgnoreCase(""",L277,"""))  giocatore.setNomeFSCambiato(""",K277,""");",))</f>
        <v>if (giocatore.getSquadra().equalsIgnoreCase("Laz") &amp;&amp; giocatore.getNomeFS().equalsIgnoreCase("Nuno Tavares"))  giocatore.setNomeFSCambiato("Tavares N.");</v>
      </c>
    </row>
    <row r="278" spans="1:13" x14ac:dyDescent="0.25">
      <c r="A278" s="1" t="s">
        <v>951</v>
      </c>
      <c r="B278" s="1">
        <v>1044231</v>
      </c>
      <c r="C278" s="1" t="s">
        <v>211</v>
      </c>
      <c r="D278" s="1" t="s">
        <v>572</v>
      </c>
      <c r="E278" s="1" t="s">
        <v>24</v>
      </c>
      <c r="F278" s="1" t="s">
        <v>92</v>
      </c>
      <c r="G278" s="1">
        <v>13</v>
      </c>
      <c r="H278" s="1">
        <f>IFERROR(INT(VLOOKUP(A278,LegheFantacalcio!A:I,9,FALSE)/2),0)</f>
        <v>5</v>
      </c>
      <c r="I278" s="1" t="str">
        <f t="shared" si="8"/>
        <v>update giocatori set fvm=5 where id = 1044231;</v>
      </c>
      <c r="J278" s="1" t="b">
        <f>OR(NOT(ISERROR(VLOOKUP(A278,LegheFantacalcio!L:L,1,FALSE))),K278="")</f>
        <v>1</v>
      </c>
      <c r="K278" s="1" t="str">
        <f>IFERROR(VLOOKUP(A278,LegheFantacalcio!A:D,4,FALSE),"")</f>
        <v>Patric</v>
      </c>
      <c r="L278" s="1" t="str">
        <f t="shared" si="9"/>
        <v/>
      </c>
      <c r="M278" s="7" t="str">
        <f>IF(J278,"",CONCATENATE("if (giocatore.getSquadra().equalsIgnoreCase(""",VLOOKUP(E278,Sq!A:B,2,FALSE),""") &amp;&amp; giocatore.getNomeFS().equalsIgnoreCase(""",L278,"""))  giocatore.setNomeFSCambiato(""",K278,""");",))</f>
        <v/>
      </c>
    </row>
    <row r="279" spans="1:13" x14ac:dyDescent="0.25">
      <c r="A279" s="1" t="s">
        <v>952</v>
      </c>
      <c r="B279" s="1">
        <v>1016041</v>
      </c>
      <c r="C279" s="1" t="s">
        <v>553</v>
      </c>
      <c r="D279" s="1" t="s">
        <v>572</v>
      </c>
      <c r="E279" s="1" t="s">
        <v>24</v>
      </c>
      <c r="F279" s="1" t="s">
        <v>468</v>
      </c>
      <c r="G279" s="1">
        <v>22</v>
      </c>
      <c r="H279" s="1">
        <f>IFERROR(INT(VLOOKUP(A279,LegheFantacalcio!A:I,9,FALSE)/2),0)</f>
        <v>2</v>
      </c>
      <c r="I279" s="1" t="str">
        <f t="shared" si="8"/>
        <v>update giocatori set fvm=2 where id = 1016041;</v>
      </c>
      <c r="J279" s="1" t="b">
        <f>OR(NOT(ISERROR(VLOOKUP(A279,LegheFantacalcio!L:L,1,FALSE))),K279="")</f>
        <v>1</v>
      </c>
      <c r="K279" s="1" t="str">
        <f>IFERROR(VLOOKUP(A279,LegheFantacalcio!A:D,4,FALSE),"")</f>
        <v>Pedro</v>
      </c>
      <c r="L279" s="1" t="str">
        <f t="shared" si="9"/>
        <v/>
      </c>
      <c r="M279" s="7" t="str">
        <f>IF(J279,"",CONCATENATE("if (giocatore.getSquadra().equalsIgnoreCase(""",VLOOKUP(E279,Sq!A:B,2,FALSE),""") &amp;&amp; giocatore.getNomeFS().equalsIgnoreCase(""",L279,"""))  giocatore.setNomeFSCambiato(""",K279,""");",))</f>
        <v/>
      </c>
    </row>
    <row r="280" spans="1:13" x14ac:dyDescent="0.25">
      <c r="A280" s="1" t="s">
        <v>1241</v>
      </c>
      <c r="B280" s="1">
        <v>1061624</v>
      </c>
      <c r="C280" s="1" t="s">
        <v>638</v>
      </c>
      <c r="D280" s="1" t="s">
        <v>595</v>
      </c>
      <c r="E280" s="1" t="s">
        <v>24</v>
      </c>
      <c r="F280" s="1" t="s">
        <v>92</v>
      </c>
      <c r="G280" s="1">
        <v>13</v>
      </c>
      <c r="H280" s="1">
        <f>IFERROR(INT(VLOOKUP(A280,LegheFantacalcio!A:I,9,FALSE)/2),0)</f>
        <v>3</v>
      </c>
      <c r="I280" s="1" t="str">
        <f t="shared" si="8"/>
        <v>update giocatori set fvm=3 where id = 1061624;</v>
      </c>
      <c r="J280" s="1" t="b">
        <f>OR(NOT(ISERROR(VLOOKUP(A280,LegheFantacalcio!L:L,1,FALSE))),K280="")</f>
        <v>0</v>
      </c>
      <c r="K280" s="1" t="str">
        <f>IFERROR(VLOOKUP(A280,LegheFantacalcio!A:D,4,FALSE),"")</f>
        <v>Pellegrini Lu.</v>
      </c>
      <c r="L280" s="1" t="str">
        <f t="shared" si="9"/>
        <v>Pellegrini</v>
      </c>
      <c r="M280" s="7" t="str">
        <f>IF(J280,"",CONCATENATE("if (giocatore.getSquadra().equalsIgnoreCase(""",VLOOKUP(E280,Sq!A:B,2,FALSE),""") &amp;&amp; giocatore.getNomeFS().equalsIgnoreCase(""",L280,"""))  giocatore.setNomeFSCambiato(""",K280,""");",))</f>
        <v>if (giocatore.getSquadra().equalsIgnoreCase("Laz") &amp;&amp; giocatore.getNomeFS().equalsIgnoreCase("Pellegrini"))  giocatore.setNomeFSCambiato("Pellegrini Lu.");</v>
      </c>
    </row>
    <row r="281" spans="1:13" x14ac:dyDescent="0.25">
      <c r="A281" s="1" t="s">
        <v>953</v>
      </c>
      <c r="B281" s="1">
        <v>1039507</v>
      </c>
      <c r="C281" s="1" t="s">
        <v>23</v>
      </c>
      <c r="D281" s="1" t="s">
        <v>627</v>
      </c>
      <c r="E281" s="1" t="s">
        <v>24</v>
      </c>
      <c r="F281" s="1" t="s">
        <v>8</v>
      </c>
      <c r="G281" s="1">
        <v>33</v>
      </c>
      <c r="H281" s="1">
        <f>IFERROR(INT(VLOOKUP(A281,LegheFantacalcio!A:I,9,FALSE)/2),0)</f>
        <v>30</v>
      </c>
      <c r="I281" s="1" t="str">
        <f t="shared" si="8"/>
        <v>update giocatori set fvm=30 where id = 1039507;</v>
      </c>
      <c r="J281" s="1" t="b">
        <f>OR(NOT(ISERROR(VLOOKUP(A281,LegheFantacalcio!L:L,1,FALSE))),K281="")</f>
        <v>1</v>
      </c>
      <c r="K281" s="1" t="str">
        <f>IFERROR(VLOOKUP(A281,LegheFantacalcio!A:D,4,FALSE),"")</f>
        <v>Provedel</v>
      </c>
      <c r="L281" s="1" t="str">
        <f t="shared" si="9"/>
        <v/>
      </c>
      <c r="M281" s="7" t="str">
        <f>IF(J281,"",CONCATENATE("if (giocatore.getSquadra().equalsIgnoreCase(""",VLOOKUP(E281,Sq!A:B,2,FALSE),""") &amp;&amp; giocatore.getNomeFS().equalsIgnoreCase(""",L281,"""))  giocatore.setNomeFSCambiato(""",K281,""");",))</f>
        <v/>
      </c>
    </row>
    <row r="282" spans="1:13" x14ac:dyDescent="0.25">
      <c r="A282" s="1" t="s">
        <v>954</v>
      </c>
      <c r="B282" s="1">
        <v>1038408</v>
      </c>
      <c r="C282" s="1" t="s">
        <v>121</v>
      </c>
      <c r="D282" s="1" t="s">
        <v>587</v>
      </c>
      <c r="E282" s="1" t="s">
        <v>24</v>
      </c>
      <c r="F282" s="1" t="s">
        <v>92</v>
      </c>
      <c r="G282" s="1">
        <v>23</v>
      </c>
      <c r="H282" s="1">
        <f>IFERROR(INT(VLOOKUP(A282,LegheFantacalcio!A:I,9,FALSE)/2),0)</f>
        <v>13</v>
      </c>
      <c r="I282" s="1" t="str">
        <f t="shared" si="8"/>
        <v>update giocatori set fvm=13 where id = 1038408;</v>
      </c>
      <c r="J282" s="1" t="b">
        <f>OR(NOT(ISERROR(VLOOKUP(A282,LegheFantacalcio!L:L,1,FALSE))),K282="")</f>
        <v>1</v>
      </c>
      <c r="K282" s="1" t="str">
        <f>IFERROR(VLOOKUP(A282,LegheFantacalcio!A:D,4,FALSE),"")</f>
        <v>Romagnoli</v>
      </c>
      <c r="L282" s="1" t="str">
        <f t="shared" si="9"/>
        <v/>
      </c>
      <c r="M282" s="7" t="str">
        <f>IF(J282,"",CONCATENATE("if (giocatore.getSquadra().equalsIgnoreCase(""",VLOOKUP(E282,Sq!A:B,2,FALSE),""") &amp;&amp; giocatore.getNomeFS().equalsIgnoreCase(""",L282,"""))  giocatore.setNomeFSCambiato(""",K282,""");",))</f>
        <v/>
      </c>
    </row>
    <row r="283" spans="1:13" x14ac:dyDescent="0.25">
      <c r="A283" s="1" t="s">
        <v>955</v>
      </c>
      <c r="B283" s="1">
        <v>1070706</v>
      </c>
      <c r="C283" s="1" t="s">
        <v>358</v>
      </c>
      <c r="D283" s="1" t="s">
        <v>589</v>
      </c>
      <c r="E283" s="1" t="s">
        <v>24</v>
      </c>
      <c r="F283" s="1" t="s">
        <v>284</v>
      </c>
      <c r="G283" s="1">
        <v>25</v>
      </c>
      <c r="H283" s="1">
        <f>IFERROR(INT(VLOOKUP(A283,LegheFantacalcio!A:I,9,FALSE)/2),0)</f>
        <v>6</v>
      </c>
      <c r="I283" s="1" t="str">
        <f t="shared" si="8"/>
        <v>update giocatori set fvm=6 where id = 1070706;</v>
      </c>
      <c r="J283" s="1" t="b">
        <f>OR(NOT(ISERROR(VLOOKUP(A283,LegheFantacalcio!L:L,1,FALSE))),K283="")</f>
        <v>1</v>
      </c>
      <c r="K283" s="1" t="str">
        <f>IFERROR(VLOOKUP(A283,LegheFantacalcio!A:D,4,FALSE),"")</f>
        <v>Rovella</v>
      </c>
      <c r="L283" s="1" t="str">
        <f t="shared" si="9"/>
        <v/>
      </c>
      <c r="M283" s="7" t="str">
        <f>IF(J283,"",CONCATENATE("if (giocatore.getSquadra().equalsIgnoreCase(""",VLOOKUP(E283,Sq!A:B,2,FALSE),""") &amp;&amp; giocatore.getNomeFS().equalsIgnoreCase(""",L283,"""))  giocatore.setNomeFSCambiato(""",K283,""");",))</f>
        <v/>
      </c>
    </row>
    <row r="284" spans="1:13" x14ac:dyDescent="0.25">
      <c r="A284" s="1" t="s">
        <v>956</v>
      </c>
      <c r="B284" s="1">
        <v>1110151</v>
      </c>
      <c r="C284" s="1" t="s">
        <v>343</v>
      </c>
      <c r="D284" s="1" t="s">
        <v>595</v>
      </c>
      <c r="E284" s="1" t="s">
        <v>24</v>
      </c>
      <c r="F284" s="1" t="s">
        <v>284</v>
      </c>
      <c r="G284" s="1">
        <v>26</v>
      </c>
      <c r="H284" s="1">
        <f>IFERROR(INT(VLOOKUP(A284,LegheFantacalcio!A:I,9,FALSE)/2),0)</f>
        <v>10</v>
      </c>
      <c r="I284" s="1" t="str">
        <f t="shared" si="8"/>
        <v>update giocatori set fvm=10 where id = 1110151;</v>
      </c>
      <c r="J284" s="1" t="b">
        <f>OR(NOT(ISERROR(VLOOKUP(A284,LegheFantacalcio!L:L,1,FALSE))),K284="")</f>
        <v>1</v>
      </c>
      <c r="K284" s="1" t="str">
        <f>IFERROR(VLOOKUP(A284,LegheFantacalcio!A:D,4,FALSE),"")</f>
        <v>Tchaouna</v>
      </c>
      <c r="L284" s="1" t="str">
        <f t="shared" si="9"/>
        <v/>
      </c>
      <c r="M284" s="7" t="str">
        <f>IF(J284,"",CONCATENATE("if (giocatore.getSquadra().equalsIgnoreCase(""",VLOOKUP(E284,Sq!A:B,2,FALSE),""") &amp;&amp; giocatore.getNomeFS().equalsIgnoreCase(""",L284,"""))  giocatore.setNomeFSCambiato(""",K284,""");",))</f>
        <v/>
      </c>
    </row>
    <row r="285" spans="1:13" x14ac:dyDescent="0.25">
      <c r="A285" s="1" t="s">
        <v>957</v>
      </c>
      <c r="B285" s="1">
        <v>1039529</v>
      </c>
      <c r="C285" s="1" t="s">
        <v>370</v>
      </c>
      <c r="D285" s="1" t="s">
        <v>576</v>
      </c>
      <c r="E285" s="1" t="s">
        <v>24</v>
      </c>
      <c r="F285" s="1" t="s">
        <v>284</v>
      </c>
      <c r="G285" s="1">
        <v>23</v>
      </c>
      <c r="H285" s="1">
        <f>IFERROR(INT(VLOOKUP(A285,LegheFantacalcio!A:I,9,FALSE)/2),0)</f>
        <v>7</v>
      </c>
      <c r="I285" s="1" t="str">
        <f t="shared" si="8"/>
        <v>update giocatori set fvm=7 where id = 1039529;</v>
      </c>
      <c r="J285" s="1" t="b">
        <f>OR(NOT(ISERROR(VLOOKUP(A285,LegheFantacalcio!L:L,1,FALSE))),K285="")</f>
        <v>1</v>
      </c>
      <c r="K285" s="1" t="str">
        <f>IFERROR(VLOOKUP(A285,LegheFantacalcio!A:D,4,FALSE),"")</f>
        <v>Vecino</v>
      </c>
      <c r="L285" s="1" t="str">
        <f t="shared" si="9"/>
        <v/>
      </c>
      <c r="M285" s="7" t="str">
        <f>IF(J285,"",CONCATENATE("if (giocatore.getSquadra().equalsIgnoreCase(""",VLOOKUP(E285,Sq!A:B,2,FALSE),""") &amp;&amp; giocatore.getNomeFS().equalsIgnoreCase(""",L285,"""))  giocatore.setNomeFSCambiato(""",K285,""");",))</f>
        <v/>
      </c>
    </row>
    <row r="286" spans="1:13" x14ac:dyDescent="0.25">
      <c r="A286" s="1" t="s">
        <v>958</v>
      </c>
      <c r="B286" s="1">
        <v>1043177</v>
      </c>
      <c r="C286" s="1" t="s">
        <v>286</v>
      </c>
      <c r="D286" s="1" t="s">
        <v>576</v>
      </c>
      <c r="E286" s="1" t="s">
        <v>24</v>
      </c>
      <c r="F286" s="1" t="s">
        <v>468</v>
      </c>
      <c r="G286" s="1">
        <v>47</v>
      </c>
      <c r="H286" s="1">
        <f>IFERROR(INT(VLOOKUP(A286,LegheFantacalcio!A:I,9,FALSE)/2),0)</f>
        <v>81</v>
      </c>
      <c r="I286" s="1" t="str">
        <f t="shared" si="8"/>
        <v>update giocatori set fvm=81 where id = 1043177;</v>
      </c>
      <c r="J286" s="1" t="b">
        <f>OR(NOT(ISERROR(VLOOKUP(A286,LegheFantacalcio!L:L,1,FALSE))),K286="")</f>
        <v>1</v>
      </c>
      <c r="K286" s="1" t="str">
        <f>IFERROR(VLOOKUP(A286,LegheFantacalcio!A:D,4,FALSE),"")</f>
        <v>Zaccagni</v>
      </c>
      <c r="L286" s="1" t="str">
        <f t="shared" si="9"/>
        <v/>
      </c>
      <c r="M286" s="7" t="str">
        <f>IF(J286,"",CONCATENATE("if (giocatore.getSquadra().equalsIgnoreCase(""",VLOOKUP(E286,Sq!A:B,2,FALSE),""") &amp;&amp; giocatore.getNomeFS().equalsIgnoreCase(""",L286,"""))  giocatore.setNomeFSCambiato(""",K286,""");",))</f>
        <v/>
      </c>
    </row>
    <row r="287" spans="1:13" x14ac:dyDescent="0.25">
      <c r="A287" s="1" t="s">
        <v>959</v>
      </c>
      <c r="B287" s="1">
        <v>1115132</v>
      </c>
      <c r="C287" s="1" t="s">
        <v>526</v>
      </c>
      <c r="D287" s="1" t="s">
        <v>595</v>
      </c>
      <c r="E287" s="1" t="s">
        <v>33</v>
      </c>
      <c r="F287" s="1" t="s">
        <v>468</v>
      </c>
      <c r="G287" s="1">
        <v>24</v>
      </c>
      <c r="H287" s="1">
        <f>IFERROR(INT(VLOOKUP(A287,LegheFantacalcio!A:I,9,FALSE)/2),0)</f>
        <v>6</v>
      </c>
      <c r="I287" s="1" t="str">
        <f t="shared" si="8"/>
        <v>update giocatori set fvm=6 where id = 1115132;</v>
      </c>
      <c r="J287" s="1" t="b">
        <f>OR(NOT(ISERROR(VLOOKUP(A287,LegheFantacalcio!L:L,1,FALSE))),K287="")</f>
        <v>1</v>
      </c>
      <c r="K287" s="1" t="str">
        <f>IFERROR(VLOOKUP(A287,LegheFantacalcio!A:D,4,FALSE),"")</f>
        <v>Banda</v>
      </c>
      <c r="L287" s="1" t="str">
        <f t="shared" si="9"/>
        <v/>
      </c>
      <c r="M287" s="7" t="str">
        <f>IF(J287,"",CONCATENATE("if (giocatore.getSquadra().equalsIgnoreCase(""",VLOOKUP(E287,Sq!A:B,2,FALSE),""") &amp;&amp; giocatore.getNomeFS().equalsIgnoreCase(""",L287,"""))  giocatore.setNomeFSCambiato(""",K287,""");",))</f>
        <v/>
      </c>
    </row>
    <row r="288" spans="1:13" x14ac:dyDescent="0.25">
      <c r="A288" s="1" t="s">
        <v>960</v>
      </c>
      <c r="B288" s="1">
        <v>1110522</v>
      </c>
      <c r="C288" s="1" t="s">
        <v>127</v>
      </c>
      <c r="D288" s="1" t="s">
        <v>582</v>
      </c>
      <c r="E288" s="1" t="s">
        <v>33</v>
      </c>
      <c r="F288" s="1" t="s">
        <v>92</v>
      </c>
      <c r="G288" s="1">
        <v>23</v>
      </c>
      <c r="H288" s="1">
        <f>IFERROR(INT(VLOOKUP(A288,LegheFantacalcio!A:I,9,FALSE)/2),0)</f>
        <v>9</v>
      </c>
      <c r="I288" s="1" t="str">
        <f t="shared" si="8"/>
        <v>update giocatori set fvm=9 where id = 1110522;</v>
      </c>
      <c r="J288" s="1" t="b">
        <f>OR(NOT(ISERROR(VLOOKUP(A288,LegheFantacalcio!L:L,1,FALSE))),K288="")</f>
        <v>1</v>
      </c>
      <c r="K288" s="1" t="str">
        <f>IFERROR(VLOOKUP(A288,LegheFantacalcio!A:D,4,FALSE),"")</f>
        <v>Baschirotto</v>
      </c>
      <c r="L288" s="1" t="str">
        <f t="shared" si="9"/>
        <v/>
      </c>
      <c r="M288" s="7" t="str">
        <f>IF(J288,"",CONCATENATE("if (giocatore.getSquadra().equalsIgnoreCase(""",VLOOKUP(E288,Sq!A:B,2,FALSE),""") &amp;&amp; giocatore.getNomeFS().equalsIgnoreCase(""",L288,"""))  giocatore.setNomeFSCambiato(""",K288,""");",))</f>
        <v/>
      </c>
    </row>
    <row r="289" spans="1:13" x14ac:dyDescent="0.25">
      <c r="A289" s="1" t="s">
        <v>1242</v>
      </c>
      <c r="B289" s="1">
        <v>1115133</v>
      </c>
      <c r="C289" s="1" t="s">
        <v>667</v>
      </c>
      <c r="D289" s="1" t="s">
        <v>576</v>
      </c>
      <c r="E289" s="1" t="s">
        <v>33</v>
      </c>
      <c r="F289" s="1" t="s">
        <v>284</v>
      </c>
      <c r="G289" s="1">
        <v>11</v>
      </c>
      <c r="H289" s="1">
        <f>IFERROR(INT(VLOOKUP(A289,LegheFantacalcio!A:I,9,FALSE)/2),0)</f>
        <v>2</v>
      </c>
      <c r="I289" s="1" t="str">
        <f t="shared" si="8"/>
        <v>update giocatori set fvm=2 where id = 1115133;</v>
      </c>
      <c r="J289" s="1" t="b">
        <f>OR(NOT(ISERROR(VLOOKUP(A289,LegheFantacalcio!L:L,1,FALSE))),K289="")</f>
        <v>0</v>
      </c>
      <c r="K289" s="1" t="str">
        <f>IFERROR(VLOOKUP(A289,LegheFantacalcio!A:D,4,FALSE),"")</f>
        <v>Berisha M.</v>
      </c>
      <c r="L289" s="1" t="str">
        <f t="shared" si="9"/>
        <v>Berisha</v>
      </c>
      <c r="M289" s="7" t="str">
        <f>IF(J289,"",CONCATENATE("if (giocatore.getSquadra().equalsIgnoreCase(""",VLOOKUP(E289,Sq!A:B,2,FALSE),""") &amp;&amp; giocatore.getNomeFS().equalsIgnoreCase(""",L289,"""))  giocatore.setNomeFSCambiato(""",K289,""");",))</f>
        <v>if (giocatore.getSquadra().equalsIgnoreCase("Lec") &amp;&amp; giocatore.getNomeFS().equalsIgnoreCase("Berisha"))  giocatore.setNomeFSCambiato("Berisha M.");</v>
      </c>
    </row>
    <row r="290" spans="1:13" x14ac:dyDescent="0.25">
      <c r="A290" s="1" t="s">
        <v>961</v>
      </c>
      <c r="B290" s="1">
        <v>1044224</v>
      </c>
      <c r="C290" s="1" t="s">
        <v>250</v>
      </c>
      <c r="D290" s="1" t="s">
        <v>577</v>
      </c>
      <c r="E290" s="1" t="s">
        <v>33</v>
      </c>
      <c r="F290" s="1" t="s">
        <v>92</v>
      </c>
      <c r="G290" s="1">
        <v>6</v>
      </c>
      <c r="H290" s="1">
        <f>IFERROR(INT(VLOOKUP(A290,LegheFantacalcio!A:I,9,FALSE)/2),0)</f>
        <v>2</v>
      </c>
      <c r="I290" s="1" t="str">
        <f t="shared" si="8"/>
        <v>update giocatori set fvm=2 where id = 1044224;</v>
      </c>
      <c r="J290" s="1" t="b">
        <f>OR(NOT(ISERROR(VLOOKUP(A290,LegheFantacalcio!L:L,1,FALSE))),K290="")</f>
        <v>1</v>
      </c>
      <c r="K290" s="1" t="str">
        <f>IFERROR(VLOOKUP(A290,LegheFantacalcio!A:D,4,FALSE),"")</f>
        <v>Bonifazi</v>
      </c>
      <c r="L290" s="1" t="str">
        <f t="shared" si="9"/>
        <v/>
      </c>
      <c r="M290" s="7" t="str">
        <f>IF(J290,"",CONCATENATE("if (giocatore.getSquadra().equalsIgnoreCase(""",VLOOKUP(E290,Sq!A:B,2,FALSE),""") &amp;&amp; giocatore.getNomeFS().equalsIgnoreCase(""",L290,"""))  giocatore.setNomeFSCambiato(""",K290,""");",))</f>
        <v/>
      </c>
    </row>
    <row r="291" spans="1:13" x14ac:dyDescent="0.25">
      <c r="A291" s="1" t="s">
        <v>962</v>
      </c>
      <c r="B291" s="1">
        <v>1113155</v>
      </c>
      <c r="C291" s="1" t="s">
        <v>561</v>
      </c>
      <c r="D291" s="1" t="s">
        <v>583</v>
      </c>
      <c r="E291" s="1" t="s">
        <v>33</v>
      </c>
      <c r="F291" s="1" t="s">
        <v>468</v>
      </c>
      <c r="G291" s="1">
        <v>1</v>
      </c>
      <c r="H291" s="1">
        <f>IFERROR(INT(VLOOKUP(A291,LegheFantacalcio!A:I,9,FALSE)/2),0)</f>
        <v>0</v>
      </c>
      <c r="I291" s="1" t="str">
        <f t="shared" si="8"/>
        <v>update giocatori set fvm=0 where id = 1113155;</v>
      </c>
      <c r="J291" s="1" t="b">
        <f>OR(NOT(ISERROR(VLOOKUP(A291,LegheFantacalcio!L:L,1,FALSE))),K291="")</f>
        <v>1</v>
      </c>
      <c r="K291" s="1" t="str">
        <f>IFERROR(VLOOKUP(A291,LegheFantacalcio!A:D,4,FALSE),"")</f>
        <v>Burnete</v>
      </c>
      <c r="L291" s="1" t="str">
        <f t="shared" si="9"/>
        <v/>
      </c>
      <c r="M291" s="7" t="str">
        <f>IF(J291,"",CONCATENATE("if (giocatore.getSquadra().equalsIgnoreCase(""",VLOOKUP(E291,Sq!A:B,2,FALSE),""") &amp;&amp; giocatore.getNomeFS().equalsIgnoreCase(""",L291,"""))  giocatore.setNomeFSCambiato(""",K291,""");",))</f>
        <v/>
      </c>
    </row>
    <row r="292" spans="1:13" x14ac:dyDescent="0.25">
      <c r="A292" s="1" t="s">
        <v>1243</v>
      </c>
      <c r="B292" s="1">
        <v>1118107</v>
      </c>
      <c r="C292" s="1" t="s">
        <v>662</v>
      </c>
      <c r="D292" s="1" t="s">
        <v>578</v>
      </c>
      <c r="E292" s="1" t="s">
        <v>33</v>
      </c>
      <c r="F292" s="1" t="s">
        <v>284</v>
      </c>
      <c r="G292" s="1">
        <v>1</v>
      </c>
      <c r="H292" s="1">
        <f>IFERROR(INT(VLOOKUP(A292,LegheFantacalcio!A:I,9,FALSE)/2),0)</f>
        <v>0</v>
      </c>
      <c r="I292" s="1" t="str">
        <f t="shared" si="8"/>
        <v>update giocatori set fvm=0 where id = 1118107;</v>
      </c>
      <c r="J292" s="1" t="b">
        <f>OR(NOT(ISERROR(VLOOKUP(A292,LegheFantacalcio!L:L,1,FALSE))),K292="")</f>
        <v>1</v>
      </c>
      <c r="K292" s="1" t="str">
        <f>IFERROR(VLOOKUP(A292,LegheFantacalcio!A:D,4,FALSE),"")</f>
        <v/>
      </c>
      <c r="L292" s="1" t="str">
        <f t="shared" si="9"/>
        <v/>
      </c>
      <c r="M292" s="7" t="str">
        <f>IF(J292,"",CONCATENATE("if (giocatore.getSquadra().equalsIgnoreCase(""",VLOOKUP(E292,Sq!A:B,2,FALSE),""") &amp;&amp; giocatore.getNomeFS().equalsIgnoreCase(""",L292,"""))  giocatore.setNomeFSCambiato(""",K292,""");",))</f>
        <v/>
      </c>
    </row>
    <row r="293" spans="1:13" x14ac:dyDescent="0.25">
      <c r="A293" s="1" t="s">
        <v>1244</v>
      </c>
      <c r="B293" s="1">
        <v>1095265</v>
      </c>
      <c r="C293" s="1" t="s">
        <v>661</v>
      </c>
      <c r="D293" s="1" t="s">
        <v>595</v>
      </c>
      <c r="E293" s="1" t="s">
        <v>33</v>
      </c>
      <c r="F293" s="1" t="s">
        <v>284</v>
      </c>
      <c r="G293" s="1">
        <v>19</v>
      </c>
      <c r="H293" s="1">
        <f>IFERROR(INT(VLOOKUP(A293,LegheFantacalcio!A:I,9,FALSE)/2),0)</f>
        <v>4</v>
      </c>
      <c r="I293" s="1" t="str">
        <f t="shared" si="8"/>
        <v>update giocatori set fvm=4 where id = 1095265;</v>
      </c>
      <c r="J293" s="1" t="b">
        <f>OR(NOT(ISERROR(VLOOKUP(A293,LegheFantacalcio!L:L,1,FALSE))),K293="")</f>
        <v>0</v>
      </c>
      <c r="K293" s="1" t="str">
        <f>IFERROR(VLOOKUP(A293,LegheFantacalcio!A:D,4,FALSE),"")</f>
        <v>Coulibaly L.</v>
      </c>
      <c r="L293" s="1" t="str">
        <f t="shared" si="9"/>
        <v>Coulibaly</v>
      </c>
      <c r="M293" s="7" t="str">
        <f>IF(J293,"",CONCATENATE("if (giocatore.getSquadra().equalsIgnoreCase(""",VLOOKUP(E293,Sq!A:B,2,FALSE),""") &amp;&amp; giocatore.getNomeFS().equalsIgnoreCase(""",L293,"""))  giocatore.setNomeFSCambiato(""",K293,""");",))</f>
        <v>if (giocatore.getSquadra().equalsIgnoreCase("Lec") &amp;&amp; giocatore.getNomeFS().equalsIgnoreCase("Coulibaly"))  giocatore.setNomeFSCambiato("Coulibaly L.");</v>
      </c>
    </row>
    <row r="294" spans="1:13" x14ac:dyDescent="0.25">
      <c r="A294" s="1" t="s">
        <v>963</v>
      </c>
      <c r="B294" s="1">
        <v>1118060</v>
      </c>
      <c r="C294" s="1" t="s">
        <v>164</v>
      </c>
      <c r="D294" s="1" t="s">
        <v>594</v>
      </c>
      <c r="E294" s="1" t="s">
        <v>33</v>
      </c>
      <c r="F294" s="1" t="s">
        <v>92</v>
      </c>
      <c r="G294" s="1">
        <v>13</v>
      </c>
      <c r="H294" s="1">
        <f>IFERROR(INT(VLOOKUP(A294,LegheFantacalcio!A:I,9,FALSE)/2),0)</f>
        <v>10</v>
      </c>
      <c r="I294" s="1" t="str">
        <f t="shared" si="8"/>
        <v>update giocatori set fvm=10 where id = 1118060;</v>
      </c>
      <c r="J294" s="1" t="b">
        <f>OR(NOT(ISERROR(VLOOKUP(A294,LegheFantacalcio!L:L,1,FALSE))),K294="")</f>
        <v>1</v>
      </c>
      <c r="K294" s="1" t="str">
        <f>IFERROR(VLOOKUP(A294,LegheFantacalcio!A:D,4,FALSE),"")</f>
        <v>Dorgu</v>
      </c>
      <c r="L294" s="1" t="str">
        <f t="shared" si="9"/>
        <v/>
      </c>
      <c r="M294" s="7" t="str">
        <f>IF(J294,"",CONCATENATE("if (giocatore.getSquadra().equalsIgnoreCase(""",VLOOKUP(E294,Sq!A:B,2,FALSE),""") &amp;&amp; giocatore.getNomeFS().equalsIgnoreCase(""",L294,"""))  giocatore.setNomeFSCambiato(""",K294,""");",))</f>
        <v/>
      </c>
    </row>
    <row r="295" spans="1:13" x14ac:dyDescent="0.25">
      <c r="A295" s="1" t="s">
        <v>964</v>
      </c>
      <c r="B295" s="1">
        <v>1038409</v>
      </c>
      <c r="C295" s="1" t="s">
        <v>32</v>
      </c>
      <c r="D295" s="1" t="s">
        <v>644</v>
      </c>
      <c r="E295" s="1" t="s">
        <v>33</v>
      </c>
      <c r="F295" s="1" t="s">
        <v>8</v>
      </c>
      <c r="G295" s="1">
        <v>19</v>
      </c>
      <c r="H295" s="1">
        <f>IFERROR(INT(VLOOKUP(A295,LegheFantacalcio!A:I,9,FALSE)/2),0)</f>
        <v>18</v>
      </c>
      <c r="I295" s="1" t="str">
        <f t="shared" si="8"/>
        <v>update giocatori set fvm=18 where id = 1038409;</v>
      </c>
      <c r="J295" s="1" t="b">
        <f>OR(NOT(ISERROR(VLOOKUP(A295,LegheFantacalcio!L:L,1,FALSE))),K295="")</f>
        <v>1</v>
      </c>
      <c r="K295" s="1" t="str">
        <f>IFERROR(VLOOKUP(A295,LegheFantacalcio!A:D,4,FALSE),"")</f>
        <v>Falcone</v>
      </c>
      <c r="L295" s="1" t="str">
        <f t="shared" si="9"/>
        <v/>
      </c>
      <c r="M295" s="7" t="str">
        <f>IF(J295,"",CONCATENATE("if (giocatore.getSquadra().equalsIgnoreCase(""",VLOOKUP(E295,Sq!A:B,2,FALSE),""") &amp;&amp; giocatore.getNomeFS().equalsIgnoreCase(""",L295,"""))  giocatore.setNomeFSCambiato(""",K295,""");",))</f>
        <v/>
      </c>
    </row>
    <row r="296" spans="1:13" x14ac:dyDescent="0.25">
      <c r="A296" s="1" t="s">
        <v>965</v>
      </c>
      <c r="B296" s="1">
        <v>1110053</v>
      </c>
      <c r="C296" s="1" t="s">
        <v>64</v>
      </c>
      <c r="D296" s="1" t="s">
        <v>592</v>
      </c>
      <c r="E296" s="1" t="s">
        <v>33</v>
      </c>
      <c r="F296" s="1" t="s">
        <v>8</v>
      </c>
      <c r="G296" s="1">
        <v>1</v>
      </c>
      <c r="H296" s="1">
        <f>IFERROR(INT(VLOOKUP(A296,LegheFantacalcio!A:I,9,FALSE)/2),0)</f>
        <v>0</v>
      </c>
      <c r="I296" s="1" t="str">
        <f t="shared" si="8"/>
        <v>update giocatori set fvm=0 where id = 1110053;</v>
      </c>
      <c r="J296" s="1" t="b">
        <f>OR(NOT(ISERROR(VLOOKUP(A296,LegheFantacalcio!L:L,1,FALSE))),K296="")</f>
        <v>1</v>
      </c>
      <c r="K296" s="1" t="str">
        <f>IFERROR(VLOOKUP(A296,LegheFantacalcio!A:D,4,FALSE),"")</f>
        <v>Fruchtl</v>
      </c>
      <c r="L296" s="1" t="str">
        <f t="shared" si="9"/>
        <v/>
      </c>
      <c r="M296" s="7" t="str">
        <f>IF(J296,"",CONCATENATE("if (giocatore.getSquadra().equalsIgnoreCase(""",VLOOKUP(E296,Sq!A:B,2,FALSE),""") &amp;&amp; giocatore.getNomeFS().equalsIgnoreCase(""",L296,"""))  giocatore.setNomeFSCambiato(""",K296,""");",))</f>
        <v/>
      </c>
    </row>
    <row r="297" spans="1:13" x14ac:dyDescent="0.25">
      <c r="A297" s="1" t="s">
        <v>966</v>
      </c>
      <c r="B297" s="1">
        <v>1069407</v>
      </c>
      <c r="C297" s="1" t="s">
        <v>177</v>
      </c>
      <c r="D297" s="1" t="s">
        <v>587</v>
      </c>
      <c r="E297" s="1" t="s">
        <v>33</v>
      </c>
      <c r="F297" s="1" t="s">
        <v>92</v>
      </c>
      <c r="G297" s="1">
        <v>16</v>
      </c>
      <c r="H297" s="1">
        <f>IFERROR(INT(VLOOKUP(A297,LegheFantacalcio!A:I,9,FALSE)/2),0)</f>
        <v>6</v>
      </c>
      <c r="I297" s="1" t="str">
        <f t="shared" si="8"/>
        <v>update giocatori set fvm=6 where id = 1069407;</v>
      </c>
      <c r="J297" s="1" t="b">
        <f>OR(NOT(ISERROR(VLOOKUP(A297,LegheFantacalcio!L:L,1,FALSE))),K297="")</f>
        <v>1</v>
      </c>
      <c r="K297" s="1" t="str">
        <f>IFERROR(VLOOKUP(A297,LegheFantacalcio!A:D,4,FALSE),"")</f>
        <v>Gallo</v>
      </c>
      <c r="L297" s="1" t="str">
        <f t="shared" si="9"/>
        <v/>
      </c>
      <c r="M297" s="7" t="str">
        <f>IF(J297,"",CONCATENATE("if (giocatore.getSquadra().equalsIgnoreCase(""",VLOOKUP(E297,Sq!A:B,2,FALSE),""") &amp;&amp; giocatore.getNomeFS().equalsIgnoreCase(""",L297,"""))  giocatore.setNomeFSCambiato(""",K297,""");",))</f>
        <v/>
      </c>
    </row>
    <row r="298" spans="1:13" x14ac:dyDescent="0.25">
      <c r="A298" s="1" t="s">
        <v>1245</v>
      </c>
      <c r="B298" s="1">
        <v>1119711</v>
      </c>
      <c r="C298" s="1" t="s">
        <v>699</v>
      </c>
      <c r="D298" s="1" t="s">
        <v>572</v>
      </c>
      <c r="E298" s="1" t="s">
        <v>33</v>
      </c>
      <c r="F298" s="1" t="s">
        <v>92</v>
      </c>
      <c r="G298" s="1">
        <v>15</v>
      </c>
      <c r="H298" s="1">
        <f>IFERROR(INT(VLOOKUP(A298,LegheFantacalcio!A:I,9,FALSE)/2),0)</f>
        <v>7</v>
      </c>
      <c r="I298" s="1" t="str">
        <f t="shared" si="8"/>
        <v>update giocatori set fvm=7 where id = 1119711;</v>
      </c>
      <c r="J298" s="1" t="b">
        <f>OR(NOT(ISERROR(VLOOKUP(A298,LegheFantacalcio!L:L,1,FALSE))),K298="")</f>
        <v>0</v>
      </c>
      <c r="K298" s="1" t="str">
        <f>IFERROR(VLOOKUP(A298,LegheFantacalcio!A:D,4,FALSE),"")</f>
        <v>Gaspar K.</v>
      </c>
      <c r="L298" s="1" t="str">
        <f t="shared" si="9"/>
        <v>Gaspar</v>
      </c>
      <c r="M298" s="7" t="str">
        <f>IF(J298,"",CONCATENATE("if (giocatore.getSquadra().equalsIgnoreCase(""",VLOOKUP(E298,Sq!A:B,2,FALSE),""") &amp;&amp; giocatore.getNomeFS().equalsIgnoreCase(""",L298,"""))  giocatore.setNomeFSCambiato(""",K298,""");",))</f>
        <v>if (giocatore.getSquadra().equalsIgnoreCase("Lec") &amp;&amp; giocatore.getNomeFS().equalsIgnoreCase("Gaspar"))  giocatore.setNomeFSCambiato("Gaspar K.");</v>
      </c>
    </row>
    <row r="299" spans="1:13" x14ac:dyDescent="0.25">
      <c r="A299" s="1" t="s">
        <v>1246</v>
      </c>
      <c r="B299" s="1">
        <v>1069466</v>
      </c>
      <c r="C299" s="1" t="s">
        <v>569</v>
      </c>
      <c r="D299" s="1" t="s">
        <v>599</v>
      </c>
      <c r="E299" s="1" t="s">
        <v>33</v>
      </c>
      <c r="F299" s="1" t="s">
        <v>92</v>
      </c>
      <c r="G299" s="1">
        <v>14</v>
      </c>
      <c r="H299" s="1">
        <f>IFERROR(INT(VLOOKUP(A299,LegheFantacalcio!A:I,9,FALSE)/2),0)</f>
        <v>0</v>
      </c>
      <c r="I299" s="1" t="str">
        <f t="shared" si="8"/>
        <v>update giocatori set fvm=0 where id = 1069466;</v>
      </c>
      <c r="J299" s="1" t="b">
        <f>OR(NOT(ISERROR(VLOOKUP(A299,LegheFantacalcio!L:L,1,FALSE))),K299="")</f>
        <v>1</v>
      </c>
      <c r="K299" s="1" t="str">
        <f>IFERROR(VLOOKUP(A299,LegheFantacalcio!A:D,4,FALSE),"")</f>
        <v/>
      </c>
      <c r="L299" s="1" t="str">
        <f t="shared" si="9"/>
        <v/>
      </c>
      <c r="M299" s="7" t="str">
        <f>IF(J299,"",CONCATENATE("if (giocatore.getSquadra().equalsIgnoreCase(""",VLOOKUP(E299,Sq!A:B,2,FALSE),""") &amp;&amp; giocatore.getNomeFS().equalsIgnoreCase(""",L299,"""))  giocatore.setNomeFSCambiato(""",K299,""");",))</f>
        <v/>
      </c>
    </row>
    <row r="300" spans="1:13" x14ac:dyDescent="0.25">
      <c r="A300" s="1" t="s">
        <v>967</v>
      </c>
      <c r="B300" s="1">
        <v>1050064</v>
      </c>
      <c r="C300" s="1" t="s">
        <v>184</v>
      </c>
      <c r="D300" s="1" t="s">
        <v>582</v>
      </c>
      <c r="E300" s="1" t="s">
        <v>33</v>
      </c>
      <c r="F300" s="1" t="s">
        <v>92</v>
      </c>
      <c r="G300" s="1">
        <v>12</v>
      </c>
      <c r="H300" s="1">
        <f>IFERROR(INT(VLOOKUP(A300,LegheFantacalcio!A:I,9,FALSE)/2),0)</f>
        <v>9</v>
      </c>
      <c r="I300" s="1" t="str">
        <f t="shared" si="8"/>
        <v>update giocatori set fvm=9 where id = 1050064;</v>
      </c>
      <c r="J300" s="1" t="b">
        <f>OR(NOT(ISERROR(VLOOKUP(A300,LegheFantacalcio!L:L,1,FALSE))),K300="")</f>
        <v>1</v>
      </c>
      <c r="K300" s="1" t="str">
        <f>IFERROR(VLOOKUP(A300,LegheFantacalcio!A:D,4,FALSE),"")</f>
        <v>Guilbert</v>
      </c>
      <c r="L300" s="1" t="str">
        <f t="shared" si="9"/>
        <v/>
      </c>
      <c r="M300" s="7" t="str">
        <f>IF(J300,"",CONCATENATE("if (giocatore.getSquadra().equalsIgnoreCase(""",VLOOKUP(E300,Sq!A:B,2,FALSE),""") &amp;&amp; giocatore.getNomeFS().equalsIgnoreCase(""",L300,"""))  giocatore.setNomeFSCambiato(""",K300,""");",))</f>
        <v/>
      </c>
    </row>
    <row r="301" spans="1:13" x14ac:dyDescent="0.25">
      <c r="A301" s="1" t="s">
        <v>968</v>
      </c>
      <c r="B301" s="1">
        <v>1118972</v>
      </c>
      <c r="C301" s="1" t="s">
        <v>466</v>
      </c>
      <c r="D301" s="1" t="s">
        <v>595</v>
      </c>
      <c r="E301" s="1" t="s">
        <v>33</v>
      </c>
      <c r="F301" s="1" t="s">
        <v>284</v>
      </c>
      <c r="G301" s="1">
        <v>3</v>
      </c>
      <c r="H301" s="1">
        <f>IFERROR(INT(VLOOKUP(A301,LegheFantacalcio!A:I,9,FALSE)/2),0)</f>
        <v>0</v>
      </c>
      <c r="I301" s="1" t="str">
        <f t="shared" si="8"/>
        <v>update giocatori set fvm=0 where id = 1118972;</v>
      </c>
      <c r="J301" s="1" t="b">
        <f>OR(NOT(ISERROR(VLOOKUP(A301,LegheFantacalcio!L:L,1,FALSE))),K301="")</f>
        <v>1</v>
      </c>
      <c r="K301" s="1" t="str">
        <f>IFERROR(VLOOKUP(A301,LegheFantacalcio!A:D,4,FALSE),"")</f>
        <v>Hasa</v>
      </c>
      <c r="L301" s="1" t="str">
        <f t="shared" si="9"/>
        <v/>
      </c>
      <c r="M301" s="7" t="str">
        <f>IF(J301,"",CONCATENATE("if (giocatore.getSquadra().equalsIgnoreCase(""",VLOOKUP(E301,Sq!A:B,2,FALSE),""") &amp;&amp; giocatore.getNomeFS().equalsIgnoreCase(""",L301,"""))  giocatore.setNomeFSCambiato(""",K301,""");",))</f>
        <v/>
      </c>
    </row>
    <row r="302" spans="1:13" x14ac:dyDescent="0.25">
      <c r="A302" s="1" t="s">
        <v>1247</v>
      </c>
      <c r="B302" s="1">
        <v>1097355</v>
      </c>
      <c r="C302" s="1" t="s">
        <v>655</v>
      </c>
      <c r="D302" s="1" t="s">
        <v>654</v>
      </c>
      <c r="E302" s="1" t="s">
        <v>33</v>
      </c>
      <c r="F302" s="1" t="s">
        <v>284</v>
      </c>
      <c r="G302" s="1">
        <v>5</v>
      </c>
      <c r="H302" s="1">
        <f>IFERROR(INT(VLOOKUP(A302,LegheFantacalcio!A:I,9,FALSE)/2),0)</f>
        <v>0</v>
      </c>
      <c r="I302" s="1" t="str">
        <f t="shared" si="8"/>
        <v>update giocatori set fvm=0 where id = 1097355;</v>
      </c>
      <c r="J302" s="1" t="b">
        <f>OR(NOT(ISERROR(VLOOKUP(A302,LegheFantacalcio!L:L,1,FALSE))),K302="")</f>
        <v>1</v>
      </c>
      <c r="K302" s="1" t="str">
        <f>IFERROR(VLOOKUP(A302,LegheFantacalcio!A:D,4,FALSE),"")</f>
        <v/>
      </c>
      <c r="L302" s="1" t="str">
        <f t="shared" si="9"/>
        <v/>
      </c>
      <c r="M302" s="7" t="str">
        <f>IF(J302,"",CONCATENATE("if (giocatore.getSquadra().equalsIgnoreCase(""",VLOOKUP(E302,Sq!A:B,2,FALSE),""") &amp;&amp; giocatore.getNomeFS().equalsIgnoreCase(""",L302,"""))  giocatore.setNomeFSCambiato(""",K302,""");",))</f>
        <v/>
      </c>
    </row>
    <row r="303" spans="1:13" x14ac:dyDescent="0.25">
      <c r="A303" s="1" t="s">
        <v>969</v>
      </c>
      <c r="B303" s="1">
        <v>1119761</v>
      </c>
      <c r="C303" s="1" t="s">
        <v>262</v>
      </c>
      <c r="D303" s="1" t="s">
        <v>585</v>
      </c>
      <c r="E303" s="1" t="s">
        <v>33</v>
      </c>
      <c r="F303" s="1" t="s">
        <v>92</v>
      </c>
      <c r="G303" s="1">
        <v>6</v>
      </c>
      <c r="H303" s="1">
        <f>IFERROR(INT(VLOOKUP(A303,LegheFantacalcio!A:I,9,FALSE)/2),0)</f>
        <v>1</v>
      </c>
      <c r="I303" s="1" t="str">
        <f t="shared" si="8"/>
        <v>update giocatori set fvm=1 where id = 1119761;</v>
      </c>
      <c r="J303" s="1" t="b">
        <f>OR(NOT(ISERROR(VLOOKUP(A303,LegheFantacalcio!L:L,1,FALSE))),K303="")</f>
        <v>1</v>
      </c>
      <c r="K303" s="1" t="str">
        <f>IFERROR(VLOOKUP(A303,LegheFantacalcio!A:D,4,FALSE),"")</f>
        <v>Jean</v>
      </c>
      <c r="L303" s="1" t="str">
        <f t="shared" si="9"/>
        <v/>
      </c>
      <c r="M303" s="7" t="str">
        <f>IF(J303,"",CONCATENATE("if (giocatore.getSquadra().equalsIgnoreCase(""",VLOOKUP(E303,Sq!A:B,2,FALSE),""") &amp;&amp; giocatore.getNomeFS().equalsIgnoreCase(""",L303,"""))  giocatore.setNomeFSCambiato(""",K303,""");",))</f>
        <v/>
      </c>
    </row>
    <row r="304" spans="1:13" x14ac:dyDescent="0.25">
      <c r="A304" s="1" t="s">
        <v>1248</v>
      </c>
      <c r="B304" s="1">
        <v>1111655</v>
      </c>
      <c r="C304" s="1" t="s">
        <v>649</v>
      </c>
      <c r="D304" s="1" t="s">
        <v>572</v>
      </c>
      <c r="E304" s="1" t="s">
        <v>33</v>
      </c>
      <c r="F304" s="1" t="s">
        <v>284</v>
      </c>
      <c r="G304" s="1">
        <v>14</v>
      </c>
      <c r="H304" s="1">
        <f>IFERROR(INT(VLOOKUP(A304,LegheFantacalcio!A:I,9,FALSE)/2),0)</f>
        <v>0</v>
      </c>
      <c r="I304" s="1" t="str">
        <f t="shared" si="8"/>
        <v>update giocatori set fvm=0 where id = 1111655;</v>
      </c>
      <c r="J304" s="1" t="b">
        <f>OR(NOT(ISERROR(VLOOKUP(A304,LegheFantacalcio!L:L,1,FALSE))),K304="")</f>
        <v>1</v>
      </c>
      <c r="K304" s="1" t="str">
        <f>IFERROR(VLOOKUP(A304,LegheFantacalcio!A:D,4,FALSE),"")</f>
        <v/>
      </c>
      <c r="L304" s="1" t="str">
        <f t="shared" si="9"/>
        <v/>
      </c>
      <c r="M304" s="7" t="str">
        <f>IF(J304,"",CONCATENATE("if (giocatore.getSquadra().equalsIgnoreCase(""",VLOOKUP(E304,Sq!A:B,2,FALSE),""") &amp;&amp; giocatore.getNomeFS().equalsIgnoreCase(""",L304,"""))  giocatore.setNomeFSCambiato(""",K304,""");",))</f>
        <v/>
      </c>
    </row>
    <row r="305" spans="1:13" x14ac:dyDescent="0.25">
      <c r="A305" s="1" t="s">
        <v>970</v>
      </c>
      <c r="B305" s="1">
        <v>1118183</v>
      </c>
      <c r="C305" s="1" t="s">
        <v>454</v>
      </c>
      <c r="D305" s="1" t="s">
        <v>576</v>
      </c>
      <c r="E305" s="1" t="s">
        <v>33</v>
      </c>
      <c r="F305" s="1" t="s">
        <v>284</v>
      </c>
      <c r="G305" s="1">
        <v>12</v>
      </c>
      <c r="H305" s="1">
        <f>IFERROR(INT(VLOOKUP(A305,LegheFantacalcio!A:I,9,FALSE)/2),0)</f>
        <v>0</v>
      </c>
      <c r="I305" s="1" t="str">
        <f t="shared" si="8"/>
        <v>update giocatori set fvm=0 where id = 1118183;</v>
      </c>
      <c r="J305" s="1" t="b">
        <f>OR(NOT(ISERROR(VLOOKUP(A305,LegheFantacalcio!L:L,1,FALSE))),K305="")</f>
        <v>1</v>
      </c>
      <c r="K305" s="1" t="str">
        <f>IFERROR(VLOOKUP(A305,LegheFantacalcio!A:D,4,FALSE),"")</f>
        <v>Kaba</v>
      </c>
      <c r="L305" s="1" t="str">
        <f t="shared" si="9"/>
        <v/>
      </c>
      <c r="M305" s="7" t="str">
        <f>IF(J305,"",CONCATENATE("if (giocatore.getSquadra().equalsIgnoreCase(""",VLOOKUP(E305,Sq!A:B,2,FALSE),""") &amp;&amp; giocatore.getNomeFS().equalsIgnoreCase(""",L305,"""))  giocatore.setNomeFSCambiato(""",K305,""");",))</f>
        <v/>
      </c>
    </row>
    <row r="306" spans="1:13" x14ac:dyDescent="0.25">
      <c r="A306" s="1" t="s">
        <v>971</v>
      </c>
      <c r="B306" s="1">
        <v>1095769</v>
      </c>
      <c r="C306" s="1" t="s">
        <v>491</v>
      </c>
      <c r="D306" s="1" t="s">
        <v>589</v>
      </c>
      <c r="E306" s="1" t="s">
        <v>33</v>
      </c>
      <c r="F306" s="1" t="s">
        <v>468</v>
      </c>
      <c r="G306" s="1">
        <v>29</v>
      </c>
      <c r="H306" s="1">
        <f>IFERROR(INT(VLOOKUP(A306,LegheFantacalcio!A:I,9,FALSE)/2),0)</f>
        <v>42</v>
      </c>
      <c r="I306" s="1" t="str">
        <f t="shared" si="8"/>
        <v>update giocatori set fvm=42 where id = 1095769;</v>
      </c>
      <c r="J306" s="1" t="b">
        <f>OR(NOT(ISERROR(VLOOKUP(A306,LegheFantacalcio!L:L,1,FALSE))),K306="")</f>
        <v>1</v>
      </c>
      <c r="K306" s="1" t="str">
        <f>IFERROR(VLOOKUP(A306,LegheFantacalcio!A:D,4,FALSE),"")</f>
        <v>Krstovic</v>
      </c>
      <c r="L306" s="1" t="str">
        <f t="shared" si="9"/>
        <v/>
      </c>
      <c r="M306" s="7" t="str">
        <f>IF(J306,"",CONCATENATE("if (giocatore.getSquadra().equalsIgnoreCase(""",VLOOKUP(E306,Sq!A:B,2,FALSE),""") &amp;&amp; giocatore.getNomeFS().equalsIgnoreCase(""",L306,"""))  giocatore.setNomeFSCambiato(""",K306,""");",))</f>
        <v/>
      </c>
    </row>
    <row r="307" spans="1:13" x14ac:dyDescent="0.25">
      <c r="A307" s="1" t="s">
        <v>972</v>
      </c>
      <c r="B307" s="1">
        <v>1098366</v>
      </c>
      <c r="C307" s="1" t="s">
        <v>367</v>
      </c>
      <c r="D307" s="1" t="s">
        <v>582</v>
      </c>
      <c r="E307" s="1" t="s">
        <v>33</v>
      </c>
      <c r="F307" s="1" t="s">
        <v>284</v>
      </c>
      <c r="G307" s="1">
        <v>15</v>
      </c>
      <c r="H307" s="1">
        <f>IFERROR(INT(VLOOKUP(A307,LegheFantacalcio!A:I,9,FALSE)/2),0)</f>
        <v>6</v>
      </c>
      <c r="I307" s="1" t="str">
        <f t="shared" si="8"/>
        <v>update giocatori set fvm=6 where id = 1098366;</v>
      </c>
      <c r="J307" s="1" t="b">
        <f>OR(NOT(ISERROR(VLOOKUP(A307,LegheFantacalcio!L:L,1,FALSE))),K307="")</f>
        <v>1</v>
      </c>
      <c r="K307" s="1" t="str">
        <f>IFERROR(VLOOKUP(A307,LegheFantacalcio!A:D,4,FALSE),"")</f>
        <v>Marchwinski</v>
      </c>
      <c r="L307" s="1" t="str">
        <f t="shared" si="9"/>
        <v/>
      </c>
      <c r="M307" s="7" t="str">
        <f>IF(J307,"",CONCATENATE("if (giocatore.getSquadra().equalsIgnoreCase(""",VLOOKUP(E307,Sq!A:B,2,FALSE),""") &amp;&amp; giocatore.getNomeFS().equalsIgnoreCase(""",L307,"""))  giocatore.setNomeFSCambiato(""",K307,""");",))</f>
        <v/>
      </c>
    </row>
    <row r="308" spans="1:13" x14ac:dyDescent="0.25">
      <c r="A308" s="1" t="s">
        <v>973</v>
      </c>
      <c r="B308" s="1">
        <v>1068404</v>
      </c>
      <c r="C308" s="1" t="s">
        <v>364</v>
      </c>
      <c r="D308" s="1" t="s">
        <v>583</v>
      </c>
      <c r="E308" s="1" t="s">
        <v>33</v>
      </c>
      <c r="F308" s="1" t="s">
        <v>284</v>
      </c>
      <c r="G308" s="1">
        <v>19</v>
      </c>
      <c r="H308" s="1">
        <f>IFERROR(INT(VLOOKUP(A308,LegheFantacalcio!A:I,9,FALSE)/2),0)</f>
        <v>9</v>
      </c>
      <c r="I308" s="1" t="str">
        <f t="shared" si="8"/>
        <v>update giocatori set fvm=9 where id = 1068404;</v>
      </c>
      <c r="J308" s="1" t="b">
        <f>OR(NOT(ISERROR(VLOOKUP(A308,LegheFantacalcio!L:L,1,FALSE))),K308="")</f>
        <v>1</v>
      </c>
      <c r="K308" s="1" t="str">
        <f>IFERROR(VLOOKUP(A308,LegheFantacalcio!A:D,4,FALSE),"")</f>
        <v>Oudin</v>
      </c>
      <c r="L308" s="1" t="str">
        <f t="shared" si="9"/>
        <v/>
      </c>
      <c r="M308" s="7" t="str">
        <f>IF(J308,"",CONCATENATE("if (giocatore.getSquadra().equalsIgnoreCase(""",VLOOKUP(E308,Sq!A:B,2,FALSE),""") &amp;&amp; giocatore.getNomeFS().equalsIgnoreCase(""",L308,"""))  giocatore.setNomeFSCambiato(""",K308,""");",))</f>
        <v/>
      </c>
    </row>
    <row r="309" spans="1:13" x14ac:dyDescent="0.25">
      <c r="A309" s="1" t="s">
        <v>974</v>
      </c>
      <c r="B309" s="1">
        <v>1065713</v>
      </c>
      <c r="C309" s="1" t="s">
        <v>260</v>
      </c>
      <c r="D309" s="1" t="s">
        <v>587</v>
      </c>
      <c r="E309" s="1" t="s">
        <v>33</v>
      </c>
      <c r="F309" s="1" t="s">
        <v>92</v>
      </c>
      <c r="G309" s="1">
        <v>10</v>
      </c>
      <c r="H309" s="1">
        <f>IFERROR(INT(VLOOKUP(A309,LegheFantacalcio!A:I,9,FALSE)/2),0)</f>
        <v>3</v>
      </c>
      <c r="I309" s="1" t="str">
        <f t="shared" si="8"/>
        <v>update giocatori set fvm=3 where id = 1065713;</v>
      </c>
      <c r="J309" s="1" t="b">
        <f>OR(NOT(ISERROR(VLOOKUP(A309,LegheFantacalcio!L:L,1,FALSE))),K309="")</f>
        <v>1</v>
      </c>
      <c r="K309" s="1" t="str">
        <f>IFERROR(VLOOKUP(A309,LegheFantacalcio!A:D,4,FALSE),"")</f>
        <v>Pelmard</v>
      </c>
      <c r="L309" s="1" t="str">
        <f t="shared" si="9"/>
        <v/>
      </c>
      <c r="M309" s="7" t="str">
        <f>IF(J309,"",CONCATENATE("if (giocatore.getSquadra().equalsIgnoreCase(""",VLOOKUP(E309,Sq!A:B,2,FALSE),""") &amp;&amp; giocatore.getNomeFS().equalsIgnoreCase(""",L309,"""))  giocatore.setNomeFSCambiato(""",K309,""");",))</f>
        <v/>
      </c>
    </row>
    <row r="310" spans="1:13" x14ac:dyDescent="0.25">
      <c r="A310" s="1" t="s">
        <v>975</v>
      </c>
      <c r="B310" s="1">
        <v>1118992</v>
      </c>
      <c r="C310" s="1" t="s">
        <v>544</v>
      </c>
      <c r="D310" s="1" t="s">
        <v>593</v>
      </c>
      <c r="E310" s="1" t="s">
        <v>33</v>
      </c>
      <c r="F310" s="1" t="s">
        <v>468</v>
      </c>
      <c r="G310" s="1">
        <v>14</v>
      </c>
      <c r="H310" s="1">
        <f>IFERROR(INT(VLOOKUP(A310,LegheFantacalcio!A:I,9,FALSE)/2),0)</f>
        <v>2</v>
      </c>
      <c r="I310" s="1" t="str">
        <f t="shared" si="8"/>
        <v>update giocatori set fvm=2 where id = 1118992;</v>
      </c>
      <c r="J310" s="1" t="b">
        <f>OR(NOT(ISERROR(VLOOKUP(A310,LegheFantacalcio!L:L,1,FALSE))),K310="")</f>
        <v>1</v>
      </c>
      <c r="K310" s="1" t="str">
        <f>IFERROR(VLOOKUP(A310,LegheFantacalcio!A:D,4,FALSE),"")</f>
        <v>Pierotti</v>
      </c>
      <c r="L310" s="1" t="str">
        <f t="shared" si="9"/>
        <v/>
      </c>
      <c r="M310" s="7" t="str">
        <f>IF(J310,"",CONCATENATE("if (giocatore.getSquadra().equalsIgnoreCase(""",VLOOKUP(E310,Sq!A:B,2,FALSE),""") &amp;&amp; giocatore.getNomeFS().equalsIgnoreCase(""",L310,"""))  giocatore.setNomeFSCambiato(""",K310,""");",))</f>
        <v/>
      </c>
    </row>
    <row r="311" spans="1:13" x14ac:dyDescent="0.25">
      <c r="A311" s="1" t="s">
        <v>976</v>
      </c>
      <c r="B311" s="1">
        <v>1119712</v>
      </c>
      <c r="C311" s="1" t="s">
        <v>415</v>
      </c>
      <c r="D311" s="1" t="s">
        <v>612</v>
      </c>
      <c r="E311" s="1" t="s">
        <v>33</v>
      </c>
      <c r="F311" s="1" t="s">
        <v>284</v>
      </c>
      <c r="G311" s="1">
        <v>15</v>
      </c>
      <c r="H311" s="1">
        <f>IFERROR(INT(VLOOKUP(A311,LegheFantacalcio!A:I,9,FALSE)/2),0)</f>
        <v>4</v>
      </c>
      <c r="I311" s="1" t="str">
        <f t="shared" si="8"/>
        <v>update giocatori set fvm=4 where id = 1119712;</v>
      </c>
      <c r="J311" s="1" t="b">
        <f>OR(NOT(ISERROR(VLOOKUP(A311,LegheFantacalcio!L:L,1,FALSE))),K311="")</f>
        <v>1</v>
      </c>
      <c r="K311" s="1" t="str">
        <f>IFERROR(VLOOKUP(A311,LegheFantacalcio!A:D,4,FALSE),"")</f>
        <v>Pierret</v>
      </c>
      <c r="L311" s="1" t="str">
        <f t="shared" si="9"/>
        <v/>
      </c>
      <c r="M311" s="7" t="str">
        <f>IF(J311,"",CONCATENATE("if (giocatore.getSquadra().equalsIgnoreCase(""",VLOOKUP(E311,Sq!A:B,2,FALSE),""") &amp;&amp; giocatore.getNomeFS().equalsIgnoreCase(""",L311,"""))  giocatore.setNomeFSCambiato(""",K311,""");",))</f>
        <v/>
      </c>
    </row>
    <row r="312" spans="1:13" x14ac:dyDescent="0.25">
      <c r="A312" s="1" t="s">
        <v>977</v>
      </c>
      <c r="B312" s="1">
        <v>1102656</v>
      </c>
      <c r="C312" s="1" t="s">
        <v>412</v>
      </c>
      <c r="D312" s="1" t="s">
        <v>635</v>
      </c>
      <c r="E312" s="1" t="s">
        <v>33</v>
      </c>
      <c r="F312" s="1" t="s">
        <v>284</v>
      </c>
      <c r="G312" s="1">
        <v>15</v>
      </c>
      <c r="H312" s="1">
        <f>IFERROR(INT(VLOOKUP(A312,LegheFantacalcio!A:I,9,FALSE)/2),0)</f>
        <v>4</v>
      </c>
      <c r="I312" s="1" t="str">
        <f t="shared" si="8"/>
        <v>update giocatori set fvm=4 where id = 1102656;</v>
      </c>
      <c r="J312" s="1" t="b">
        <f>OR(NOT(ISERROR(VLOOKUP(A312,LegheFantacalcio!L:L,1,FALSE))),K312="")</f>
        <v>1</v>
      </c>
      <c r="K312" s="1" t="str">
        <f>IFERROR(VLOOKUP(A312,LegheFantacalcio!A:D,4,FALSE),"")</f>
        <v>Rafia</v>
      </c>
      <c r="L312" s="1" t="str">
        <f t="shared" si="9"/>
        <v/>
      </c>
      <c r="M312" s="7" t="str">
        <f>IF(J312,"",CONCATENATE("if (giocatore.getSquadra().equalsIgnoreCase(""",VLOOKUP(E312,Sq!A:B,2,FALSE),""") &amp;&amp; giocatore.getNomeFS().equalsIgnoreCase(""",L312,"""))  giocatore.setNomeFSCambiato(""",K312,""");",))</f>
        <v/>
      </c>
    </row>
    <row r="313" spans="1:13" x14ac:dyDescent="0.25">
      <c r="A313" s="1" t="s">
        <v>978</v>
      </c>
      <c r="B313" s="1">
        <v>1117810</v>
      </c>
      <c r="C313" s="1" t="s">
        <v>382</v>
      </c>
      <c r="D313" s="1" t="s">
        <v>602</v>
      </c>
      <c r="E313" s="1" t="s">
        <v>33</v>
      </c>
      <c r="F313" s="1" t="s">
        <v>284</v>
      </c>
      <c r="G313" s="1">
        <v>18</v>
      </c>
      <c r="H313" s="1">
        <f>IFERROR(INT(VLOOKUP(A313,LegheFantacalcio!A:I,9,FALSE)/2),0)</f>
        <v>5</v>
      </c>
      <c r="I313" s="1" t="str">
        <f t="shared" si="8"/>
        <v>update giocatori set fvm=5 where id = 1117810;</v>
      </c>
      <c r="J313" s="1" t="b">
        <f>OR(NOT(ISERROR(VLOOKUP(A313,LegheFantacalcio!L:L,1,FALSE))),K313="")</f>
        <v>1</v>
      </c>
      <c r="K313" s="1" t="str">
        <f>IFERROR(VLOOKUP(A313,LegheFantacalcio!A:D,4,FALSE),"")</f>
        <v>Ramadani</v>
      </c>
      <c r="L313" s="1" t="str">
        <f t="shared" si="9"/>
        <v/>
      </c>
      <c r="M313" s="7" t="str">
        <f>IF(J313,"",CONCATENATE("if (giocatore.getSquadra().equalsIgnoreCase(""",VLOOKUP(E313,Sq!A:B,2,FALSE),""") &amp;&amp; giocatore.getNomeFS().equalsIgnoreCase(""",L313,"""))  giocatore.setNomeFSCambiato(""",K313,""");",))</f>
        <v/>
      </c>
    </row>
    <row r="314" spans="1:13" x14ac:dyDescent="0.25">
      <c r="A314" s="1" t="s">
        <v>979</v>
      </c>
      <c r="B314" s="1">
        <v>1024864</v>
      </c>
      <c r="C314" s="1" t="s">
        <v>539</v>
      </c>
      <c r="D314" s="1" t="s">
        <v>587</v>
      </c>
      <c r="E314" s="1" t="s">
        <v>33</v>
      </c>
      <c r="F314" s="1" t="s">
        <v>468</v>
      </c>
      <c r="G314" s="1">
        <v>17</v>
      </c>
      <c r="H314" s="1">
        <f>IFERROR(INT(VLOOKUP(A314,LegheFantacalcio!A:I,9,FALSE)/2),0)</f>
        <v>6</v>
      </c>
      <c r="I314" s="1" t="str">
        <f t="shared" si="8"/>
        <v>update giocatori set fvm=6 where id = 1024864;</v>
      </c>
      <c r="J314" s="1" t="b">
        <f>OR(NOT(ISERROR(VLOOKUP(A314,LegheFantacalcio!L:L,1,FALSE))),K314="")</f>
        <v>1</v>
      </c>
      <c r="K314" s="1" t="str">
        <f>IFERROR(VLOOKUP(A314,LegheFantacalcio!A:D,4,FALSE),"")</f>
        <v>Rebic</v>
      </c>
      <c r="L314" s="1" t="str">
        <f t="shared" si="9"/>
        <v/>
      </c>
      <c r="M314" s="7" t="str">
        <f>IF(J314,"",CONCATENATE("if (giocatore.getSquadra().equalsIgnoreCase(""",VLOOKUP(E314,Sq!A:B,2,FALSE),""") &amp;&amp; giocatore.getNomeFS().equalsIgnoreCase(""",L314,"""))  giocatore.setNomeFSCambiato(""",K314,""");",))</f>
        <v/>
      </c>
    </row>
    <row r="315" spans="1:13" x14ac:dyDescent="0.25">
      <c r="A315" s="1" t="s">
        <v>980</v>
      </c>
      <c r="B315" s="1">
        <v>1111757</v>
      </c>
      <c r="C315" s="1" t="s">
        <v>84</v>
      </c>
      <c r="D315" s="1" t="s">
        <v>578</v>
      </c>
      <c r="E315" s="1" t="s">
        <v>33</v>
      </c>
      <c r="F315" s="1" t="s">
        <v>8</v>
      </c>
      <c r="G315" s="1">
        <v>1</v>
      </c>
      <c r="H315" s="1">
        <f>IFERROR(INT(VLOOKUP(A315,LegheFantacalcio!A:I,9,FALSE)/2),0)</f>
        <v>0</v>
      </c>
      <c r="I315" s="1" t="str">
        <f t="shared" si="8"/>
        <v>update giocatori set fvm=0 where id = 1111757;</v>
      </c>
      <c r="J315" s="1" t="b">
        <f>OR(NOT(ISERROR(VLOOKUP(A315,LegheFantacalcio!L:L,1,FALSE))),K315="")</f>
        <v>1</v>
      </c>
      <c r="K315" s="1" t="str">
        <f>IFERROR(VLOOKUP(A315,LegheFantacalcio!A:D,4,FALSE),"")</f>
        <v>Samooja</v>
      </c>
      <c r="L315" s="1" t="str">
        <f t="shared" si="9"/>
        <v/>
      </c>
      <c r="M315" s="7" t="str">
        <f>IF(J315,"",CONCATENATE("if (giocatore.getSquadra().equalsIgnoreCase(""",VLOOKUP(E315,Sq!A:B,2,FALSE),""") &amp;&amp; giocatore.getNomeFS().equalsIgnoreCase(""",L315,"""))  giocatore.setNomeFSCambiato(""",K315,""");",))</f>
        <v/>
      </c>
    </row>
    <row r="316" spans="1:13" x14ac:dyDescent="0.25">
      <c r="A316" s="1" t="s">
        <v>1249</v>
      </c>
      <c r="B316" s="1">
        <v>1021124</v>
      </c>
      <c r="C316" s="1" t="s">
        <v>590</v>
      </c>
      <c r="D316" s="1" t="s">
        <v>589</v>
      </c>
      <c r="E316" s="1" t="s">
        <v>33</v>
      </c>
      <c r="F316" s="1" t="s">
        <v>468</v>
      </c>
      <c r="G316" s="1">
        <v>14</v>
      </c>
      <c r="H316" s="1">
        <f>IFERROR(INT(VLOOKUP(A316,LegheFantacalcio!A:I,9,FALSE)/2),0)</f>
        <v>0</v>
      </c>
      <c r="I316" s="1" t="str">
        <f t="shared" si="8"/>
        <v>update giocatori set fvm=0 where id = 1021124;</v>
      </c>
      <c r="J316" s="1" t="b">
        <f>OR(NOT(ISERROR(VLOOKUP(A316,LegheFantacalcio!L:L,1,FALSE))),K316="")</f>
        <v>1</v>
      </c>
      <c r="K316" s="1" t="str">
        <f>IFERROR(VLOOKUP(A316,LegheFantacalcio!A:D,4,FALSE),"")</f>
        <v/>
      </c>
      <c r="L316" s="1" t="str">
        <f t="shared" si="9"/>
        <v/>
      </c>
      <c r="M316" s="7" t="str">
        <f>IF(J316,"",CONCATENATE("if (giocatore.getSquadra().equalsIgnoreCase(""",VLOOKUP(E316,Sq!A:B,2,FALSE),""") &amp;&amp; giocatore.getNomeFS().equalsIgnoreCase(""",L316,"""))  giocatore.setNomeFSCambiato(""",K316,""");",))</f>
        <v/>
      </c>
    </row>
    <row r="317" spans="1:13" x14ac:dyDescent="0.25">
      <c r="A317" s="1" t="s">
        <v>981</v>
      </c>
      <c r="B317" s="1">
        <v>1102087</v>
      </c>
      <c r="C317" s="1" t="s">
        <v>351</v>
      </c>
      <c r="D317" s="1" t="s">
        <v>572</v>
      </c>
      <c r="E317" s="1" t="s">
        <v>33</v>
      </c>
      <c r="F317" s="1" t="s">
        <v>468</v>
      </c>
      <c r="G317" s="1">
        <v>14</v>
      </c>
      <c r="H317" s="1">
        <f>IFERROR(INT(VLOOKUP(A317,LegheFantacalcio!A:I,9,FALSE)/2),0)</f>
        <v>9</v>
      </c>
      <c r="I317" s="1" t="str">
        <f t="shared" si="8"/>
        <v>update giocatori set fvm=9 where id = 1102087;</v>
      </c>
      <c r="J317" s="1" t="b">
        <f>OR(NOT(ISERROR(VLOOKUP(A317,LegheFantacalcio!L:L,1,FALSE))),K317="")</f>
        <v>1</v>
      </c>
      <c r="K317" s="1" t="str">
        <f>IFERROR(VLOOKUP(A317,LegheFantacalcio!A:D,4,FALSE),"")</f>
        <v>Tete Morente</v>
      </c>
      <c r="L317" s="1" t="str">
        <f t="shared" si="9"/>
        <v/>
      </c>
      <c r="M317" s="7" t="str">
        <f>IF(J317,"",CONCATENATE("if (giocatore.getSquadra().equalsIgnoreCase(""",VLOOKUP(E317,Sq!A:B,2,FALSE),""") &amp;&amp; giocatore.getNomeFS().equalsIgnoreCase(""",L317,"""))  giocatore.setNomeFSCambiato(""",K317,""");",))</f>
        <v/>
      </c>
    </row>
    <row r="318" spans="1:13" x14ac:dyDescent="0.25">
      <c r="A318" s="1" t="s">
        <v>1250</v>
      </c>
      <c r="B318" s="1">
        <v>1104631</v>
      </c>
      <c r="C318" s="1" t="s">
        <v>625</v>
      </c>
      <c r="D318" s="1" t="s">
        <v>592</v>
      </c>
      <c r="E318" s="1" t="s">
        <v>16</v>
      </c>
      <c r="F318" s="1" t="s">
        <v>468</v>
      </c>
      <c r="G318" s="1">
        <v>1</v>
      </c>
      <c r="H318" s="1">
        <f>IFERROR(INT(VLOOKUP(A318,LegheFantacalcio!A:I,9,FALSE)/2),0)</f>
        <v>0</v>
      </c>
      <c r="I318" s="1" t="str">
        <f t="shared" si="8"/>
        <v>update giocatori set fvm=0 where id = 1104631;</v>
      </c>
      <c r="J318" s="1" t="b">
        <f>OR(NOT(ISERROR(VLOOKUP(A318,LegheFantacalcio!L:L,1,FALSE))),K318="")</f>
        <v>1</v>
      </c>
      <c r="K318" s="1" t="str">
        <f>IFERROR(VLOOKUP(A318,LegheFantacalcio!A:D,4,FALSE),"")</f>
        <v/>
      </c>
      <c r="L318" s="1" t="str">
        <f t="shared" si="9"/>
        <v/>
      </c>
      <c r="M318" s="7" t="str">
        <f>IF(J318,"",CONCATENATE("if (giocatore.getSquadra().equalsIgnoreCase(""",VLOOKUP(E318,Sq!A:B,2,FALSE),""") &amp;&amp; giocatore.getNomeFS().equalsIgnoreCase(""",L318,"""))  giocatore.setNomeFSCambiato(""",K318,""");",))</f>
        <v/>
      </c>
    </row>
    <row r="319" spans="1:13" x14ac:dyDescent="0.25">
      <c r="A319" s="1" t="s">
        <v>982</v>
      </c>
      <c r="B319" s="1">
        <v>1058710</v>
      </c>
      <c r="C319" s="1" t="s">
        <v>499</v>
      </c>
      <c r="D319" s="1" t="s">
        <v>596</v>
      </c>
      <c r="E319" s="1" t="s">
        <v>16</v>
      </c>
      <c r="F319" s="1" t="s">
        <v>468</v>
      </c>
      <c r="G319" s="1">
        <v>50</v>
      </c>
      <c r="H319" s="1">
        <f>IFERROR(INT(VLOOKUP(A319,LegheFantacalcio!A:I,9,FALSE)/2),0)</f>
        <v>26</v>
      </c>
      <c r="I319" s="1" t="str">
        <f t="shared" si="8"/>
        <v>update giocatori set fvm=26 where id = 1058710;</v>
      </c>
      <c r="J319" s="1" t="b">
        <f>OR(NOT(ISERROR(VLOOKUP(A319,LegheFantacalcio!L:L,1,FALSE))),K319="")</f>
        <v>1</v>
      </c>
      <c r="K319" s="1" t="str">
        <f>IFERROR(VLOOKUP(A319,LegheFantacalcio!A:D,4,FALSE),"")</f>
        <v>Abraham</v>
      </c>
      <c r="L319" s="1" t="str">
        <f t="shared" si="9"/>
        <v/>
      </c>
      <c r="M319" s="7" t="str">
        <f>IF(J319,"",CONCATENATE("if (giocatore.getSquadra().equalsIgnoreCase(""",VLOOKUP(E319,Sq!A:B,2,FALSE),""") &amp;&amp; giocatore.getNomeFS().equalsIgnoreCase(""",L319,"""))  giocatore.setNomeFSCambiato(""",K319,""");",))</f>
        <v/>
      </c>
    </row>
    <row r="320" spans="1:13" x14ac:dyDescent="0.25">
      <c r="A320" s="1" t="s">
        <v>1251</v>
      </c>
      <c r="B320" s="1">
        <v>1118586</v>
      </c>
      <c r="C320" s="1" t="s">
        <v>712</v>
      </c>
      <c r="D320" s="1" t="s">
        <v>572</v>
      </c>
      <c r="E320" s="1" t="s">
        <v>16</v>
      </c>
      <c r="F320" s="1" t="s">
        <v>92</v>
      </c>
      <c r="G320" s="1">
        <v>3</v>
      </c>
      <c r="H320" s="1">
        <f>IFERROR(INT(VLOOKUP(A320,LegheFantacalcio!A:I,9,FALSE)/2),0)</f>
        <v>0</v>
      </c>
      <c r="I320" s="1" t="str">
        <f t="shared" si="8"/>
        <v>update giocatori set fvm=0 where id = 1118586;</v>
      </c>
      <c r="J320" s="1" t="b">
        <f>OR(NOT(ISERROR(VLOOKUP(A320,LegheFantacalcio!L:L,1,FALSE))),K320="")</f>
        <v>1</v>
      </c>
      <c r="K320" s="1" t="str">
        <f>IFERROR(VLOOKUP(A320,LegheFantacalcio!A:D,4,FALSE),"")</f>
        <v/>
      </c>
      <c r="L320" s="1" t="str">
        <f t="shared" si="9"/>
        <v/>
      </c>
      <c r="M320" s="7" t="str">
        <f>IF(J320,"",CONCATENATE("if (giocatore.getSquadra().equalsIgnoreCase(""",VLOOKUP(E320,Sq!A:B,2,FALSE),""") &amp;&amp; giocatore.getNomeFS().equalsIgnoreCase(""",L320,"""))  giocatore.setNomeFSCambiato(""",K320,""");",))</f>
        <v/>
      </c>
    </row>
    <row r="321" spans="1:13" x14ac:dyDescent="0.25">
      <c r="A321" s="1" t="s">
        <v>983</v>
      </c>
      <c r="B321" s="1">
        <v>1118223</v>
      </c>
      <c r="C321" s="1" t="s">
        <v>277</v>
      </c>
      <c r="D321" s="1" t="s">
        <v>574</v>
      </c>
      <c r="E321" s="1" t="s">
        <v>16</v>
      </c>
      <c r="F321" s="1" t="s">
        <v>92</v>
      </c>
      <c r="G321" s="1">
        <v>1</v>
      </c>
      <c r="H321" s="1">
        <f>IFERROR(INT(VLOOKUP(A321,LegheFantacalcio!A:I,9,FALSE)/2),0)</f>
        <v>0</v>
      </c>
      <c r="I321" s="1" t="str">
        <f t="shared" si="8"/>
        <v>update giocatori set fvm=0 where id = 1118223;</v>
      </c>
      <c r="J321" s="1" t="b">
        <f>OR(NOT(ISERROR(VLOOKUP(A321,LegheFantacalcio!L:L,1,FALSE))),K321="")</f>
        <v>1</v>
      </c>
      <c r="K321" s="1" t="str">
        <f>IFERROR(VLOOKUP(A321,LegheFantacalcio!A:D,4,FALSE),"")</f>
        <v>Bartesaghi</v>
      </c>
      <c r="L321" s="1" t="str">
        <f t="shared" si="9"/>
        <v/>
      </c>
      <c r="M321" s="7" t="str">
        <f>IF(J321,"",CONCATENATE("if (giocatore.getSquadra().equalsIgnoreCase(""",VLOOKUP(E321,Sq!A:B,2,FALSE),""") &amp;&amp; giocatore.getNomeFS().equalsIgnoreCase(""",L321,"""))  giocatore.setNomeFSCambiato(""",K321,""");",))</f>
        <v/>
      </c>
    </row>
    <row r="322" spans="1:13" x14ac:dyDescent="0.25">
      <c r="A322" s="1" t="s">
        <v>984</v>
      </c>
      <c r="B322" s="1">
        <v>1053758</v>
      </c>
      <c r="C322" s="1" t="s">
        <v>356</v>
      </c>
      <c r="D322" s="1" t="s">
        <v>627</v>
      </c>
      <c r="E322" s="1" t="s">
        <v>16</v>
      </c>
      <c r="F322" s="1" t="s">
        <v>284</v>
      </c>
      <c r="G322" s="1">
        <v>25</v>
      </c>
      <c r="H322" s="1">
        <f>IFERROR(INT(VLOOKUP(A322,LegheFantacalcio!A:I,9,FALSE)/2),0)</f>
        <v>7</v>
      </c>
      <c r="I322" s="1" t="str">
        <f t="shared" si="8"/>
        <v>update giocatori set fvm=7 where id = 1053758;</v>
      </c>
      <c r="J322" s="1" t="b">
        <f>OR(NOT(ISERROR(VLOOKUP(A322,LegheFantacalcio!L:L,1,FALSE))),K322="")</f>
        <v>1</v>
      </c>
      <c r="K322" s="1" t="str">
        <f>IFERROR(VLOOKUP(A322,LegheFantacalcio!A:D,4,FALSE),"")</f>
        <v>Bennacer</v>
      </c>
      <c r="L322" s="1" t="str">
        <f t="shared" si="9"/>
        <v/>
      </c>
      <c r="M322" s="7" t="str">
        <f>IF(J322,"",CONCATENATE("if (giocatore.getSquadra().equalsIgnoreCase(""",VLOOKUP(E322,Sq!A:B,2,FALSE),""") &amp;&amp; giocatore.getNomeFS().equalsIgnoreCase(""",L322,"""))  giocatore.setNomeFSCambiato(""",K322,""");",))</f>
        <v/>
      </c>
    </row>
    <row r="323" spans="1:13" x14ac:dyDescent="0.25">
      <c r="A323" s="1" t="s">
        <v>985</v>
      </c>
      <c r="B323" s="1">
        <v>1050066</v>
      </c>
      <c r="C323" s="1" t="s">
        <v>169</v>
      </c>
      <c r="D323" s="1" t="s">
        <v>574</v>
      </c>
      <c r="E323" s="1" t="s">
        <v>16</v>
      </c>
      <c r="F323" s="1" t="s">
        <v>92</v>
      </c>
      <c r="G323" s="1">
        <v>22</v>
      </c>
      <c r="H323" s="1">
        <f>IFERROR(INT(VLOOKUP(A323,LegheFantacalcio!A:I,9,FALSE)/2),0)</f>
        <v>6</v>
      </c>
      <c r="I323" s="1" t="str">
        <f t="shared" ref="I323:I386" si="10">_xlfn.CONCAT("update giocatori set fvm=",H323," where id = ",B323,";")</f>
        <v>update giocatori set fvm=6 where id = 1050066;</v>
      </c>
      <c r="J323" s="1" t="b">
        <f>OR(NOT(ISERROR(VLOOKUP(A323,LegheFantacalcio!L:L,1,FALSE))),K323="")</f>
        <v>1</v>
      </c>
      <c r="K323" s="1" t="str">
        <f>IFERROR(VLOOKUP(A323,LegheFantacalcio!A:D,4,FALSE),"")</f>
        <v>Calabria</v>
      </c>
      <c r="L323" s="1" t="str">
        <f t="shared" ref="L323:L386" si="11">IF(J323,"",C323)</f>
        <v/>
      </c>
      <c r="M323" s="7" t="str">
        <f>IF(J323,"",CONCATENATE("if (giocatore.getSquadra().equalsIgnoreCase(""",VLOOKUP(E323,Sq!A:B,2,FALSE),""") &amp;&amp; giocatore.getNomeFS().equalsIgnoreCase(""",L323,"""))  giocatore.setNomeFSCambiato(""",K323,""");",))</f>
        <v/>
      </c>
    </row>
    <row r="324" spans="1:13" x14ac:dyDescent="0.25">
      <c r="A324" s="1" t="s">
        <v>986</v>
      </c>
      <c r="B324" s="1">
        <v>1118749</v>
      </c>
      <c r="C324" s="1" t="s">
        <v>563</v>
      </c>
      <c r="D324" s="1" t="s">
        <v>582</v>
      </c>
      <c r="E324" s="1" t="s">
        <v>16</v>
      </c>
      <c r="F324" s="1" t="s">
        <v>468</v>
      </c>
      <c r="G324" s="1">
        <v>1</v>
      </c>
      <c r="H324" s="1">
        <f>IFERROR(INT(VLOOKUP(A324,LegheFantacalcio!A:I,9,FALSE)/2),0)</f>
        <v>0</v>
      </c>
      <c r="I324" s="1" t="str">
        <f t="shared" si="10"/>
        <v>update giocatori set fvm=0 where id = 1118749;</v>
      </c>
      <c r="J324" s="1" t="b">
        <f>OR(NOT(ISERROR(VLOOKUP(A324,LegheFantacalcio!L:L,1,FALSE))),K324="")</f>
        <v>1</v>
      </c>
      <c r="K324" s="1" t="str">
        <f>IFERROR(VLOOKUP(A324,LegheFantacalcio!A:D,4,FALSE),"")</f>
        <v>Camarda</v>
      </c>
      <c r="L324" s="1" t="str">
        <f t="shared" si="11"/>
        <v/>
      </c>
      <c r="M324" s="7" t="str">
        <f>IF(J324,"",CONCATENATE("if (giocatore.getSquadra().equalsIgnoreCase(""",VLOOKUP(E324,Sq!A:B,2,FALSE),""") &amp;&amp; giocatore.getNomeFS().equalsIgnoreCase(""",L324,"""))  giocatore.setNomeFSCambiato(""",K324,""");",))</f>
        <v/>
      </c>
    </row>
    <row r="325" spans="1:13" x14ac:dyDescent="0.25">
      <c r="A325" s="1" t="s">
        <v>987</v>
      </c>
      <c r="B325" s="1">
        <v>1069844</v>
      </c>
      <c r="C325" s="1" t="s">
        <v>323</v>
      </c>
      <c r="D325" s="1" t="s">
        <v>593</v>
      </c>
      <c r="E325" s="1" t="s">
        <v>16</v>
      </c>
      <c r="F325" s="1" t="s">
        <v>284</v>
      </c>
      <c r="G325" s="1">
        <v>30</v>
      </c>
      <c r="H325" s="1">
        <f>IFERROR(INT(VLOOKUP(A325,LegheFantacalcio!A:I,9,FALSE)/2),0)</f>
        <v>17</v>
      </c>
      <c r="I325" s="1" t="str">
        <f t="shared" si="10"/>
        <v>update giocatori set fvm=17 where id = 1069844;</v>
      </c>
      <c r="J325" s="1" t="b">
        <f>OR(NOT(ISERROR(VLOOKUP(A325,LegheFantacalcio!L:L,1,FALSE))),K325="")</f>
        <v>1</v>
      </c>
      <c r="K325" s="1" t="str">
        <f>IFERROR(VLOOKUP(A325,LegheFantacalcio!A:D,4,FALSE),"")</f>
        <v>Chukwueze</v>
      </c>
      <c r="L325" s="1" t="str">
        <f t="shared" si="11"/>
        <v/>
      </c>
      <c r="M325" s="7" t="str">
        <f>IF(J325,"",CONCATENATE("if (giocatore.getSquadra().equalsIgnoreCase(""",VLOOKUP(E325,Sq!A:B,2,FALSE),""") &amp;&amp; giocatore.getNomeFS().equalsIgnoreCase(""",L325,"""))  giocatore.setNomeFSCambiato(""",K325,""");",))</f>
        <v/>
      </c>
    </row>
    <row r="326" spans="1:13" x14ac:dyDescent="0.25">
      <c r="A326" s="1" t="s">
        <v>988</v>
      </c>
      <c r="B326" s="1">
        <v>1070499</v>
      </c>
      <c r="C326" s="1" t="s">
        <v>109</v>
      </c>
      <c r="D326" s="1" t="s">
        <v>572</v>
      </c>
      <c r="E326" s="1" t="s">
        <v>16</v>
      </c>
      <c r="F326" s="1" t="s">
        <v>92</v>
      </c>
      <c r="G326" s="1">
        <v>24</v>
      </c>
      <c r="H326" s="1">
        <f>IFERROR(INT(VLOOKUP(A326,LegheFantacalcio!A:I,9,FALSE)/2),0)</f>
        <v>17</v>
      </c>
      <c r="I326" s="1" t="str">
        <f t="shared" si="10"/>
        <v>update giocatori set fvm=17 where id = 1070499;</v>
      </c>
      <c r="J326" s="1" t="b">
        <f>OR(NOT(ISERROR(VLOOKUP(A326,LegheFantacalcio!L:L,1,FALSE))),K326="")</f>
        <v>1</v>
      </c>
      <c r="K326" s="1" t="str">
        <f>IFERROR(VLOOKUP(A326,LegheFantacalcio!A:D,4,FALSE),"")</f>
        <v>Emerson Royal</v>
      </c>
      <c r="L326" s="1" t="str">
        <f t="shared" si="11"/>
        <v/>
      </c>
      <c r="M326" s="7" t="str">
        <f>IF(J326,"",CONCATENATE("if (giocatore.getSquadra().equalsIgnoreCase(""",VLOOKUP(E326,Sq!A:B,2,FALSE),""") &amp;&amp; giocatore.getNomeFS().equalsIgnoreCase(""",L326,"""))  giocatore.setNomeFSCambiato(""",K326,""");",))</f>
        <v/>
      </c>
    </row>
    <row r="327" spans="1:13" x14ac:dyDescent="0.25">
      <c r="A327" s="1" t="s">
        <v>989</v>
      </c>
      <c r="B327" s="1">
        <v>1021112</v>
      </c>
      <c r="C327" s="1" t="s">
        <v>266</v>
      </c>
      <c r="D327" s="1" t="s">
        <v>587</v>
      </c>
      <c r="E327" s="1" t="s">
        <v>16</v>
      </c>
      <c r="F327" s="1" t="s">
        <v>92</v>
      </c>
      <c r="G327" s="1">
        <v>13</v>
      </c>
      <c r="H327" s="1">
        <f>IFERROR(INT(VLOOKUP(A327,LegheFantacalcio!A:I,9,FALSE)/2),0)</f>
        <v>0</v>
      </c>
      <c r="I327" s="1" t="str">
        <f t="shared" si="10"/>
        <v>update giocatori set fvm=0 where id = 1021112;</v>
      </c>
      <c r="J327" s="1" t="b">
        <f>OR(NOT(ISERROR(VLOOKUP(A327,LegheFantacalcio!L:L,1,FALSE))),K327="")</f>
        <v>1</v>
      </c>
      <c r="K327" s="1" t="str">
        <f>IFERROR(VLOOKUP(A327,LegheFantacalcio!A:D,4,FALSE),"")</f>
        <v>Florenzi</v>
      </c>
      <c r="L327" s="1" t="str">
        <f t="shared" si="11"/>
        <v/>
      </c>
      <c r="M327" s="7" t="str">
        <f>IF(J327,"",CONCATENATE("if (giocatore.getSquadra().equalsIgnoreCase(""",VLOOKUP(E327,Sq!A:B,2,FALSE),""") &amp;&amp; giocatore.getNomeFS().equalsIgnoreCase(""",L327,"""))  giocatore.setNomeFSCambiato(""",K327,""");",))</f>
        <v/>
      </c>
    </row>
    <row r="328" spans="1:13" x14ac:dyDescent="0.25">
      <c r="A328" s="1" t="s">
        <v>1252</v>
      </c>
      <c r="B328" s="1">
        <v>1095269</v>
      </c>
      <c r="C328" s="1" t="s">
        <v>656</v>
      </c>
      <c r="D328" s="1" t="s">
        <v>602</v>
      </c>
      <c r="E328" s="1" t="s">
        <v>16</v>
      </c>
      <c r="F328" s="1" t="s">
        <v>284</v>
      </c>
      <c r="G328" s="1">
        <v>32</v>
      </c>
      <c r="H328" s="1">
        <f>IFERROR(INT(VLOOKUP(A328,LegheFantacalcio!A:I,9,FALSE)/2),0)</f>
        <v>12</v>
      </c>
      <c r="I328" s="1" t="str">
        <f t="shared" si="10"/>
        <v>update giocatori set fvm=12 where id = 1095269;</v>
      </c>
      <c r="J328" s="1" t="b">
        <f>OR(NOT(ISERROR(VLOOKUP(A328,LegheFantacalcio!L:L,1,FALSE))),K328="")</f>
        <v>0</v>
      </c>
      <c r="K328" s="1" t="str">
        <f>IFERROR(VLOOKUP(A328,LegheFantacalcio!A:D,4,FALSE),"")</f>
        <v>Fofana Y.</v>
      </c>
      <c r="L328" s="1" t="str">
        <f t="shared" si="11"/>
        <v>Fofana</v>
      </c>
      <c r="M328" s="7" t="str">
        <f>IF(J328,"",CONCATENATE("if (giocatore.getSquadra().equalsIgnoreCase(""",VLOOKUP(E328,Sq!A:B,2,FALSE),""") &amp;&amp; giocatore.getNomeFS().equalsIgnoreCase(""",L328,"""))  giocatore.setNomeFSCambiato(""",K328,""");",))</f>
        <v>if (giocatore.getSquadra().equalsIgnoreCase("Mil") &amp;&amp; giocatore.getNomeFS().equalsIgnoreCase("Fofana"))  giocatore.setNomeFSCambiato("Fofana Y.");</v>
      </c>
    </row>
    <row r="329" spans="1:13" x14ac:dyDescent="0.25">
      <c r="A329" s="1" t="s">
        <v>990</v>
      </c>
      <c r="B329" s="1">
        <v>1062553</v>
      </c>
      <c r="C329" s="1" t="s">
        <v>215</v>
      </c>
      <c r="D329" s="1" t="s">
        <v>576</v>
      </c>
      <c r="E329" s="1" t="s">
        <v>16</v>
      </c>
      <c r="F329" s="1" t="s">
        <v>92</v>
      </c>
      <c r="G329" s="1">
        <v>12</v>
      </c>
      <c r="H329" s="1">
        <f>IFERROR(INT(VLOOKUP(A329,LegheFantacalcio!A:I,9,FALSE)/2),0)</f>
        <v>4</v>
      </c>
      <c r="I329" s="1" t="str">
        <f t="shared" si="10"/>
        <v>update giocatori set fvm=4 where id = 1062553;</v>
      </c>
      <c r="J329" s="1" t="b">
        <f>OR(NOT(ISERROR(VLOOKUP(A329,LegheFantacalcio!L:L,1,FALSE))),K329="")</f>
        <v>1</v>
      </c>
      <c r="K329" s="1" t="str">
        <f>IFERROR(VLOOKUP(A329,LegheFantacalcio!A:D,4,FALSE),"")</f>
        <v>Gabbia</v>
      </c>
      <c r="L329" s="1" t="str">
        <f t="shared" si="11"/>
        <v/>
      </c>
      <c r="M329" s="7" t="str">
        <f>IF(J329,"",CONCATENATE("if (giocatore.getSquadra().equalsIgnoreCase(""",VLOOKUP(E329,Sq!A:B,2,FALSE),""") &amp;&amp; giocatore.getNomeFS().equalsIgnoreCase(""",L329,"""))  giocatore.setNomeFSCambiato(""",K329,""");",))</f>
        <v/>
      </c>
    </row>
    <row r="330" spans="1:13" x14ac:dyDescent="0.25">
      <c r="A330" s="1" t="s">
        <v>1253</v>
      </c>
      <c r="B330" s="1">
        <v>1058087</v>
      </c>
      <c r="C330" s="1" t="s">
        <v>697</v>
      </c>
      <c r="D330" s="1" t="s">
        <v>596</v>
      </c>
      <c r="E330" s="1" t="s">
        <v>16</v>
      </c>
      <c r="F330" s="1" t="s">
        <v>92</v>
      </c>
      <c r="G330" s="1">
        <v>43</v>
      </c>
      <c r="H330" s="1">
        <f>IFERROR(INT(VLOOKUP(A330,LegheFantacalcio!A:I,9,FALSE)/2),0)</f>
        <v>45</v>
      </c>
      <c r="I330" s="1" t="str">
        <f t="shared" si="10"/>
        <v>update giocatori set fvm=45 where id = 1058087;</v>
      </c>
      <c r="J330" s="1" t="b">
        <f>OR(NOT(ISERROR(VLOOKUP(A330,LegheFantacalcio!L:L,1,FALSE))),K330="")</f>
        <v>0</v>
      </c>
      <c r="K330" s="1" t="str">
        <f>IFERROR(VLOOKUP(A330,LegheFantacalcio!A:D,4,FALSE),"")</f>
        <v>Hernandez T.</v>
      </c>
      <c r="L330" s="1" t="str">
        <f t="shared" si="11"/>
        <v>Hernandez</v>
      </c>
      <c r="M330" s="7" t="str">
        <f>IF(J330,"",CONCATENATE("if (giocatore.getSquadra().equalsIgnoreCase(""",VLOOKUP(E330,Sq!A:B,2,FALSE),""") &amp;&amp; giocatore.getNomeFS().equalsIgnoreCase(""",L330,"""))  giocatore.setNomeFSCambiato(""",K330,""");",))</f>
        <v>if (giocatore.getSquadra().equalsIgnoreCase("Mil") &amp;&amp; giocatore.getNomeFS().equalsIgnoreCase("Hernandez"))  giocatore.setNomeFSCambiato("Hernandez T.");</v>
      </c>
    </row>
    <row r="331" spans="1:13" x14ac:dyDescent="0.25">
      <c r="A331" s="1" t="s">
        <v>991</v>
      </c>
      <c r="B331" s="1">
        <v>1046532</v>
      </c>
      <c r="C331" s="1" t="s">
        <v>522</v>
      </c>
      <c r="D331" s="1" t="s">
        <v>595</v>
      </c>
      <c r="E331" s="1" t="s">
        <v>16</v>
      </c>
      <c r="F331" s="1" t="s">
        <v>468</v>
      </c>
      <c r="G331" s="1">
        <v>30</v>
      </c>
      <c r="H331" s="1">
        <f>IFERROR(INT(VLOOKUP(A331,LegheFantacalcio!A:I,9,FALSE)/2),0)</f>
        <v>8</v>
      </c>
      <c r="I331" s="1" t="str">
        <f t="shared" si="10"/>
        <v>update giocatori set fvm=8 where id = 1046532;</v>
      </c>
      <c r="J331" s="1" t="b">
        <f>OR(NOT(ISERROR(VLOOKUP(A331,LegheFantacalcio!L:L,1,FALSE))),K331="")</f>
        <v>1</v>
      </c>
      <c r="K331" s="1" t="str">
        <f>IFERROR(VLOOKUP(A331,LegheFantacalcio!A:D,4,FALSE),"")</f>
        <v>Jovic</v>
      </c>
      <c r="L331" s="1" t="str">
        <f t="shared" si="11"/>
        <v/>
      </c>
      <c r="M331" s="7" t="str">
        <f>IF(J331,"",CONCATENATE("if (giocatore.getSquadra().equalsIgnoreCase(""",VLOOKUP(E331,Sq!A:B,2,FALSE),""") &amp;&amp; giocatore.getNomeFS().equalsIgnoreCase(""",L331,"""))  giocatore.setNomeFSCambiato(""",K331,""");",))</f>
        <v/>
      </c>
    </row>
    <row r="332" spans="1:13" x14ac:dyDescent="0.25">
      <c r="A332" s="1" t="s">
        <v>992</v>
      </c>
      <c r="B332" s="1">
        <v>1119755</v>
      </c>
      <c r="C332" s="1" t="s">
        <v>459</v>
      </c>
      <c r="D332" s="1" t="s">
        <v>576</v>
      </c>
      <c r="E332" s="1" t="s">
        <v>16</v>
      </c>
      <c r="F332" s="1" t="s">
        <v>284</v>
      </c>
      <c r="G332" s="1">
        <v>1</v>
      </c>
      <c r="H332" s="1">
        <f>IFERROR(INT(VLOOKUP(A332,LegheFantacalcio!A:I,9,FALSE)/2),0)</f>
        <v>0</v>
      </c>
      <c r="I332" s="1" t="str">
        <f t="shared" si="10"/>
        <v>update giocatori set fvm=0 where id = 1119755;</v>
      </c>
      <c r="J332" s="1" t="b">
        <f>OR(NOT(ISERROR(VLOOKUP(A332,LegheFantacalcio!L:L,1,FALSE))),K332="")</f>
        <v>1</v>
      </c>
      <c r="K332" s="1" t="str">
        <f>IFERROR(VLOOKUP(A332,LegheFantacalcio!A:D,4,FALSE),"")</f>
        <v>Liberali</v>
      </c>
      <c r="L332" s="1" t="str">
        <f t="shared" si="11"/>
        <v/>
      </c>
      <c r="M332" s="7" t="str">
        <f>IF(J332,"",CONCATENATE("if (giocatore.getSquadra().equalsIgnoreCase(""",VLOOKUP(E332,Sq!A:B,2,FALSE),""") &amp;&amp; giocatore.getNomeFS().equalsIgnoreCase(""",L332,"""))  giocatore.setNomeFSCambiato(""",K332,""");",))</f>
        <v/>
      </c>
    </row>
    <row r="333" spans="1:13" x14ac:dyDescent="0.25">
      <c r="A333" s="1" t="s">
        <v>993</v>
      </c>
      <c r="B333" s="1">
        <v>1049768</v>
      </c>
      <c r="C333" s="1" t="s">
        <v>298</v>
      </c>
      <c r="D333" s="1" t="s">
        <v>583</v>
      </c>
      <c r="E333" s="1" t="s">
        <v>16</v>
      </c>
      <c r="F333" s="1" t="s">
        <v>284</v>
      </c>
      <c r="G333" s="1">
        <v>37</v>
      </c>
      <c r="H333" s="1">
        <f>IFERROR(INT(VLOOKUP(A333,LegheFantacalcio!A:I,9,FALSE)/2),0)</f>
        <v>25</v>
      </c>
      <c r="I333" s="1" t="str">
        <f t="shared" si="10"/>
        <v>update giocatori set fvm=25 where id = 1049768;</v>
      </c>
      <c r="J333" s="1" t="b">
        <f>OR(NOT(ISERROR(VLOOKUP(A333,LegheFantacalcio!L:L,1,FALSE))),K333="")</f>
        <v>1</v>
      </c>
      <c r="K333" s="1" t="str">
        <f>IFERROR(VLOOKUP(A333,LegheFantacalcio!A:D,4,FALSE),"")</f>
        <v>Loftus-Cheek</v>
      </c>
      <c r="L333" s="1" t="str">
        <f t="shared" si="11"/>
        <v/>
      </c>
      <c r="M333" s="7" t="str">
        <f>IF(J333,"",CONCATENATE("if (giocatore.getSquadra().equalsIgnoreCase(""",VLOOKUP(E333,Sq!A:B,2,FALSE),""") &amp;&amp; giocatore.getNomeFS().equalsIgnoreCase(""",L333,"""))  giocatore.setNomeFSCambiato(""",K333,""");",))</f>
        <v/>
      </c>
    </row>
    <row r="334" spans="1:13" x14ac:dyDescent="0.25">
      <c r="A334" s="1" t="s">
        <v>994</v>
      </c>
      <c r="B334" s="1">
        <v>1042646</v>
      </c>
      <c r="C334" s="1" t="s">
        <v>15</v>
      </c>
      <c r="D334" s="1" t="s">
        <v>576</v>
      </c>
      <c r="E334" s="1" t="s">
        <v>16</v>
      </c>
      <c r="F334" s="1" t="s">
        <v>8</v>
      </c>
      <c r="G334" s="1">
        <v>39</v>
      </c>
      <c r="H334" s="1">
        <f>IFERROR(INT(VLOOKUP(A334,LegheFantacalcio!A:I,9,FALSE)/2),0)</f>
        <v>36</v>
      </c>
      <c r="I334" s="1" t="str">
        <f t="shared" si="10"/>
        <v>update giocatori set fvm=36 where id = 1042646;</v>
      </c>
      <c r="J334" s="1" t="b">
        <f>OR(NOT(ISERROR(VLOOKUP(A334,LegheFantacalcio!L:L,1,FALSE))),K334="")</f>
        <v>1</v>
      </c>
      <c r="K334" s="1" t="str">
        <f>IFERROR(VLOOKUP(A334,LegheFantacalcio!A:D,4,FALSE),"")</f>
        <v>Maignan</v>
      </c>
      <c r="L334" s="1" t="str">
        <f t="shared" si="11"/>
        <v/>
      </c>
      <c r="M334" s="7" t="str">
        <f>IF(J334,"",CONCATENATE("if (giocatore.getSquadra().equalsIgnoreCase(""",VLOOKUP(E334,Sq!A:B,2,FALSE),""") &amp;&amp; giocatore.getNomeFS().equalsIgnoreCase(""",L334,"""))  giocatore.setNomeFSCambiato(""",K334,""");",))</f>
        <v/>
      </c>
    </row>
    <row r="335" spans="1:13" x14ac:dyDescent="0.25">
      <c r="A335" s="1" t="s">
        <v>995</v>
      </c>
      <c r="B335" s="1">
        <v>1016005</v>
      </c>
      <c r="C335" s="1" t="s">
        <v>479</v>
      </c>
      <c r="D335" s="1" t="s">
        <v>572</v>
      </c>
      <c r="E335" s="1" t="s">
        <v>16</v>
      </c>
      <c r="F335" s="1" t="s">
        <v>468</v>
      </c>
      <c r="G335" s="1">
        <v>72</v>
      </c>
      <c r="H335" s="1">
        <f>IFERROR(INT(VLOOKUP(A335,LegheFantacalcio!A:I,9,FALSE)/2),0)</f>
        <v>85</v>
      </c>
      <c r="I335" s="1" t="str">
        <f t="shared" si="10"/>
        <v>update giocatori set fvm=85 where id = 1016005;</v>
      </c>
      <c r="J335" s="1" t="b">
        <f>OR(NOT(ISERROR(VLOOKUP(A335,LegheFantacalcio!L:L,1,FALSE))),K335="")</f>
        <v>1</v>
      </c>
      <c r="K335" s="1" t="str">
        <f>IFERROR(VLOOKUP(A335,LegheFantacalcio!A:D,4,FALSE),"")</f>
        <v>Morata</v>
      </c>
      <c r="L335" s="1" t="str">
        <f t="shared" si="11"/>
        <v/>
      </c>
      <c r="M335" s="7" t="str">
        <f>IF(J335,"",CONCATENATE("if (giocatore.getSquadra().equalsIgnoreCase(""",VLOOKUP(E335,Sq!A:B,2,FALSE),""") &amp;&amp; giocatore.getNomeFS().equalsIgnoreCase(""",L335,"""))  giocatore.setNomeFSCambiato(""",K335,""");",))</f>
        <v/>
      </c>
    </row>
    <row r="336" spans="1:13" x14ac:dyDescent="0.25">
      <c r="A336" s="1" t="s">
        <v>996</v>
      </c>
      <c r="B336" s="1">
        <v>1101929</v>
      </c>
      <c r="C336" s="1" t="s">
        <v>377</v>
      </c>
      <c r="D336" s="1" t="s">
        <v>602</v>
      </c>
      <c r="E336" s="1" t="s">
        <v>16</v>
      </c>
      <c r="F336" s="1" t="s">
        <v>284</v>
      </c>
      <c r="G336" s="1">
        <v>18</v>
      </c>
      <c r="H336" s="1">
        <f>IFERROR(INT(VLOOKUP(A336,LegheFantacalcio!A:I,9,FALSE)/2),0)</f>
        <v>5</v>
      </c>
      <c r="I336" s="1" t="str">
        <f t="shared" si="10"/>
        <v>update giocatori set fvm=5 where id = 1101929;</v>
      </c>
      <c r="J336" s="1" t="b">
        <f>OR(NOT(ISERROR(VLOOKUP(A336,LegheFantacalcio!L:L,1,FALSE))),K336="")</f>
        <v>1</v>
      </c>
      <c r="K336" s="1" t="str">
        <f>IFERROR(VLOOKUP(A336,LegheFantacalcio!A:D,4,FALSE),"")</f>
        <v>Musah</v>
      </c>
      <c r="L336" s="1" t="str">
        <f t="shared" si="11"/>
        <v/>
      </c>
      <c r="M336" s="7" t="str">
        <f>IF(J336,"",CONCATENATE("if (giocatore.getSquadra().equalsIgnoreCase(""",VLOOKUP(E336,Sq!A:B,2,FALSE),""") &amp;&amp; giocatore.getNomeFS().equalsIgnoreCase(""",L336,"""))  giocatore.setNomeFSCambiato(""",K336,""");",))</f>
        <v/>
      </c>
    </row>
    <row r="337" spans="1:13" x14ac:dyDescent="0.25">
      <c r="A337" s="1" t="s">
        <v>998</v>
      </c>
      <c r="B337" s="1">
        <v>1065905</v>
      </c>
      <c r="C337" s="1" t="s">
        <v>509</v>
      </c>
      <c r="D337" s="1" t="s">
        <v>589</v>
      </c>
      <c r="E337" s="1" t="s">
        <v>16</v>
      </c>
      <c r="F337" s="1" t="s">
        <v>468</v>
      </c>
      <c r="G337" s="1">
        <v>36</v>
      </c>
      <c r="H337" s="1">
        <f>IFERROR(INT(VLOOKUP(A337,LegheFantacalcio!A:I,9,FALSE)/2),0)</f>
        <v>10</v>
      </c>
      <c r="I337" s="1" t="str">
        <f t="shared" si="10"/>
        <v>update giocatori set fvm=10 where id = 1065905;</v>
      </c>
      <c r="J337" s="1" t="b">
        <f>OR(NOT(ISERROR(VLOOKUP(A337,LegheFantacalcio!L:L,1,FALSE))),K337="")</f>
        <v>1</v>
      </c>
      <c r="K337" s="1" t="str">
        <f>IFERROR(VLOOKUP(A337,LegheFantacalcio!A:D,4,FALSE),"")</f>
        <v>Okafor</v>
      </c>
      <c r="L337" s="1" t="str">
        <f t="shared" si="11"/>
        <v/>
      </c>
      <c r="M337" s="7" t="str">
        <f>IF(J337,"",CONCATENATE("if (giocatore.getSquadra().equalsIgnoreCase(""",VLOOKUP(E337,Sq!A:B,2,FALSE),""") &amp;&amp; giocatore.getNomeFS().equalsIgnoreCase(""",L337,"""))  giocatore.setNomeFSCambiato(""",K337,""");",))</f>
        <v/>
      </c>
    </row>
    <row r="338" spans="1:13" x14ac:dyDescent="0.25">
      <c r="A338" s="1" t="s">
        <v>999</v>
      </c>
      <c r="B338" s="1">
        <v>1070846</v>
      </c>
      <c r="C338" s="1" t="s">
        <v>110</v>
      </c>
      <c r="D338" s="1" t="s">
        <v>593</v>
      </c>
      <c r="E338" s="1" t="s">
        <v>16</v>
      </c>
      <c r="F338" s="1" t="s">
        <v>92</v>
      </c>
      <c r="G338" s="1">
        <v>28</v>
      </c>
      <c r="H338" s="1">
        <f>IFERROR(INT(VLOOKUP(A338,LegheFantacalcio!A:I,9,FALSE)/2),0)</f>
        <v>18</v>
      </c>
      <c r="I338" s="1" t="str">
        <f t="shared" si="10"/>
        <v>update giocatori set fvm=18 where id = 1070846;</v>
      </c>
      <c r="J338" s="1" t="b">
        <f>OR(NOT(ISERROR(VLOOKUP(A338,LegheFantacalcio!L:L,1,FALSE))),K338="")</f>
        <v>1</v>
      </c>
      <c r="K338" s="1" t="str">
        <f>IFERROR(VLOOKUP(A338,LegheFantacalcio!A:D,4,FALSE),"")</f>
        <v>Pavlovic</v>
      </c>
      <c r="L338" s="1" t="str">
        <f t="shared" si="11"/>
        <v/>
      </c>
      <c r="M338" s="7" t="str">
        <f>IF(J338,"",CONCATENATE("if (giocatore.getSquadra().equalsIgnoreCase(""",VLOOKUP(E338,Sq!A:B,2,FALSE),""") &amp;&amp; giocatore.getNomeFS().equalsIgnoreCase(""",L338,"""))  giocatore.setNomeFSCambiato(""",K338,""");",))</f>
        <v/>
      </c>
    </row>
    <row r="339" spans="1:13" x14ac:dyDescent="0.25">
      <c r="A339" s="1" t="s">
        <v>1000</v>
      </c>
      <c r="B339" s="1">
        <v>1053448</v>
      </c>
      <c r="C339" s="1" t="s">
        <v>285</v>
      </c>
      <c r="D339" s="1" t="s">
        <v>592</v>
      </c>
      <c r="E339" s="1" t="s">
        <v>16</v>
      </c>
      <c r="F339" s="1" t="s">
        <v>468</v>
      </c>
      <c r="G339" s="1">
        <v>55</v>
      </c>
      <c r="H339" s="1">
        <f>IFERROR(INT(VLOOKUP(A339,LegheFantacalcio!A:I,9,FALSE)/2),0)</f>
        <v>101</v>
      </c>
      <c r="I339" s="1" t="str">
        <f t="shared" si="10"/>
        <v>update giocatori set fvm=101 where id = 1053448;</v>
      </c>
      <c r="J339" s="1" t="b">
        <f>OR(NOT(ISERROR(VLOOKUP(A339,LegheFantacalcio!L:L,1,FALSE))),K339="")</f>
        <v>1</v>
      </c>
      <c r="K339" s="1" t="str">
        <f>IFERROR(VLOOKUP(A339,LegheFantacalcio!A:D,4,FALSE),"")</f>
        <v>Pulisic</v>
      </c>
      <c r="L339" s="1" t="str">
        <f t="shared" si="11"/>
        <v/>
      </c>
      <c r="M339" s="7" t="str">
        <f>IF(J339,"",CONCATENATE("if (giocatore.getSquadra().equalsIgnoreCase(""",VLOOKUP(E339,Sq!A:B,2,FALSE),""") &amp;&amp; giocatore.getNomeFS().equalsIgnoreCase(""",L339,"""))  giocatore.setNomeFSCambiato(""",K339,""");",))</f>
        <v/>
      </c>
    </row>
    <row r="340" spans="1:13" x14ac:dyDescent="0.25">
      <c r="A340" s="1" t="s">
        <v>1254</v>
      </c>
      <c r="B340" s="1">
        <v>1065436</v>
      </c>
      <c r="C340" s="1" t="s">
        <v>591</v>
      </c>
      <c r="D340" s="1" t="s">
        <v>572</v>
      </c>
      <c r="E340" s="1" t="s">
        <v>16</v>
      </c>
      <c r="F340" s="1" t="s">
        <v>468</v>
      </c>
      <c r="G340" s="1">
        <v>73</v>
      </c>
      <c r="H340" s="1">
        <f>IFERROR(INT(VLOOKUP(A340,LegheFantacalcio!A:I,9,FALSE)/2),0)</f>
        <v>117</v>
      </c>
      <c r="I340" s="1" t="str">
        <f t="shared" si="10"/>
        <v>update giocatori set fvm=117 where id = 1065436;</v>
      </c>
      <c r="J340" s="1" t="b">
        <f>OR(NOT(ISERROR(VLOOKUP(A340,LegheFantacalcio!L:L,1,FALSE))),K340="")</f>
        <v>0</v>
      </c>
      <c r="K340" s="1" t="str">
        <f>IFERROR(VLOOKUP(A340,LegheFantacalcio!A:D,4,FALSE),"")</f>
        <v>Leao</v>
      </c>
      <c r="L340" s="1" t="str">
        <f t="shared" si="11"/>
        <v>Rafael Leao</v>
      </c>
      <c r="M340" s="7" t="str">
        <f>IF(J340,"",CONCATENATE("if (giocatore.getSquadra().equalsIgnoreCase(""",VLOOKUP(E340,Sq!A:B,2,FALSE),""") &amp;&amp; giocatore.getNomeFS().equalsIgnoreCase(""",L340,"""))  giocatore.setNomeFSCambiato(""",K340,""");",))</f>
        <v>if (giocatore.getSquadra().equalsIgnoreCase("Mil") &amp;&amp; giocatore.getNomeFS().equalsIgnoreCase("Rafael Leao"))  giocatore.setNomeFSCambiato("Leao");</v>
      </c>
    </row>
    <row r="341" spans="1:13" x14ac:dyDescent="0.25">
      <c r="A341" s="1" t="s">
        <v>1001</v>
      </c>
      <c r="B341" s="1">
        <v>1068772</v>
      </c>
      <c r="C341" s="1" t="s">
        <v>312</v>
      </c>
      <c r="D341" s="1" t="s">
        <v>596</v>
      </c>
      <c r="E341" s="1" t="s">
        <v>16</v>
      </c>
      <c r="F341" s="1" t="s">
        <v>284</v>
      </c>
      <c r="G341" s="1">
        <v>33</v>
      </c>
      <c r="H341" s="1">
        <f>IFERROR(INT(VLOOKUP(A341,LegheFantacalcio!A:I,9,FALSE)/2),0)</f>
        <v>17</v>
      </c>
      <c r="I341" s="1" t="str">
        <f t="shared" si="10"/>
        <v>update giocatori set fvm=17 where id = 1068772;</v>
      </c>
      <c r="J341" s="1" t="b">
        <f>OR(NOT(ISERROR(VLOOKUP(A341,LegheFantacalcio!L:L,1,FALSE))),K341="")</f>
        <v>1</v>
      </c>
      <c r="K341" s="1" t="str">
        <f>IFERROR(VLOOKUP(A341,LegheFantacalcio!A:D,4,FALSE),"")</f>
        <v>Reijnders</v>
      </c>
      <c r="L341" s="1" t="str">
        <f t="shared" si="11"/>
        <v/>
      </c>
      <c r="M341" s="7" t="str">
        <f>IF(J341,"",CONCATENATE("if (giocatore.getSquadra().equalsIgnoreCase(""",VLOOKUP(E341,Sq!A:B,2,FALSE),""") &amp;&amp; giocatore.getNomeFS().equalsIgnoreCase(""",L341,"""))  giocatore.setNomeFSCambiato(""",K341,""");",))</f>
        <v/>
      </c>
    </row>
    <row r="342" spans="1:13" x14ac:dyDescent="0.25">
      <c r="A342" s="1" t="s">
        <v>1002</v>
      </c>
      <c r="B342" s="1">
        <v>1040905</v>
      </c>
      <c r="C342" s="1" t="s">
        <v>53</v>
      </c>
      <c r="D342" s="1" t="s">
        <v>576</v>
      </c>
      <c r="E342" s="1" t="s">
        <v>16</v>
      </c>
      <c r="F342" s="1" t="s">
        <v>8</v>
      </c>
      <c r="G342" s="1">
        <v>1</v>
      </c>
      <c r="H342" s="1">
        <f>IFERROR(INT(VLOOKUP(A342,LegheFantacalcio!A:I,9,FALSE)/2),0)</f>
        <v>0</v>
      </c>
      <c r="I342" s="1" t="str">
        <f t="shared" si="10"/>
        <v>update giocatori set fvm=0 where id = 1040905;</v>
      </c>
      <c r="J342" s="1" t="b">
        <f>OR(NOT(ISERROR(VLOOKUP(A342,LegheFantacalcio!L:L,1,FALSE))),K342="")</f>
        <v>1</v>
      </c>
      <c r="K342" s="1" t="str">
        <f>IFERROR(VLOOKUP(A342,LegheFantacalcio!A:D,4,FALSE),"")</f>
        <v>Sportiello</v>
      </c>
      <c r="L342" s="1" t="str">
        <f t="shared" si="11"/>
        <v/>
      </c>
      <c r="M342" s="7" t="str">
        <f>IF(J342,"",CONCATENATE("if (giocatore.getSquadra().equalsIgnoreCase(""",VLOOKUP(E342,Sq!A:B,2,FALSE),""") &amp;&amp; giocatore.getNomeFS().equalsIgnoreCase(""",L342,"""))  giocatore.setNomeFSCambiato(""",K342,""");",))</f>
        <v/>
      </c>
    </row>
    <row r="343" spans="1:13" x14ac:dyDescent="0.25">
      <c r="A343" s="1" t="s">
        <v>1255</v>
      </c>
      <c r="B343" s="1">
        <v>1095212</v>
      </c>
      <c r="C343" s="1" t="s">
        <v>25</v>
      </c>
      <c r="D343" s="1" t="s">
        <v>582</v>
      </c>
      <c r="E343" s="1" t="s">
        <v>16</v>
      </c>
      <c r="F343" s="1" t="s">
        <v>92</v>
      </c>
      <c r="G343" s="1">
        <v>9</v>
      </c>
      <c r="H343" s="1">
        <f>IFERROR(INT(VLOOKUP(A343,LegheFantacalcio!A:I,9,FALSE)/2),0)</f>
        <v>0</v>
      </c>
      <c r="I343" s="1" t="str">
        <f t="shared" si="10"/>
        <v>update giocatori set fvm=0 where id = 1095212;</v>
      </c>
      <c r="J343" s="1" t="b">
        <f>OR(NOT(ISERROR(VLOOKUP(A343,LegheFantacalcio!L:L,1,FALSE))),K343="")</f>
        <v>0</v>
      </c>
      <c r="K343" s="1" t="str">
        <f>IFERROR(VLOOKUP(A343,LegheFantacalcio!A:D,4,FALSE),"")</f>
        <v>Terracciano F.</v>
      </c>
      <c r="L343" s="1" t="str">
        <f t="shared" si="11"/>
        <v>Terracciano</v>
      </c>
      <c r="M343" s="7" t="str">
        <f>IF(J343,"",CONCATENATE("if (giocatore.getSquadra().equalsIgnoreCase(""",VLOOKUP(E343,Sq!A:B,2,FALSE),""") &amp;&amp; giocatore.getNomeFS().equalsIgnoreCase(""",L343,"""))  giocatore.setNomeFSCambiato(""",K343,""");",))</f>
        <v>if (giocatore.getSquadra().equalsIgnoreCase("Mil") &amp;&amp; giocatore.getNomeFS().equalsIgnoreCase("Terracciano"))  giocatore.setNomeFSCambiato("Terracciano F.");</v>
      </c>
    </row>
    <row r="344" spans="1:13" x14ac:dyDescent="0.25">
      <c r="A344" s="1" t="s">
        <v>1003</v>
      </c>
      <c r="B344" s="1">
        <v>1095078</v>
      </c>
      <c r="C344" s="1" t="s">
        <v>240</v>
      </c>
      <c r="D344" s="1" t="s">
        <v>576</v>
      </c>
      <c r="E344" s="1" t="s">
        <v>16</v>
      </c>
      <c r="F344" s="1" t="s">
        <v>92</v>
      </c>
      <c r="G344" s="1">
        <v>17</v>
      </c>
      <c r="H344" s="1">
        <f>IFERROR(INT(VLOOKUP(A344,LegheFantacalcio!A:I,9,FALSE)/2),0)</f>
        <v>5</v>
      </c>
      <c r="I344" s="1" t="str">
        <f t="shared" si="10"/>
        <v>update giocatori set fvm=5 where id = 1095078;</v>
      </c>
      <c r="J344" s="1" t="b">
        <f>OR(NOT(ISERROR(VLOOKUP(A344,LegheFantacalcio!L:L,1,FALSE))),K344="")</f>
        <v>1</v>
      </c>
      <c r="K344" s="1" t="str">
        <f>IFERROR(VLOOKUP(A344,LegheFantacalcio!A:D,4,FALSE),"")</f>
        <v>Thiaw</v>
      </c>
      <c r="L344" s="1" t="str">
        <f t="shared" si="11"/>
        <v/>
      </c>
      <c r="M344" s="7" t="str">
        <f>IF(J344,"",CONCATENATE("if (giocatore.getSquadra().equalsIgnoreCase(""",VLOOKUP(E344,Sq!A:B,2,FALSE),""") &amp;&amp; giocatore.getNomeFS().equalsIgnoreCase(""",L344,"""))  giocatore.setNomeFSCambiato(""",K344,""");",))</f>
        <v/>
      </c>
    </row>
    <row r="345" spans="1:13" x14ac:dyDescent="0.25">
      <c r="A345" s="1" t="s">
        <v>1004</v>
      </c>
      <c r="B345" s="1">
        <v>1058709</v>
      </c>
      <c r="C345" s="1" t="s">
        <v>103</v>
      </c>
      <c r="D345" s="1" t="s">
        <v>582</v>
      </c>
      <c r="E345" s="1" t="s">
        <v>16</v>
      </c>
      <c r="F345" s="1" t="s">
        <v>92</v>
      </c>
      <c r="G345" s="1">
        <v>27</v>
      </c>
      <c r="H345" s="1">
        <f>IFERROR(INT(VLOOKUP(A345,LegheFantacalcio!A:I,9,FALSE)/2),0)</f>
        <v>19</v>
      </c>
      <c r="I345" s="1" t="str">
        <f t="shared" si="10"/>
        <v>update giocatori set fvm=19 where id = 1058709;</v>
      </c>
      <c r="J345" s="1" t="b">
        <f>OR(NOT(ISERROR(VLOOKUP(A345,LegheFantacalcio!L:L,1,FALSE))),K345="")</f>
        <v>1</v>
      </c>
      <c r="K345" s="1" t="str">
        <f>IFERROR(VLOOKUP(A345,LegheFantacalcio!A:D,4,FALSE),"")</f>
        <v>Tomori</v>
      </c>
      <c r="L345" s="1" t="str">
        <f t="shared" si="11"/>
        <v/>
      </c>
      <c r="M345" s="7" t="str">
        <f>IF(J345,"",CONCATENATE("if (giocatore.getSquadra().equalsIgnoreCase(""",VLOOKUP(E345,Sq!A:B,2,FALSE),""") &amp;&amp; giocatore.getNomeFS().equalsIgnoreCase(""",L345,"""))  giocatore.setNomeFSCambiato(""",K345,""");",))</f>
        <v/>
      </c>
    </row>
    <row r="346" spans="1:13" x14ac:dyDescent="0.25">
      <c r="A346" s="1" t="s">
        <v>1005</v>
      </c>
      <c r="B346" s="1">
        <v>1119513</v>
      </c>
      <c r="C346" s="1" t="s">
        <v>89</v>
      </c>
      <c r="D346" s="1" t="s">
        <v>595</v>
      </c>
      <c r="E346" s="1" t="s">
        <v>16</v>
      </c>
      <c r="F346" s="1" t="s">
        <v>8</v>
      </c>
      <c r="G346" s="1">
        <v>1</v>
      </c>
      <c r="H346" s="1">
        <f>IFERROR(INT(VLOOKUP(A346,LegheFantacalcio!A:I,9,FALSE)/2),0)</f>
        <v>0</v>
      </c>
      <c r="I346" s="1" t="str">
        <f t="shared" si="10"/>
        <v>update giocatori set fvm=0 where id = 1119513;</v>
      </c>
      <c r="J346" s="1" t="b">
        <f>OR(NOT(ISERROR(VLOOKUP(A346,LegheFantacalcio!L:L,1,FALSE))),K346="")</f>
        <v>1</v>
      </c>
      <c r="K346" s="1" t="str">
        <f>IFERROR(VLOOKUP(A346,LegheFantacalcio!A:D,4,FALSE),"")</f>
        <v>Torriani</v>
      </c>
      <c r="L346" s="1" t="str">
        <f t="shared" si="11"/>
        <v/>
      </c>
      <c r="M346" s="7" t="str">
        <f>IF(J346,"",CONCATENATE("if (giocatore.getSquadra().equalsIgnoreCase(""",VLOOKUP(E346,Sq!A:B,2,FALSE),""") &amp;&amp; giocatore.getNomeFS().equalsIgnoreCase(""",L346,"""))  giocatore.setNomeFSCambiato(""",K346,""");",))</f>
        <v/>
      </c>
    </row>
    <row r="347" spans="1:13" x14ac:dyDescent="0.25">
      <c r="A347" s="1" t="s">
        <v>1006</v>
      </c>
      <c r="B347" s="1">
        <v>1118241</v>
      </c>
      <c r="C347" s="1" t="s">
        <v>465</v>
      </c>
      <c r="D347" s="1" t="s">
        <v>593</v>
      </c>
      <c r="E347" s="1" t="s">
        <v>16</v>
      </c>
      <c r="F347" s="1" t="s">
        <v>284</v>
      </c>
      <c r="G347" s="1">
        <v>4</v>
      </c>
      <c r="H347" s="1">
        <f>IFERROR(INT(VLOOKUP(A347,LegheFantacalcio!A:I,9,FALSE)/2),0)</f>
        <v>0</v>
      </c>
      <c r="I347" s="1" t="str">
        <f t="shared" si="10"/>
        <v>update giocatori set fvm=0 where id = 1118241;</v>
      </c>
      <c r="J347" s="1" t="b">
        <f>OR(NOT(ISERROR(VLOOKUP(A347,LegheFantacalcio!L:L,1,FALSE))),K347="")</f>
        <v>1</v>
      </c>
      <c r="K347" s="1" t="str">
        <f>IFERROR(VLOOKUP(A347,LegheFantacalcio!A:D,4,FALSE),"")</f>
        <v>Vos</v>
      </c>
      <c r="L347" s="1" t="str">
        <f t="shared" si="11"/>
        <v/>
      </c>
      <c r="M347" s="7" t="str">
        <f>IF(J347,"",CONCATENATE("if (giocatore.getSquadra().equalsIgnoreCase(""",VLOOKUP(E347,Sq!A:B,2,FALSE),""") &amp;&amp; giocatore.getNomeFS().equalsIgnoreCase(""",L347,"""))  giocatore.setNomeFSCambiato(""",K347,""");",))</f>
        <v/>
      </c>
    </row>
    <row r="348" spans="1:13" x14ac:dyDescent="0.25">
      <c r="A348" s="1" t="s">
        <v>1007</v>
      </c>
      <c r="B348" s="1">
        <v>1118224</v>
      </c>
      <c r="C348" s="1" t="s">
        <v>455</v>
      </c>
      <c r="D348" s="1" t="s">
        <v>577</v>
      </c>
      <c r="E348" s="1" t="s">
        <v>16</v>
      </c>
      <c r="F348" s="1" t="s">
        <v>284</v>
      </c>
      <c r="G348" s="1">
        <v>1</v>
      </c>
      <c r="H348" s="1">
        <f>IFERROR(INT(VLOOKUP(A348,LegheFantacalcio!A:I,9,FALSE)/2),0)</f>
        <v>1</v>
      </c>
      <c r="I348" s="1" t="str">
        <f t="shared" si="10"/>
        <v>update giocatori set fvm=1 where id = 1118224;</v>
      </c>
      <c r="J348" s="1" t="b">
        <f>OR(NOT(ISERROR(VLOOKUP(A348,LegheFantacalcio!L:L,1,FALSE))),K348="")</f>
        <v>1</v>
      </c>
      <c r="K348" s="1" t="str">
        <f>IFERROR(VLOOKUP(A348,LegheFantacalcio!A:D,4,FALSE),"")</f>
        <v>Zeroli</v>
      </c>
      <c r="L348" s="1" t="str">
        <f t="shared" si="11"/>
        <v/>
      </c>
      <c r="M348" s="7" t="str">
        <f>IF(J348,"",CONCATENATE("if (giocatore.getSquadra().equalsIgnoreCase(""",VLOOKUP(E348,Sq!A:B,2,FALSE),""") &amp;&amp; giocatore.getNomeFS().equalsIgnoreCase(""",L348,"""))  giocatore.setNomeFSCambiato(""",K348,""");",))</f>
        <v/>
      </c>
    </row>
    <row r="349" spans="1:13" x14ac:dyDescent="0.25">
      <c r="A349" s="1" t="s">
        <v>1008</v>
      </c>
      <c r="B349" s="1">
        <v>1105484</v>
      </c>
      <c r="C349" s="1" t="s">
        <v>422</v>
      </c>
      <c r="D349" s="1" t="s">
        <v>587</v>
      </c>
      <c r="E349" s="1" t="s">
        <v>37</v>
      </c>
      <c r="F349" s="1" t="s">
        <v>284</v>
      </c>
      <c r="G349" s="1">
        <v>2</v>
      </c>
      <c r="H349" s="1">
        <f>IFERROR(INT(VLOOKUP(A349,LegheFantacalcio!A:I,9,FALSE)/2),0)</f>
        <v>1</v>
      </c>
      <c r="I349" s="1" t="str">
        <f t="shared" si="10"/>
        <v>update giocatori set fvm=1 where id = 1105484;</v>
      </c>
      <c r="J349" s="1" t="b">
        <f>OR(NOT(ISERROR(VLOOKUP(A349,LegheFantacalcio!L:L,1,FALSE))),K349="")</f>
        <v>1</v>
      </c>
      <c r="K349" s="1" t="str">
        <f>IFERROR(VLOOKUP(A349,LegheFantacalcio!A:D,4,FALSE),"")</f>
        <v>Bianco</v>
      </c>
      <c r="L349" s="1" t="str">
        <f t="shared" si="11"/>
        <v/>
      </c>
      <c r="M349" s="7" t="str">
        <f>IF(J349,"",CONCATENATE("if (giocatore.getSquadra().equalsIgnoreCase(""",VLOOKUP(E349,Sq!A:B,2,FALSE),""") &amp;&amp; giocatore.getNomeFS().equalsIgnoreCase(""",L349,"""))  giocatore.setNomeFSCambiato(""",K349,""");",))</f>
        <v/>
      </c>
    </row>
    <row r="350" spans="1:13" x14ac:dyDescent="0.25">
      <c r="A350" s="1" t="s">
        <v>1009</v>
      </c>
      <c r="B350" s="1">
        <v>1061216</v>
      </c>
      <c r="C350" s="1" t="s">
        <v>202</v>
      </c>
      <c r="D350" s="1" t="s">
        <v>593</v>
      </c>
      <c r="E350" s="1" t="s">
        <v>37</v>
      </c>
      <c r="F350" s="1" t="s">
        <v>92</v>
      </c>
      <c r="G350" s="1">
        <v>17</v>
      </c>
      <c r="H350" s="1">
        <f>IFERROR(INT(VLOOKUP(A350,LegheFantacalcio!A:I,9,FALSE)/2),0)</f>
        <v>4</v>
      </c>
      <c r="I350" s="1" t="str">
        <f t="shared" si="10"/>
        <v>update giocatori set fvm=4 where id = 1061216;</v>
      </c>
      <c r="J350" s="1" t="b">
        <f>OR(NOT(ISERROR(VLOOKUP(A350,LegheFantacalcio!L:L,1,FALSE))),K350="")</f>
        <v>1</v>
      </c>
      <c r="K350" s="1" t="str">
        <f>IFERROR(VLOOKUP(A350,LegheFantacalcio!A:D,4,FALSE),"")</f>
        <v>Birindelli</v>
      </c>
      <c r="L350" s="1" t="str">
        <f t="shared" si="11"/>
        <v/>
      </c>
      <c r="M350" s="7" t="str">
        <f>IF(J350,"",CONCATENATE("if (giocatore.getSquadra().equalsIgnoreCase(""",VLOOKUP(E350,Sq!A:B,2,FALSE),""") &amp;&amp; giocatore.getNomeFS().equalsIgnoreCase(""",L350,"""))  giocatore.setNomeFSCambiato(""",K350,""");",))</f>
        <v/>
      </c>
    </row>
    <row r="351" spans="1:13" x14ac:dyDescent="0.25">
      <c r="A351" s="1" t="s">
        <v>1010</v>
      </c>
      <c r="B351" s="1">
        <v>1114912</v>
      </c>
      <c r="C351" s="1" t="s">
        <v>398</v>
      </c>
      <c r="D351" s="1" t="s">
        <v>644</v>
      </c>
      <c r="E351" s="1" t="s">
        <v>37</v>
      </c>
      <c r="F351" s="1" t="s">
        <v>284</v>
      </c>
      <c r="G351" s="1">
        <v>18</v>
      </c>
      <c r="H351" s="1">
        <f>IFERROR(INT(VLOOKUP(A351,LegheFantacalcio!A:I,9,FALSE)/2),0)</f>
        <v>7</v>
      </c>
      <c r="I351" s="1" t="str">
        <f t="shared" si="10"/>
        <v>update giocatori set fvm=7 where id = 1114912;</v>
      </c>
      <c r="J351" s="1" t="b">
        <f>OR(NOT(ISERROR(VLOOKUP(A351,LegheFantacalcio!L:L,1,FALSE))),K351="")</f>
        <v>1</v>
      </c>
      <c r="K351" s="1" t="str">
        <f>IFERROR(VLOOKUP(A351,LegheFantacalcio!A:D,4,FALSE),"")</f>
        <v>Bondo</v>
      </c>
      <c r="L351" s="1" t="str">
        <f t="shared" si="11"/>
        <v/>
      </c>
      <c r="M351" s="7" t="str">
        <f>IF(J351,"",CONCATENATE("if (giocatore.getSquadra().equalsIgnoreCase(""",VLOOKUP(E351,Sq!A:B,2,FALSE),""") &amp;&amp; giocatore.getNomeFS().equalsIgnoreCase(""",L351,"""))  giocatore.setNomeFSCambiato(""",K351,""");",))</f>
        <v/>
      </c>
    </row>
    <row r="352" spans="1:13" x14ac:dyDescent="0.25">
      <c r="A352" s="1" t="s">
        <v>1011</v>
      </c>
      <c r="B352" s="1">
        <v>1020773</v>
      </c>
      <c r="C352" s="1" t="s">
        <v>198</v>
      </c>
      <c r="D352" s="1" t="s">
        <v>595</v>
      </c>
      <c r="E352" s="1" t="s">
        <v>37</v>
      </c>
      <c r="F352" s="1" t="s">
        <v>92</v>
      </c>
      <c r="G352" s="1">
        <v>16</v>
      </c>
      <c r="H352" s="1">
        <f>IFERROR(INT(VLOOKUP(A352,LegheFantacalcio!A:I,9,FALSE)/2),0)</f>
        <v>4</v>
      </c>
      <c r="I352" s="1" t="str">
        <f t="shared" si="10"/>
        <v>update giocatori set fvm=4 where id = 1020773;</v>
      </c>
      <c r="J352" s="1" t="b">
        <f>OR(NOT(ISERROR(VLOOKUP(A352,LegheFantacalcio!L:L,1,FALSE))),K352="")</f>
        <v>1</v>
      </c>
      <c r="K352" s="1" t="str">
        <f>IFERROR(VLOOKUP(A352,LegheFantacalcio!A:D,4,FALSE),"")</f>
        <v>Caldirola</v>
      </c>
      <c r="L352" s="1" t="str">
        <f t="shared" si="11"/>
        <v/>
      </c>
      <c r="M352" s="7" t="str">
        <f>IF(J352,"",CONCATENATE("if (giocatore.getSquadra().equalsIgnoreCase(""",VLOOKUP(E352,Sq!A:B,2,FALSE),""") &amp;&amp; giocatore.getNomeFS().equalsIgnoreCase(""",L352,"""))  giocatore.setNomeFSCambiato(""",K352,""");",))</f>
        <v/>
      </c>
    </row>
    <row r="353" spans="1:13" x14ac:dyDescent="0.25">
      <c r="A353" s="1" t="s">
        <v>1012</v>
      </c>
      <c r="B353" s="1">
        <v>1021140</v>
      </c>
      <c r="C353" s="1" t="s">
        <v>521</v>
      </c>
      <c r="D353" s="1" t="s">
        <v>585</v>
      </c>
      <c r="E353" s="1" t="s">
        <v>37</v>
      </c>
      <c r="F353" s="1" t="s">
        <v>468</v>
      </c>
      <c r="G353" s="1">
        <v>34</v>
      </c>
      <c r="H353" s="1">
        <f>IFERROR(INT(VLOOKUP(A353,LegheFantacalcio!A:I,9,FALSE)/2),0)</f>
        <v>8</v>
      </c>
      <c r="I353" s="1" t="str">
        <f t="shared" si="10"/>
        <v>update giocatori set fvm=8 where id = 1021140;</v>
      </c>
      <c r="J353" s="1" t="b">
        <f>OR(NOT(ISERROR(VLOOKUP(A353,LegheFantacalcio!L:L,1,FALSE))),K353="")</f>
        <v>1</v>
      </c>
      <c r="K353" s="1" t="str">
        <f>IFERROR(VLOOKUP(A353,LegheFantacalcio!A:D,4,FALSE),"")</f>
        <v>Caprari</v>
      </c>
      <c r="L353" s="1" t="str">
        <f t="shared" si="11"/>
        <v/>
      </c>
      <c r="M353" s="7" t="str">
        <f>IF(J353,"",CONCATENATE("if (giocatore.getSquadra().equalsIgnoreCase(""",VLOOKUP(E353,Sq!A:B,2,FALSE),""") &amp;&amp; giocatore.getNomeFS().equalsIgnoreCase(""",L353,"""))  giocatore.setNomeFSCambiato(""",K353,""");",))</f>
        <v/>
      </c>
    </row>
    <row r="354" spans="1:13" x14ac:dyDescent="0.25">
      <c r="A354" s="1" t="s">
        <v>1256</v>
      </c>
      <c r="B354" s="1">
        <v>1095196</v>
      </c>
      <c r="C354" s="1" t="s">
        <v>708</v>
      </c>
      <c r="D354" s="1" t="s">
        <v>587</v>
      </c>
      <c r="E354" s="1" t="s">
        <v>37</v>
      </c>
      <c r="F354" s="1" t="s">
        <v>92</v>
      </c>
      <c r="G354" s="1">
        <v>15</v>
      </c>
      <c r="H354" s="1">
        <f>IFERROR(INT(VLOOKUP(A354,LegheFantacalcio!A:I,9,FALSE)/2),0)</f>
        <v>5</v>
      </c>
      <c r="I354" s="1" t="str">
        <f t="shared" si="10"/>
        <v>update giocatori set fvm=5 where id = 1095196;</v>
      </c>
      <c r="J354" s="1" t="b">
        <f>OR(NOT(ISERROR(VLOOKUP(A354,LegheFantacalcio!L:L,1,FALSE))),K354="")</f>
        <v>0</v>
      </c>
      <c r="K354" s="1" t="str">
        <f>IFERROR(VLOOKUP(A354,LegheFantacalcio!A:D,4,FALSE),"")</f>
        <v>Carboni A.</v>
      </c>
      <c r="L354" s="1" t="str">
        <f t="shared" si="11"/>
        <v>Carboni</v>
      </c>
      <c r="M354" s="7" t="str">
        <f>IF(J354,"",CONCATENATE("if (giocatore.getSquadra().equalsIgnoreCase(""",VLOOKUP(E354,Sq!A:B,2,FALSE),""") &amp;&amp; giocatore.getNomeFS().equalsIgnoreCase(""",L354,"""))  giocatore.setNomeFSCambiato(""",K354,""");",))</f>
        <v>if (giocatore.getSquadra().equalsIgnoreCase("Mon") &amp;&amp; giocatore.getNomeFS().equalsIgnoreCase("Carboni"))  giocatore.setNomeFSCambiato("Carboni A.");</v>
      </c>
    </row>
    <row r="355" spans="1:13" x14ac:dyDescent="0.25">
      <c r="A355" s="1" t="s">
        <v>1013</v>
      </c>
      <c r="B355" s="1">
        <v>1043378</v>
      </c>
      <c r="C355" s="1" t="s">
        <v>409</v>
      </c>
      <c r="D355" s="1" t="s">
        <v>594</v>
      </c>
      <c r="E355" s="1" t="s">
        <v>37</v>
      </c>
      <c r="F355" s="1" t="s">
        <v>284</v>
      </c>
      <c r="G355" s="1">
        <v>21</v>
      </c>
      <c r="H355" s="1">
        <f>IFERROR(INT(VLOOKUP(A355,LegheFantacalcio!A:I,9,FALSE)/2),0)</f>
        <v>4</v>
      </c>
      <c r="I355" s="1" t="str">
        <f t="shared" si="10"/>
        <v>update giocatori set fvm=4 where id = 1043378;</v>
      </c>
      <c r="J355" s="1" t="b">
        <f>OR(NOT(ISERROR(VLOOKUP(A355,LegheFantacalcio!L:L,1,FALSE))),K355="")</f>
        <v>1</v>
      </c>
      <c r="K355" s="1" t="str">
        <f>IFERROR(VLOOKUP(A355,LegheFantacalcio!A:D,4,FALSE),"")</f>
        <v>Ciurria</v>
      </c>
      <c r="L355" s="1" t="str">
        <f t="shared" si="11"/>
        <v/>
      </c>
      <c r="M355" s="7" t="str">
        <f>IF(J355,"",CONCATENATE("if (giocatore.getSquadra().equalsIgnoreCase(""",VLOOKUP(E355,Sq!A:B,2,FALSE),""") &amp;&amp; giocatore.getNomeFS().equalsIgnoreCase(""",L355,"""))  giocatore.setNomeFSCambiato(""",K355,""");",))</f>
        <v/>
      </c>
    </row>
    <row r="356" spans="1:13" x14ac:dyDescent="0.25">
      <c r="A356" s="1" t="s">
        <v>1014</v>
      </c>
      <c r="B356" s="1">
        <v>1035189</v>
      </c>
      <c r="C356" s="1" t="s">
        <v>62</v>
      </c>
      <c r="D356" s="1" t="s">
        <v>587</v>
      </c>
      <c r="E356" s="1" t="s">
        <v>37</v>
      </c>
      <c r="F356" s="1" t="s">
        <v>8</v>
      </c>
      <c r="G356" s="1">
        <v>19</v>
      </c>
      <c r="H356" s="1">
        <f>IFERROR(INT(VLOOKUP(A356,LegheFantacalcio!A:I,9,FALSE)/2),0)</f>
        <v>0</v>
      </c>
      <c r="I356" s="1" t="str">
        <f t="shared" si="10"/>
        <v>update giocatori set fvm=0 where id = 1035189;</v>
      </c>
      <c r="J356" s="1" t="b">
        <f>OR(NOT(ISERROR(VLOOKUP(A356,LegheFantacalcio!L:L,1,FALSE))),K356="")</f>
        <v>1</v>
      </c>
      <c r="K356" s="1" t="str">
        <f>IFERROR(VLOOKUP(A356,LegheFantacalcio!A:D,4,FALSE),"")</f>
        <v>Cragno</v>
      </c>
      <c r="L356" s="1" t="str">
        <f t="shared" si="11"/>
        <v/>
      </c>
      <c r="M356" s="7" t="str">
        <f>IF(J356,"",CONCATENATE("if (giocatore.getSquadra().equalsIgnoreCase(""",VLOOKUP(E356,Sq!A:B,2,FALSE),""") &amp;&amp; giocatore.getNomeFS().equalsIgnoreCase(""",L356,"""))  giocatore.setNomeFSCambiato(""",K356,""");",))</f>
        <v/>
      </c>
    </row>
    <row r="357" spans="1:13" x14ac:dyDescent="0.25">
      <c r="A357" s="1" t="s">
        <v>1015</v>
      </c>
      <c r="B357" s="1">
        <v>1020948</v>
      </c>
      <c r="C357" s="1" t="s">
        <v>230</v>
      </c>
      <c r="D357" s="1" t="s">
        <v>574</v>
      </c>
      <c r="E357" s="1" t="s">
        <v>37</v>
      </c>
      <c r="F357" s="1" t="s">
        <v>92</v>
      </c>
      <c r="G357" s="1">
        <v>11</v>
      </c>
      <c r="H357" s="1">
        <f>IFERROR(INT(VLOOKUP(A357,LegheFantacalcio!A:I,9,FALSE)/2),0)</f>
        <v>2</v>
      </c>
      <c r="I357" s="1" t="str">
        <f t="shared" si="10"/>
        <v>update giocatori set fvm=2 where id = 1020948;</v>
      </c>
      <c r="J357" s="1" t="b">
        <f>OR(NOT(ISERROR(VLOOKUP(A357,LegheFantacalcio!L:L,1,FALSE))),K357="")</f>
        <v>1</v>
      </c>
      <c r="K357" s="1" t="str">
        <f>IFERROR(VLOOKUP(A357,LegheFantacalcio!A:D,4,FALSE),"")</f>
        <v>D'Ambrosio</v>
      </c>
      <c r="L357" s="1" t="str">
        <f t="shared" si="11"/>
        <v/>
      </c>
      <c r="M357" s="7" t="str">
        <f>IF(J357,"",CONCATENATE("if (giocatore.getSquadra().equalsIgnoreCase(""",VLOOKUP(E357,Sq!A:B,2,FALSE),""") &amp;&amp; giocatore.getNomeFS().equalsIgnoreCase(""",L357,"""))  giocatore.setNomeFSCambiato(""",K357,""");",))</f>
        <v/>
      </c>
    </row>
    <row r="358" spans="1:13" x14ac:dyDescent="0.25">
      <c r="A358" s="1" t="s">
        <v>1257</v>
      </c>
      <c r="B358" s="1">
        <v>1100862</v>
      </c>
      <c r="C358" s="1" t="s">
        <v>617</v>
      </c>
      <c r="D358" s="1" t="s">
        <v>572</v>
      </c>
      <c r="E358" s="1" t="s">
        <v>37</v>
      </c>
      <c r="F358" s="1" t="s">
        <v>468</v>
      </c>
      <c r="G358" s="1">
        <v>35</v>
      </c>
      <c r="H358" s="1">
        <f>IFERROR(INT(VLOOKUP(A358,LegheFantacalcio!A:I,9,FALSE)/2),0)</f>
        <v>16</v>
      </c>
      <c r="I358" s="1" t="str">
        <f t="shared" si="10"/>
        <v>update giocatori set fvm=16 where id = 1100862;</v>
      </c>
      <c r="J358" s="1" t="b">
        <f>OR(NOT(ISERROR(VLOOKUP(A358,LegheFantacalcio!L:L,1,FALSE))),K358="")</f>
        <v>0</v>
      </c>
      <c r="K358" s="1" t="str">
        <f>IFERROR(VLOOKUP(A358,LegheFantacalcio!A:D,4,FALSE),"")</f>
        <v>Mota</v>
      </c>
      <c r="L358" s="1" t="str">
        <f t="shared" si="11"/>
        <v>Dany Mota</v>
      </c>
      <c r="M358" s="7" t="str">
        <f>IF(J358,"",CONCATENATE("if (giocatore.getSquadra().equalsIgnoreCase(""",VLOOKUP(E358,Sq!A:B,2,FALSE),""") &amp;&amp; giocatore.getNomeFS().equalsIgnoreCase(""",L358,"""))  giocatore.setNomeFSCambiato(""",K358,""");",))</f>
        <v>if (giocatore.getSquadra().equalsIgnoreCase("Mon") &amp;&amp; giocatore.getNomeFS().equalsIgnoreCase("Dany Mota"))  giocatore.setNomeFSCambiato("Mota");</v>
      </c>
    </row>
    <row r="359" spans="1:13" x14ac:dyDescent="0.25">
      <c r="A359" s="1" t="s">
        <v>1258</v>
      </c>
      <c r="B359" s="1">
        <v>1059189</v>
      </c>
      <c r="C359" s="1" t="s">
        <v>614</v>
      </c>
      <c r="D359" s="1" t="s">
        <v>574</v>
      </c>
      <c r="E359" s="1" t="s">
        <v>37</v>
      </c>
      <c r="F359" s="1" t="s">
        <v>468</v>
      </c>
      <c r="G359" s="1">
        <v>9</v>
      </c>
      <c r="H359" s="1">
        <f>IFERROR(INT(VLOOKUP(A359,LegheFantacalcio!A:I,9,FALSE)/2),0)</f>
        <v>0</v>
      </c>
      <c r="I359" s="1" t="str">
        <f t="shared" si="10"/>
        <v>update giocatori set fvm=0 where id = 1059189;</v>
      </c>
      <c r="J359" s="1" t="b">
        <f>OR(NOT(ISERROR(VLOOKUP(A359,LegheFantacalcio!L:L,1,FALSE))),K359="")</f>
        <v>1</v>
      </c>
      <c r="K359" s="1" t="str">
        <f>IFERROR(VLOOKUP(A359,LegheFantacalcio!A:D,4,FALSE),"")</f>
        <v/>
      </c>
      <c r="L359" s="1" t="str">
        <f t="shared" si="11"/>
        <v/>
      </c>
      <c r="M359" s="7" t="str">
        <f>IF(J359,"",CONCATENATE("if (giocatore.getSquadra().equalsIgnoreCase(""",VLOOKUP(E359,Sq!A:B,2,FALSE),""") &amp;&amp; giocatore.getNomeFS().equalsIgnoreCase(""",L359,"""))  giocatore.setNomeFSCambiato(""",K359,""");",))</f>
        <v/>
      </c>
    </row>
    <row r="360" spans="1:13" x14ac:dyDescent="0.25">
      <c r="A360" s="1" t="s">
        <v>1016</v>
      </c>
      <c r="B360" s="1">
        <v>1021121</v>
      </c>
      <c r="C360" s="1" t="s">
        <v>505</v>
      </c>
      <c r="D360" s="1" t="s">
        <v>576</v>
      </c>
      <c r="E360" s="1" t="s">
        <v>37</v>
      </c>
      <c r="F360" s="1" t="s">
        <v>468</v>
      </c>
      <c r="G360" s="1">
        <v>37</v>
      </c>
      <c r="H360" s="1">
        <f>IFERROR(INT(VLOOKUP(A360,LegheFantacalcio!A:I,9,FALSE)/2),0)</f>
        <v>21</v>
      </c>
      <c r="I360" s="1" t="str">
        <f t="shared" si="10"/>
        <v>update giocatori set fvm=21 where id = 1021121;</v>
      </c>
      <c r="J360" s="1" t="b">
        <f>OR(NOT(ISERROR(VLOOKUP(A360,LegheFantacalcio!L:L,1,FALSE))),K360="")</f>
        <v>1</v>
      </c>
      <c r="K360" s="1" t="str">
        <f>IFERROR(VLOOKUP(A360,LegheFantacalcio!A:D,4,FALSE),"")</f>
        <v>Djuric</v>
      </c>
      <c r="L360" s="1" t="str">
        <f t="shared" si="11"/>
        <v/>
      </c>
      <c r="M360" s="7" t="str">
        <f>IF(J360,"",CONCATENATE("if (giocatore.getSquadra().equalsIgnoreCase(""",VLOOKUP(E360,Sq!A:B,2,FALSE),""") &amp;&amp; giocatore.getNomeFS().equalsIgnoreCase(""",L360,"""))  giocatore.setNomeFSCambiato(""",K360,""");",))</f>
        <v/>
      </c>
    </row>
    <row r="361" spans="1:13" x14ac:dyDescent="0.25">
      <c r="A361" s="1" t="s">
        <v>1259</v>
      </c>
      <c r="B361" s="1">
        <v>1118464</v>
      </c>
      <c r="C361" s="1" t="s">
        <v>610</v>
      </c>
      <c r="D361" s="1" t="s">
        <v>584</v>
      </c>
      <c r="E361" s="1" t="s">
        <v>37</v>
      </c>
      <c r="F361" s="1" t="s">
        <v>468</v>
      </c>
      <c r="G361" s="1">
        <v>12</v>
      </c>
      <c r="H361" s="1">
        <f>IFERROR(INT(VLOOKUP(A361,LegheFantacalcio!A:I,9,FALSE)/2),0)</f>
        <v>6</v>
      </c>
      <c r="I361" s="1" t="str">
        <f t="shared" si="10"/>
        <v>update giocatori set fvm=6 where id = 1118464;</v>
      </c>
      <c r="J361" s="1" t="b">
        <f>OR(NOT(ISERROR(VLOOKUP(A361,LegheFantacalcio!L:L,1,FALSE))),K361="")</f>
        <v>0</v>
      </c>
      <c r="K361" s="1" t="str">
        <f>IFERROR(VLOOKUP(A361,LegheFantacalcio!A:D,4,FALSE),"")</f>
        <v>Forson O.</v>
      </c>
      <c r="L361" s="1" t="str">
        <f t="shared" si="11"/>
        <v>Forson</v>
      </c>
      <c r="M361" s="7" t="str">
        <f>IF(J361,"",CONCATENATE("if (giocatore.getSquadra().equalsIgnoreCase(""",VLOOKUP(E361,Sq!A:B,2,FALSE),""") &amp;&amp; giocatore.getNomeFS().equalsIgnoreCase(""",L361,"""))  giocatore.setNomeFSCambiato(""",K361,""");",))</f>
        <v>if (giocatore.getSquadra().equalsIgnoreCase("Mon") &amp;&amp; giocatore.getNomeFS().equalsIgnoreCase("Forson"))  giocatore.setNomeFSCambiato("Forson O.");</v>
      </c>
    </row>
    <row r="362" spans="1:13" x14ac:dyDescent="0.25">
      <c r="A362" s="1" t="s">
        <v>1017</v>
      </c>
      <c r="B362" s="1">
        <v>1038964</v>
      </c>
      <c r="C362" s="1" t="s">
        <v>388</v>
      </c>
      <c r="D362" s="1" t="s">
        <v>583</v>
      </c>
      <c r="E362" s="1" t="s">
        <v>37</v>
      </c>
      <c r="F362" s="1" t="s">
        <v>284</v>
      </c>
      <c r="G362" s="1">
        <v>18</v>
      </c>
      <c r="H362" s="1">
        <f>IFERROR(INT(VLOOKUP(A362,LegheFantacalcio!A:I,9,FALSE)/2),0)</f>
        <v>4</v>
      </c>
      <c r="I362" s="1" t="str">
        <f t="shared" si="10"/>
        <v>update giocatori set fvm=4 where id = 1038964;</v>
      </c>
      <c r="J362" s="1" t="b">
        <f>OR(NOT(ISERROR(VLOOKUP(A362,LegheFantacalcio!L:L,1,FALSE))),K362="")</f>
        <v>1</v>
      </c>
      <c r="K362" s="1" t="str">
        <f>IFERROR(VLOOKUP(A362,LegheFantacalcio!A:D,4,FALSE),"")</f>
        <v>Gagliardini</v>
      </c>
      <c r="L362" s="1" t="str">
        <f t="shared" si="11"/>
        <v/>
      </c>
      <c r="M362" s="7" t="str">
        <f>IF(J362,"",CONCATENATE("if (giocatore.getSquadra().equalsIgnoreCase(""",VLOOKUP(E362,Sq!A:B,2,FALSE),""") &amp;&amp; giocatore.getNomeFS().equalsIgnoreCase(""",L362,"""))  giocatore.setNomeFSCambiato(""",K362,""");",))</f>
        <v/>
      </c>
    </row>
    <row r="363" spans="1:13" x14ac:dyDescent="0.25">
      <c r="A363" s="1" t="s">
        <v>1018</v>
      </c>
      <c r="B363" s="1">
        <v>1026747</v>
      </c>
      <c r="C363" s="1" t="s">
        <v>143</v>
      </c>
      <c r="D363" s="1" t="s">
        <v>587</v>
      </c>
      <c r="E363" s="1" t="s">
        <v>37</v>
      </c>
      <c r="F363" s="1" t="s">
        <v>92</v>
      </c>
      <c r="G363" s="1">
        <v>17</v>
      </c>
      <c r="H363" s="1">
        <f>IFERROR(INT(VLOOKUP(A363,LegheFantacalcio!A:I,9,FALSE)/2),0)</f>
        <v>7</v>
      </c>
      <c r="I363" s="1" t="str">
        <f t="shared" si="10"/>
        <v>update giocatori set fvm=7 where id = 1026747;</v>
      </c>
      <c r="J363" s="1" t="b">
        <f>OR(NOT(ISERROR(VLOOKUP(A363,LegheFantacalcio!L:L,1,FALSE))),K363="")</f>
        <v>1</v>
      </c>
      <c r="K363" s="1" t="str">
        <f>IFERROR(VLOOKUP(A363,LegheFantacalcio!A:D,4,FALSE),"")</f>
        <v>Izzo</v>
      </c>
      <c r="L363" s="1" t="str">
        <f t="shared" si="11"/>
        <v/>
      </c>
      <c r="M363" s="7" t="str">
        <f>IF(J363,"",CONCATENATE("if (giocatore.getSquadra().equalsIgnoreCase(""",VLOOKUP(E363,Sq!A:B,2,FALSE),""") &amp;&amp; giocatore.getNomeFS().equalsIgnoreCase(""",L363,"""))  giocatore.setNomeFSCambiato(""",K363,""");",))</f>
        <v/>
      </c>
    </row>
    <row r="364" spans="1:13" x14ac:dyDescent="0.25">
      <c r="A364" s="1" t="s">
        <v>1019</v>
      </c>
      <c r="B364" s="1">
        <v>1043465</v>
      </c>
      <c r="C364" s="1" t="s">
        <v>136</v>
      </c>
      <c r="D364" s="1" t="s">
        <v>585</v>
      </c>
      <c r="E364" s="1" t="s">
        <v>37</v>
      </c>
      <c r="F364" s="1" t="s">
        <v>92</v>
      </c>
      <c r="G364" s="1">
        <v>17</v>
      </c>
      <c r="H364" s="1">
        <f>IFERROR(INT(VLOOKUP(A364,LegheFantacalcio!A:I,9,FALSE)/2),0)</f>
        <v>6</v>
      </c>
      <c r="I364" s="1" t="str">
        <f t="shared" si="10"/>
        <v>update giocatori set fvm=6 where id = 1043465;</v>
      </c>
      <c r="J364" s="1" t="b">
        <f>OR(NOT(ISERROR(VLOOKUP(A364,LegheFantacalcio!L:L,1,FALSE))),K364="")</f>
        <v>1</v>
      </c>
      <c r="K364" s="1" t="str">
        <f>IFERROR(VLOOKUP(A364,LegheFantacalcio!A:D,4,FALSE),"")</f>
        <v>Kyriakopoulos</v>
      </c>
      <c r="L364" s="1" t="str">
        <f t="shared" si="11"/>
        <v/>
      </c>
      <c r="M364" s="7" t="str">
        <f>IF(J364,"",CONCATENATE("if (giocatore.getSquadra().equalsIgnoreCase(""",VLOOKUP(E364,Sq!A:B,2,FALSE),""") &amp;&amp; giocatore.getNomeFS().equalsIgnoreCase(""",L364,"""))  giocatore.setNomeFSCambiato(""",K364,""");",))</f>
        <v/>
      </c>
    </row>
    <row r="365" spans="1:13" x14ac:dyDescent="0.25">
      <c r="A365" s="1" t="s">
        <v>1020</v>
      </c>
      <c r="B365" s="1">
        <v>1073082</v>
      </c>
      <c r="C365" s="1" t="s">
        <v>324</v>
      </c>
      <c r="D365" s="1" t="s">
        <v>574</v>
      </c>
      <c r="E365" s="1" t="s">
        <v>37</v>
      </c>
      <c r="F365" s="1" t="s">
        <v>468</v>
      </c>
      <c r="G365" s="1">
        <v>19</v>
      </c>
      <c r="H365" s="1">
        <f>IFERROR(INT(VLOOKUP(A365,LegheFantacalcio!A:I,9,FALSE)/2),0)</f>
        <v>14</v>
      </c>
      <c r="I365" s="1" t="str">
        <f t="shared" si="10"/>
        <v>update giocatori set fvm=14 where id = 1073082;</v>
      </c>
      <c r="J365" s="1" t="b">
        <f>OR(NOT(ISERROR(VLOOKUP(A365,LegheFantacalcio!L:L,1,FALSE))),K365="")</f>
        <v>1</v>
      </c>
      <c r="K365" s="1" t="str">
        <f>IFERROR(VLOOKUP(A365,LegheFantacalcio!A:D,4,FALSE),"")</f>
        <v>Maldini</v>
      </c>
      <c r="L365" s="1" t="str">
        <f t="shared" si="11"/>
        <v/>
      </c>
      <c r="M365" s="7" t="str">
        <f>IF(J365,"",CONCATENATE("if (giocatore.getSquadra().equalsIgnoreCase(""",VLOOKUP(E365,Sq!A:B,2,FALSE),""") &amp;&amp; giocatore.getNomeFS().equalsIgnoreCase(""",L365,"""))  giocatore.setNomeFSCambiato(""",K365,""");",))</f>
        <v/>
      </c>
    </row>
    <row r="366" spans="1:13" x14ac:dyDescent="0.25">
      <c r="A366" s="1" t="s">
        <v>1021</v>
      </c>
      <c r="B366" s="1">
        <v>1038931</v>
      </c>
      <c r="C366" s="1" t="s">
        <v>560</v>
      </c>
      <c r="D366" s="1" t="s">
        <v>576</v>
      </c>
      <c r="E366" s="1" t="s">
        <v>37</v>
      </c>
      <c r="F366" s="1" t="s">
        <v>468</v>
      </c>
      <c r="G366" s="1">
        <v>6</v>
      </c>
      <c r="H366" s="1">
        <f>IFERROR(INT(VLOOKUP(A366,LegheFantacalcio!A:I,9,FALSE)/2),0)</f>
        <v>0</v>
      </c>
      <c r="I366" s="1" t="str">
        <f t="shared" si="10"/>
        <v>update giocatori set fvm=0 where id = 1038931;</v>
      </c>
      <c r="J366" s="1" t="b">
        <f>OR(NOT(ISERROR(VLOOKUP(A366,LegheFantacalcio!L:L,1,FALSE))),K366="")</f>
        <v>1</v>
      </c>
      <c r="K366" s="1" t="str">
        <f>IFERROR(VLOOKUP(A366,LegheFantacalcio!A:D,4,FALSE),"")</f>
        <v>Maric</v>
      </c>
      <c r="L366" s="1" t="str">
        <f t="shared" si="11"/>
        <v/>
      </c>
      <c r="M366" s="7" t="str">
        <f>IF(J366,"",CONCATENATE("if (giocatore.getSquadra().equalsIgnoreCase(""",VLOOKUP(E366,Sq!A:B,2,FALSE),""") &amp;&amp; giocatore.getNomeFS().equalsIgnoreCase(""",L366,"""))  giocatore.setNomeFSCambiato(""",K366,""");",))</f>
        <v/>
      </c>
    </row>
    <row r="367" spans="1:13" x14ac:dyDescent="0.25">
      <c r="A367" s="1" t="s">
        <v>1260</v>
      </c>
      <c r="B367" s="1">
        <v>1016274</v>
      </c>
      <c r="C367" s="1" t="s">
        <v>688</v>
      </c>
      <c r="D367" s="1" t="s">
        <v>572</v>
      </c>
      <c r="E367" s="1" t="s">
        <v>37</v>
      </c>
      <c r="F367" s="1" t="s">
        <v>92</v>
      </c>
      <c r="G367" s="1">
        <v>22</v>
      </c>
      <c r="H367" s="1">
        <f>IFERROR(INT(VLOOKUP(A367,LegheFantacalcio!A:I,9,FALSE)/2),0)</f>
        <v>8</v>
      </c>
      <c r="I367" s="1" t="str">
        <f t="shared" si="10"/>
        <v>update giocatori set fvm=8 where id = 1016274;</v>
      </c>
      <c r="J367" s="1" t="b">
        <f>OR(NOT(ISERROR(VLOOKUP(A367,LegheFantacalcio!L:L,1,FALSE))),K367="")</f>
        <v>0</v>
      </c>
      <c r="K367" s="1" t="str">
        <f>IFERROR(VLOOKUP(A367,LegheFantacalcio!A:D,4,FALSE),"")</f>
        <v>Mari'</v>
      </c>
      <c r="L367" s="1" t="str">
        <f t="shared" si="11"/>
        <v>Pablo Mari</v>
      </c>
      <c r="M367" s="7" t="str">
        <f>IF(J367,"",CONCATENATE("if (giocatore.getSquadra().equalsIgnoreCase(""",VLOOKUP(E367,Sq!A:B,2,FALSE),""") &amp;&amp; giocatore.getNomeFS().equalsIgnoreCase(""",L367,"""))  giocatore.setNomeFSCambiato(""",K367,""");",))</f>
        <v>if (giocatore.getSquadra().equalsIgnoreCase("Mon") &amp;&amp; giocatore.getNomeFS().equalsIgnoreCase("Pablo Mari"))  giocatore.setNomeFSCambiato("Mari'");</v>
      </c>
    </row>
    <row r="368" spans="1:13" x14ac:dyDescent="0.25">
      <c r="A368" s="1" t="s">
        <v>1261</v>
      </c>
      <c r="B368" s="1">
        <v>1096401</v>
      </c>
      <c r="C368" s="1" t="s">
        <v>684</v>
      </c>
      <c r="D368" s="1" t="s">
        <v>572</v>
      </c>
      <c r="E368" s="1" t="s">
        <v>37</v>
      </c>
      <c r="F368" s="1" t="s">
        <v>92</v>
      </c>
      <c r="G368" s="1">
        <v>13</v>
      </c>
      <c r="H368" s="1">
        <f>IFERROR(INT(VLOOKUP(A368,LegheFantacalcio!A:I,9,FALSE)/2),0)</f>
        <v>4</v>
      </c>
      <c r="I368" s="1" t="str">
        <f t="shared" si="10"/>
        <v>update giocatori set fvm=4 where id = 1096401;</v>
      </c>
      <c r="J368" s="1" t="b">
        <f>OR(NOT(ISERROR(VLOOKUP(A368,LegheFantacalcio!L:L,1,FALSE))),K368="")</f>
        <v>0</v>
      </c>
      <c r="K368" s="1" t="str">
        <f>IFERROR(VLOOKUP(A368,LegheFantacalcio!A:D,4,FALSE),"")</f>
        <v>Pereira P.</v>
      </c>
      <c r="L368" s="1" t="str">
        <f t="shared" si="11"/>
        <v>Pedro Pereira</v>
      </c>
      <c r="M368" s="7" t="str">
        <f>IF(J368,"",CONCATENATE("if (giocatore.getSquadra().equalsIgnoreCase(""",VLOOKUP(E368,Sq!A:B,2,FALSE),""") &amp;&amp; giocatore.getNomeFS().equalsIgnoreCase(""",L368,"""))  giocatore.setNomeFSCambiato(""",K368,""");",))</f>
        <v>if (giocatore.getSquadra().equalsIgnoreCase("Mon") &amp;&amp; giocatore.getNomeFS().equalsIgnoreCase("Pedro Pereira"))  giocatore.setNomeFSCambiato("Pereira P.");</v>
      </c>
    </row>
    <row r="369" spans="1:13" x14ac:dyDescent="0.25">
      <c r="A369" s="1" t="s">
        <v>1022</v>
      </c>
      <c r="B369" s="1">
        <v>1051202</v>
      </c>
      <c r="C369" s="1" t="s">
        <v>315</v>
      </c>
      <c r="D369" s="1" t="s">
        <v>576</v>
      </c>
      <c r="E369" s="1" t="s">
        <v>37</v>
      </c>
      <c r="F369" s="1" t="s">
        <v>284</v>
      </c>
      <c r="G369" s="1">
        <v>34</v>
      </c>
      <c r="H369" s="1">
        <f>IFERROR(INT(VLOOKUP(A369,LegheFantacalcio!A:I,9,FALSE)/2),0)</f>
        <v>18</v>
      </c>
      <c r="I369" s="1" t="str">
        <f t="shared" si="10"/>
        <v>update giocatori set fvm=18 where id = 1051202;</v>
      </c>
      <c r="J369" s="1" t="b">
        <f>OR(NOT(ISERROR(VLOOKUP(A369,LegheFantacalcio!L:L,1,FALSE))),K369="")</f>
        <v>1</v>
      </c>
      <c r="K369" s="1" t="str">
        <f>IFERROR(VLOOKUP(A369,LegheFantacalcio!A:D,4,FALSE),"")</f>
        <v>Pessina</v>
      </c>
      <c r="L369" s="1" t="str">
        <f t="shared" si="11"/>
        <v/>
      </c>
      <c r="M369" s="7" t="str">
        <f>IF(J369,"",CONCATENATE("if (giocatore.getSquadra().equalsIgnoreCase(""",VLOOKUP(E369,Sq!A:B,2,FALSE),""") &amp;&amp; giocatore.getNomeFS().equalsIgnoreCase(""",L369,"""))  giocatore.setNomeFSCambiato(""",K369,""");",))</f>
        <v/>
      </c>
    </row>
    <row r="370" spans="1:13" x14ac:dyDescent="0.25">
      <c r="A370" s="1" t="s">
        <v>1023</v>
      </c>
      <c r="B370" s="1">
        <v>1039180</v>
      </c>
      <c r="C370" s="1" t="s">
        <v>540</v>
      </c>
      <c r="D370" s="1" t="s">
        <v>587</v>
      </c>
      <c r="E370" s="1" t="s">
        <v>37</v>
      </c>
      <c r="F370" s="1" t="s">
        <v>468</v>
      </c>
      <c r="G370" s="1">
        <v>32</v>
      </c>
      <c r="H370" s="1">
        <f>IFERROR(INT(VLOOKUP(A370,LegheFantacalcio!A:I,9,FALSE)/2),0)</f>
        <v>6</v>
      </c>
      <c r="I370" s="1" t="str">
        <f t="shared" si="10"/>
        <v>update giocatori set fvm=6 where id = 1039180;</v>
      </c>
      <c r="J370" s="1" t="b">
        <f>OR(NOT(ISERROR(VLOOKUP(A370,LegheFantacalcio!L:L,1,FALSE))),K370="")</f>
        <v>1</v>
      </c>
      <c r="K370" s="1" t="str">
        <f>IFERROR(VLOOKUP(A370,LegheFantacalcio!A:D,4,FALSE),"")</f>
        <v>Petagna</v>
      </c>
      <c r="L370" s="1" t="str">
        <f t="shared" si="11"/>
        <v/>
      </c>
      <c r="M370" s="7" t="str">
        <f>IF(J370,"",CONCATENATE("if (giocatore.getSquadra().equalsIgnoreCase(""",VLOOKUP(E370,Sq!A:B,2,FALSE),""") &amp;&amp; giocatore.getNomeFS().equalsIgnoreCase(""",L370,"""))  giocatore.setNomeFSCambiato(""",K370,""");",))</f>
        <v/>
      </c>
    </row>
    <row r="371" spans="1:13" x14ac:dyDescent="0.25">
      <c r="A371" s="1" t="s">
        <v>1024</v>
      </c>
      <c r="B371" s="1">
        <v>1100799</v>
      </c>
      <c r="C371" s="1" t="s">
        <v>52</v>
      </c>
      <c r="D371" s="1" t="s">
        <v>593</v>
      </c>
      <c r="E371" s="1" t="s">
        <v>37</v>
      </c>
      <c r="F371" s="1" t="s">
        <v>8</v>
      </c>
      <c r="G371" s="1">
        <v>6</v>
      </c>
      <c r="H371" s="1">
        <f>IFERROR(INT(VLOOKUP(A371,LegheFantacalcio!A:I,9,FALSE)/2),0)</f>
        <v>1</v>
      </c>
      <c r="I371" s="1" t="str">
        <f t="shared" si="10"/>
        <v>update giocatori set fvm=1 where id = 1100799;</v>
      </c>
      <c r="J371" s="1" t="b">
        <f>OR(NOT(ISERROR(VLOOKUP(A371,LegheFantacalcio!L:L,1,FALSE))),K371="")</f>
        <v>1</v>
      </c>
      <c r="K371" s="1" t="str">
        <f>IFERROR(VLOOKUP(A371,LegheFantacalcio!A:D,4,FALSE),"")</f>
        <v>Pizzignacco</v>
      </c>
      <c r="L371" s="1" t="str">
        <f t="shared" si="11"/>
        <v/>
      </c>
      <c r="M371" s="7" t="str">
        <f>IF(J371,"",CONCATENATE("if (giocatore.getSquadra().equalsIgnoreCase(""",VLOOKUP(E371,Sq!A:B,2,FALSE),""") &amp;&amp; giocatore.getNomeFS().equalsIgnoreCase(""",L371,"""))  giocatore.setNomeFSCambiato(""",K371,""");",))</f>
        <v/>
      </c>
    </row>
    <row r="372" spans="1:13" x14ac:dyDescent="0.25">
      <c r="A372" s="1" t="s">
        <v>1025</v>
      </c>
      <c r="B372" s="1">
        <v>1039153</v>
      </c>
      <c r="C372" s="1" t="s">
        <v>372</v>
      </c>
      <c r="D372" s="1" t="s">
        <v>593</v>
      </c>
      <c r="E372" s="1" t="s">
        <v>37</v>
      </c>
      <c r="F372" s="1" t="s">
        <v>284</v>
      </c>
      <c r="G372" s="1">
        <v>16</v>
      </c>
      <c r="H372" s="1">
        <f>IFERROR(INT(VLOOKUP(A372,LegheFantacalcio!A:I,9,FALSE)/2),0)</f>
        <v>8</v>
      </c>
      <c r="I372" s="1" t="str">
        <f t="shared" si="10"/>
        <v>update giocatori set fvm=8 where id = 1039153;</v>
      </c>
      <c r="J372" s="1" t="b">
        <f>OR(NOT(ISERROR(VLOOKUP(A372,LegheFantacalcio!L:L,1,FALSE))),K372="")</f>
        <v>1</v>
      </c>
      <c r="K372" s="1" t="str">
        <f>IFERROR(VLOOKUP(A372,LegheFantacalcio!A:D,4,FALSE),"")</f>
        <v>Sensi</v>
      </c>
      <c r="L372" s="1" t="str">
        <f t="shared" si="11"/>
        <v/>
      </c>
      <c r="M372" s="7" t="str">
        <f>IF(J372,"",CONCATENATE("if (giocatore.getSquadra().equalsIgnoreCase(""",VLOOKUP(E372,Sq!A:B,2,FALSE),""") &amp;&amp; giocatore.getNomeFS().equalsIgnoreCase(""",L372,"""))  giocatore.setNomeFSCambiato(""",K372,""");",))</f>
        <v/>
      </c>
    </row>
    <row r="373" spans="1:13" x14ac:dyDescent="0.25">
      <c r="A373" s="1" t="s">
        <v>1026</v>
      </c>
      <c r="B373" s="1">
        <v>1069876</v>
      </c>
      <c r="C373" s="1" t="s">
        <v>36</v>
      </c>
      <c r="D373" s="1" t="s">
        <v>593</v>
      </c>
      <c r="E373" s="1" t="s">
        <v>37</v>
      </c>
      <c r="F373" s="1" t="s">
        <v>8</v>
      </c>
      <c r="G373" s="1">
        <v>19</v>
      </c>
      <c r="H373" s="1">
        <f>IFERROR(INT(VLOOKUP(A373,LegheFantacalcio!A:I,9,FALSE)/2),0)</f>
        <v>11</v>
      </c>
      <c r="I373" s="1" t="str">
        <f t="shared" si="10"/>
        <v>update giocatori set fvm=11 where id = 1069876;</v>
      </c>
      <c r="J373" s="1" t="b">
        <f>OR(NOT(ISERROR(VLOOKUP(A373,LegheFantacalcio!L:L,1,FALSE))),K373="")</f>
        <v>1</v>
      </c>
      <c r="K373" s="1" t="str">
        <f>IFERROR(VLOOKUP(A373,LegheFantacalcio!A:D,4,FALSE),"")</f>
        <v>Turati</v>
      </c>
      <c r="L373" s="1" t="str">
        <f t="shared" si="11"/>
        <v/>
      </c>
      <c r="M373" s="7" t="str">
        <f>IF(J373,"",CONCATENATE("if (giocatore.getSquadra().equalsIgnoreCase(""",VLOOKUP(E373,Sq!A:B,2,FALSE),""") &amp;&amp; giocatore.getNomeFS().equalsIgnoreCase(""",L373,"""))  giocatore.setNomeFSCambiato(""",K373,""");",))</f>
        <v/>
      </c>
    </row>
    <row r="374" spans="1:13" x14ac:dyDescent="0.25">
      <c r="A374" s="1" t="s">
        <v>1027</v>
      </c>
      <c r="B374" s="1">
        <v>1017754</v>
      </c>
      <c r="C374" s="1" t="s">
        <v>390</v>
      </c>
      <c r="D374" s="1" t="s">
        <v>576</v>
      </c>
      <c r="E374" s="1" t="s">
        <v>37</v>
      </c>
      <c r="F374" s="1" t="s">
        <v>284</v>
      </c>
      <c r="G374" s="1">
        <v>13</v>
      </c>
      <c r="H374" s="1">
        <f>IFERROR(INT(VLOOKUP(A374,LegheFantacalcio!A:I,9,FALSE)/2),0)</f>
        <v>6</v>
      </c>
      <c r="I374" s="1" t="str">
        <f t="shared" si="10"/>
        <v>update giocatori set fvm=6 where id = 1017754;</v>
      </c>
      <c r="J374" s="1" t="b">
        <f>OR(NOT(ISERROR(VLOOKUP(A374,LegheFantacalcio!L:L,1,FALSE))),K374="")</f>
        <v>1</v>
      </c>
      <c r="K374" s="1" t="str">
        <f>IFERROR(VLOOKUP(A374,LegheFantacalcio!A:D,4,FALSE),"")</f>
        <v>Valoti</v>
      </c>
      <c r="L374" s="1" t="str">
        <f t="shared" si="11"/>
        <v/>
      </c>
      <c r="M374" s="7" t="str">
        <f>IF(J374,"",CONCATENATE("if (giocatore.getSquadra().equalsIgnoreCase(""",VLOOKUP(E374,Sq!A:B,2,FALSE),""") &amp;&amp; giocatore.getNomeFS().equalsIgnoreCase(""",L374,"""))  giocatore.setNomeFSCambiato(""",K374,""");",))</f>
        <v/>
      </c>
    </row>
    <row r="375" spans="1:13" x14ac:dyDescent="0.25">
      <c r="A375" s="1" t="s">
        <v>1262</v>
      </c>
      <c r="B375" s="1">
        <v>1109578</v>
      </c>
      <c r="C375" s="1" t="s">
        <v>626</v>
      </c>
      <c r="D375" s="1" t="s">
        <v>593</v>
      </c>
      <c r="E375" s="1" t="s">
        <v>37</v>
      </c>
      <c r="F375" s="1" t="s">
        <v>284</v>
      </c>
      <c r="G375" s="1">
        <v>16</v>
      </c>
      <c r="H375" s="1">
        <f>IFERROR(INT(VLOOKUP(A375,LegheFantacalcio!A:I,9,FALSE)/2),0)</f>
        <v>2</v>
      </c>
      <c r="I375" s="1" t="str">
        <f t="shared" si="10"/>
        <v>update giocatori set fvm=2 where id = 1109578;</v>
      </c>
      <c r="J375" s="1" t="b">
        <f>OR(NOT(ISERROR(VLOOKUP(A375,LegheFantacalcio!L:L,1,FALSE))),K375="")</f>
        <v>0</v>
      </c>
      <c r="K375" s="1" t="str">
        <f>IFERROR(VLOOKUP(A375,LegheFantacalcio!A:D,4,FALSE),"")</f>
        <v>Vignato S.</v>
      </c>
      <c r="L375" s="1" t="str">
        <f t="shared" si="11"/>
        <v>Vignato</v>
      </c>
      <c r="M375" s="7" t="str">
        <f>IF(J375,"",CONCATENATE("if (giocatore.getSquadra().equalsIgnoreCase(""",VLOOKUP(E375,Sq!A:B,2,FALSE),""") &amp;&amp; giocatore.getNomeFS().equalsIgnoreCase(""",L375,"""))  giocatore.setNomeFSCambiato(""",K375,""");",))</f>
        <v>if (giocatore.getSquadra().equalsIgnoreCase("Mon") &amp;&amp; giocatore.getNomeFS().equalsIgnoreCase("Vignato"))  giocatore.setNomeFSCambiato("Vignato S.");</v>
      </c>
    </row>
    <row r="376" spans="1:13" x14ac:dyDescent="0.25">
      <c r="A376" s="1" t="s">
        <v>1028</v>
      </c>
      <c r="B376" s="1">
        <v>1061933</v>
      </c>
      <c r="C376" s="1" t="s">
        <v>96</v>
      </c>
      <c r="D376" s="1" t="s">
        <v>587</v>
      </c>
      <c r="E376" s="1" t="s">
        <v>14</v>
      </c>
      <c r="F376" s="1" t="s">
        <v>92</v>
      </c>
      <c r="G376" s="1">
        <v>34</v>
      </c>
      <c r="H376" s="1">
        <f>IFERROR(INT(VLOOKUP(A376,LegheFantacalcio!A:I,9,FALSE)/2),0)</f>
        <v>32</v>
      </c>
      <c r="I376" s="1" t="str">
        <f t="shared" si="10"/>
        <v>update giocatori set fvm=32 where id = 1061933;</v>
      </c>
      <c r="J376" s="1" t="b">
        <f>OR(NOT(ISERROR(VLOOKUP(A376,LegheFantacalcio!L:L,1,FALSE))),K376="")</f>
        <v>1</v>
      </c>
      <c r="K376" s="1" t="str">
        <f>IFERROR(VLOOKUP(A376,LegheFantacalcio!A:D,4,FALSE),"")</f>
        <v>Buongiorno</v>
      </c>
      <c r="L376" s="1" t="str">
        <f t="shared" si="11"/>
        <v/>
      </c>
      <c r="M376" s="7" t="str">
        <f>IF(J376,"",CONCATENATE("if (giocatore.getSquadra().equalsIgnoreCase(""",VLOOKUP(E376,Sq!A:B,2,FALSE),""") &amp;&amp; giocatore.getNomeFS().equalsIgnoreCase(""",L376,"""))  giocatore.setNomeFSCambiato(""",K376,""");",))</f>
        <v/>
      </c>
    </row>
    <row r="377" spans="1:13" x14ac:dyDescent="0.25">
      <c r="A377" s="1" t="s">
        <v>1029</v>
      </c>
      <c r="B377" s="1">
        <v>1069665</v>
      </c>
      <c r="C377" s="1" t="s">
        <v>70</v>
      </c>
      <c r="D377" s="1" t="s">
        <v>586</v>
      </c>
      <c r="E377" s="1" t="s">
        <v>14</v>
      </c>
      <c r="F377" s="1" t="s">
        <v>8</v>
      </c>
      <c r="G377" s="1">
        <v>8</v>
      </c>
      <c r="H377" s="1">
        <f>IFERROR(INT(VLOOKUP(A377,LegheFantacalcio!A:I,9,FALSE)/2),0)</f>
        <v>1</v>
      </c>
      <c r="I377" s="1" t="str">
        <f t="shared" si="10"/>
        <v>update giocatori set fvm=1 where id = 1069665;</v>
      </c>
      <c r="J377" s="1" t="b">
        <f>OR(NOT(ISERROR(VLOOKUP(A377,LegheFantacalcio!L:L,1,FALSE))),K377="")</f>
        <v>1</v>
      </c>
      <c r="K377" s="1" t="str">
        <f>IFERROR(VLOOKUP(A377,LegheFantacalcio!A:D,4,FALSE),"")</f>
        <v>Caprile</v>
      </c>
      <c r="L377" s="1" t="str">
        <f t="shared" si="11"/>
        <v/>
      </c>
      <c r="M377" s="7" t="str">
        <f>IF(J377,"",CONCATENATE("if (giocatore.getSquadra().equalsIgnoreCase(""",VLOOKUP(E377,Sq!A:B,2,FALSE),""") &amp;&amp; giocatore.getNomeFS().equalsIgnoreCase(""",L377,"""))  giocatore.setNomeFSCambiato(""",K377,""");",))</f>
        <v/>
      </c>
    </row>
    <row r="378" spans="1:13" x14ac:dyDescent="0.25">
      <c r="A378" s="1" t="s">
        <v>1263</v>
      </c>
      <c r="B378" s="1">
        <v>1044433</v>
      </c>
      <c r="C378" s="1" t="s">
        <v>727</v>
      </c>
      <c r="D378" s="1" t="s">
        <v>589</v>
      </c>
      <c r="E378" s="1" t="s">
        <v>14</v>
      </c>
      <c r="F378" s="1" t="s">
        <v>8</v>
      </c>
      <c r="G378" s="1">
        <v>1</v>
      </c>
      <c r="H378" s="1">
        <f>IFERROR(INT(VLOOKUP(A378,LegheFantacalcio!A:I,9,FALSE)/2),0)</f>
        <v>0</v>
      </c>
      <c r="I378" s="1" t="str">
        <f t="shared" si="10"/>
        <v>update giocatori set fvm=0 where id = 1044433;</v>
      </c>
      <c r="J378" s="1" t="b">
        <f>OR(NOT(ISERROR(VLOOKUP(A378,LegheFantacalcio!L:L,1,FALSE))),K378="")</f>
        <v>0</v>
      </c>
      <c r="K378" s="1" t="str">
        <f>IFERROR(VLOOKUP(A378,LegheFantacalcio!A:D,4,FALSE),"")</f>
        <v>Contini</v>
      </c>
      <c r="L378" s="1" t="str">
        <f t="shared" si="11"/>
        <v>Contini Baranovsky</v>
      </c>
      <c r="M378" s="7" t="str">
        <f>IF(J378,"",CONCATENATE("if (giocatore.getSquadra().equalsIgnoreCase(""",VLOOKUP(E378,Sq!A:B,2,FALSE),""") &amp;&amp; giocatore.getNomeFS().equalsIgnoreCase(""",L378,"""))  giocatore.setNomeFSCambiato(""",K378,""");",))</f>
        <v>if (giocatore.getSquadra().equalsIgnoreCase("Nap") &amp;&amp; giocatore.getNomeFS().equalsIgnoreCase("Contini Baranovsky"))  giocatore.setNomeFSCambiato("Contini");</v>
      </c>
    </row>
    <row r="379" spans="1:13" x14ac:dyDescent="0.25">
      <c r="A379" s="1" t="s">
        <v>1264</v>
      </c>
      <c r="B379" s="1">
        <v>1061894</v>
      </c>
      <c r="C379" s="1" t="s">
        <v>616</v>
      </c>
      <c r="D379" s="1" t="s">
        <v>572</v>
      </c>
      <c r="E379" s="1" t="s">
        <v>14</v>
      </c>
      <c r="F379" s="1" t="s">
        <v>468</v>
      </c>
      <c r="G379" s="1">
        <v>43</v>
      </c>
      <c r="H379" s="1">
        <f>IFERROR(INT(VLOOKUP(A379,LegheFantacalcio!A:I,9,FALSE)/2),0)</f>
        <v>42</v>
      </c>
      <c r="I379" s="1" t="str">
        <f t="shared" si="10"/>
        <v>update giocatori set fvm=42 where id = 1061894;</v>
      </c>
      <c r="J379" s="1" t="b">
        <f>OR(NOT(ISERROR(VLOOKUP(A379,LegheFantacalcio!L:L,1,FALSE))),K379="")</f>
        <v>0</v>
      </c>
      <c r="K379" s="1" t="str">
        <f>IFERROR(VLOOKUP(A379,LegheFantacalcio!A:D,4,FALSE),"")</f>
        <v>Neres</v>
      </c>
      <c r="L379" s="1" t="str">
        <f t="shared" si="11"/>
        <v>David Neres</v>
      </c>
      <c r="M379" s="7" t="str">
        <f>IF(J379,"",CONCATENATE("if (giocatore.getSquadra().equalsIgnoreCase(""",VLOOKUP(E379,Sq!A:B,2,FALSE),""") &amp;&amp; giocatore.getNomeFS().equalsIgnoreCase(""",L379,"""))  giocatore.setNomeFSCambiato(""",K379,""");",))</f>
        <v>if (giocatore.getSquadra().equalsIgnoreCase("Nap") &amp;&amp; giocatore.getNomeFS().equalsIgnoreCase("David Neres"))  giocatore.setNomeFSCambiato("Neres");</v>
      </c>
    </row>
    <row r="380" spans="1:13" x14ac:dyDescent="0.25">
      <c r="A380" s="1" t="s">
        <v>1030</v>
      </c>
      <c r="B380" s="1">
        <v>1020809</v>
      </c>
      <c r="C380" s="1" t="s">
        <v>95</v>
      </c>
      <c r="D380" s="1" t="s">
        <v>585</v>
      </c>
      <c r="E380" s="1" t="s">
        <v>14</v>
      </c>
      <c r="F380" s="1" t="s">
        <v>92</v>
      </c>
      <c r="G380" s="1">
        <v>42</v>
      </c>
      <c r="H380" s="1">
        <f>IFERROR(INT(VLOOKUP(A380,LegheFantacalcio!A:I,9,FALSE)/2),0)</f>
        <v>44</v>
      </c>
      <c r="I380" s="1" t="str">
        <f t="shared" si="10"/>
        <v>update giocatori set fvm=44 where id = 1020809;</v>
      </c>
      <c r="J380" s="1" t="b">
        <f>OR(NOT(ISERROR(VLOOKUP(A380,LegheFantacalcio!L:L,1,FALSE))),K380="")</f>
        <v>1</v>
      </c>
      <c r="K380" s="1" t="str">
        <f>IFERROR(VLOOKUP(A380,LegheFantacalcio!A:D,4,FALSE),"")</f>
        <v>Di Lorenzo</v>
      </c>
      <c r="L380" s="1" t="str">
        <f t="shared" si="11"/>
        <v/>
      </c>
      <c r="M380" s="7" t="str">
        <f>IF(J380,"",CONCATENATE("if (giocatore.getSquadra().equalsIgnoreCase(""",VLOOKUP(E380,Sq!A:B,2,FALSE),""") &amp;&amp; giocatore.getNomeFS().equalsIgnoreCase(""",L380,"""))  giocatore.setNomeFSCambiato(""",K380,""");",))</f>
        <v/>
      </c>
    </row>
    <row r="381" spans="1:13" x14ac:dyDescent="0.25">
      <c r="A381" s="1" t="s">
        <v>1031</v>
      </c>
      <c r="B381" s="1">
        <v>1102118</v>
      </c>
      <c r="C381" s="1" t="s">
        <v>381</v>
      </c>
      <c r="D381" s="1" t="s">
        <v>576</v>
      </c>
      <c r="E381" s="1" t="s">
        <v>14</v>
      </c>
      <c r="F381" s="1" t="s">
        <v>284</v>
      </c>
      <c r="G381" s="1">
        <v>18</v>
      </c>
      <c r="H381" s="1">
        <f>IFERROR(INT(VLOOKUP(A381,LegheFantacalcio!A:I,9,FALSE)/2),0)</f>
        <v>7</v>
      </c>
      <c r="I381" s="1" t="str">
        <f t="shared" si="10"/>
        <v>update giocatori set fvm=7 where id = 1102118;</v>
      </c>
      <c r="J381" s="1" t="b">
        <f>OR(NOT(ISERROR(VLOOKUP(A381,LegheFantacalcio!L:L,1,FALSE))),K381="")</f>
        <v>1</v>
      </c>
      <c r="K381" s="1" t="str">
        <f>IFERROR(VLOOKUP(A381,LegheFantacalcio!A:D,4,FALSE),"")</f>
        <v>Folorunsho</v>
      </c>
      <c r="L381" s="1" t="str">
        <f t="shared" si="11"/>
        <v/>
      </c>
      <c r="M381" s="7" t="str">
        <f>IF(J381,"",CONCATENATE("if (giocatore.getSquadra().equalsIgnoreCase(""",VLOOKUP(E381,Sq!A:B,2,FALSE),""") &amp;&amp; giocatore.getNomeFS().equalsIgnoreCase(""",L381,"""))  giocatore.setNomeFSCambiato(""",K381,""");",))</f>
        <v/>
      </c>
    </row>
    <row r="382" spans="1:13" x14ac:dyDescent="0.25">
      <c r="A382" s="1" t="s">
        <v>1032</v>
      </c>
      <c r="B382" s="1">
        <v>1071942</v>
      </c>
      <c r="C382" s="1" t="s">
        <v>362</v>
      </c>
      <c r="D382" s="1" t="s">
        <v>612</v>
      </c>
      <c r="E382" s="1" t="s">
        <v>14</v>
      </c>
      <c r="F382" s="1" t="s">
        <v>284</v>
      </c>
      <c r="G382" s="1">
        <v>17</v>
      </c>
      <c r="H382" s="1">
        <f>IFERROR(INT(VLOOKUP(A382,LegheFantacalcio!A:I,9,FALSE)/2),0)</f>
        <v>5</v>
      </c>
      <c r="I382" s="1" t="str">
        <f t="shared" si="10"/>
        <v>update giocatori set fvm=5 where id = 1071942;</v>
      </c>
      <c r="J382" s="1" t="b">
        <f>OR(NOT(ISERROR(VLOOKUP(A382,LegheFantacalcio!L:L,1,FALSE))),K382="")</f>
        <v>1</v>
      </c>
      <c r="K382" s="1" t="str">
        <f>IFERROR(VLOOKUP(A382,LegheFantacalcio!A:D,4,FALSE),"")</f>
        <v>Gilmour</v>
      </c>
      <c r="L382" s="1" t="str">
        <f t="shared" si="11"/>
        <v/>
      </c>
      <c r="M382" s="7" t="str">
        <f>IF(J382,"",CONCATENATE("if (giocatore.getSquadra().equalsIgnoreCase(""",VLOOKUP(E382,Sq!A:B,2,FALSE),""") &amp;&amp; giocatore.getNomeFS().equalsIgnoreCase(""",L382,"""))  giocatore.setNomeFSCambiato(""",K382,""");",))</f>
        <v/>
      </c>
    </row>
    <row r="383" spans="1:13" x14ac:dyDescent="0.25">
      <c r="A383" s="1" t="s">
        <v>1033</v>
      </c>
      <c r="B383" s="1">
        <v>1017861</v>
      </c>
      <c r="C383" s="1" t="s">
        <v>210</v>
      </c>
      <c r="D383" s="1" t="s">
        <v>572</v>
      </c>
      <c r="E383" s="1" t="s">
        <v>14</v>
      </c>
      <c r="F383" s="1" t="s">
        <v>92</v>
      </c>
      <c r="G383" s="1">
        <v>12</v>
      </c>
      <c r="H383" s="1">
        <f>IFERROR(INT(VLOOKUP(A383,LegheFantacalcio!A:I,9,FALSE)/2),0)</f>
        <v>3</v>
      </c>
      <c r="I383" s="1" t="str">
        <f t="shared" si="10"/>
        <v>update giocatori set fvm=3 where id = 1017861;</v>
      </c>
      <c r="J383" s="1" t="b">
        <f>OR(NOT(ISERROR(VLOOKUP(A383,LegheFantacalcio!L:L,1,FALSE))),K383="")</f>
        <v>1</v>
      </c>
      <c r="K383" s="1" t="str">
        <f>IFERROR(VLOOKUP(A383,LegheFantacalcio!A:D,4,FALSE),"")</f>
        <v>Juan Jesus</v>
      </c>
      <c r="L383" s="1" t="str">
        <f t="shared" si="11"/>
        <v/>
      </c>
      <c r="M383" s="7" t="str">
        <f>IF(J383,"",CONCATENATE("if (giocatore.getSquadra().equalsIgnoreCase(""",VLOOKUP(E383,Sq!A:B,2,FALSE),""") &amp;&amp; giocatore.getNomeFS().equalsIgnoreCase(""",L383,"""))  giocatore.setNomeFSCambiato(""",K383,""");",))</f>
        <v/>
      </c>
    </row>
    <row r="384" spans="1:13" x14ac:dyDescent="0.25">
      <c r="A384" s="1" t="s">
        <v>1034</v>
      </c>
      <c r="B384" s="1">
        <v>1113530</v>
      </c>
      <c r="C384" s="1" t="s">
        <v>474</v>
      </c>
      <c r="D384" s="1" t="s">
        <v>577</v>
      </c>
      <c r="E384" s="1" t="s">
        <v>14</v>
      </c>
      <c r="F384" s="1" t="s">
        <v>468</v>
      </c>
      <c r="G384" s="1">
        <v>78</v>
      </c>
      <c r="H384" s="1">
        <f>IFERROR(INT(VLOOKUP(A384,LegheFantacalcio!A:I,9,FALSE)/2),0)</f>
        <v>135</v>
      </c>
      <c r="I384" s="1" t="str">
        <f t="shared" si="10"/>
        <v>update giocatori set fvm=135 where id = 1113530;</v>
      </c>
      <c r="J384" s="1" t="b">
        <f>OR(NOT(ISERROR(VLOOKUP(A384,LegheFantacalcio!L:L,1,FALSE))),K384="")</f>
        <v>1</v>
      </c>
      <c r="K384" s="1" t="str">
        <f>IFERROR(VLOOKUP(A384,LegheFantacalcio!A:D,4,FALSE),"")</f>
        <v>Kvaratskhelia</v>
      </c>
      <c r="L384" s="1" t="str">
        <f t="shared" si="11"/>
        <v/>
      </c>
      <c r="M384" s="7" t="str">
        <f>IF(J384,"",CONCATENATE("if (giocatore.getSquadra().equalsIgnoreCase(""",VLOOKUP(E384,Sq!A:B,2,FALSE),""") &amp;&amp; giocatore.getNomeFS().equalsIgnoreCase(""",L384,"""))  giocatore.setNomeFSCambiato(""",K384,""");",))</f>
        <v/>
      </c>
    </row>
    <row r="385" spans="1:13" x14ac:dyDescent="0.25">
      <c r="A385" s="1" t="s">
        <v>1035</v>
      </c>
      <c r="B385" s="1">
        <v>1044090</v>
      </c>
      <c r="C385" s="1" t="s">
        <v>332</v>
      </c>
      <c r="D385" s="1" t="s">
        <v>593</v>
      </c>
      <c r="E385" s="1" t="s">
        <v>14</v>
      </c>
      <c r="F385" s="1" t="s">
        <v>284</v>
      </c>
      <c r="G385" s="1">
        <v>27</v>
      </c>
      <c r="H385" s="1">
        <f>IFERROR(INT(VLOOKUP(A385,LegheFantacalcio!A:I,9,FALSE)/2),0)</f>
        <v>10</v>
      </c>
      <c r="I385" s="1" t="str">
        <f t="shared" si="10"/>
        <v>update giocatori set fvm=10 where id = 1044090;</v>
      </c>
      <c r="J385" s="1" t="b">
        <f>OR(NOT(ISERROR(VLOOKUP(A385,LegheFantacalcio!L:L,1,FALSE))),K385="")</f>
        <v>1</v>
      </c>
      <c r="K385" s="1" t="str">
        <f>IFERROR(VLOOKUP(A385,LegheFantacalcio!A:D,4,FALSE),"")</f>
        <v>Lobotka</v>
      </c>
      <c r="L385" s="1" t="str">
        <f t="shared" si="11"/>
        <v/>
      </c>
      <c r="M385" s="7" t="str">
        <f>IF(J385,"",CONCATENATE("if (giocatore.getSquadra().equalsIgnoreCase(""",VLOOKUP(E385,Sq!A:B,2,FALSE),""") &amp;&amp; giocatore.getNomeFS().equalsIgnoreCase(""",L385,"""))  giocatore.setNomeFSCambiato(""",K385,""");",))</f>
        <v/>
      </c>
    </row>
    <row r="386" spans="1:13" x14ac:dyDescent="0.25">
      <c r="A386" s="1" t="s">
        <v>1036</v>
      </c>
      <c r="B386" s="1">
        <v>1016625</v>
      </c>
      <c r="C386" s="1" t="s">
        <v>471</v>
      </c>
      <c r="D386" s="1" t="s">
        <v>583</v>
      </c>
      <c r="E386" s="1" t="s">
        <v>14</v>
      </c>
      <c r="F386" s="1" t="s">
        <v>468</v>
      </c>
      <c r="G386" s="1">
        <v>80</v>
      </c>
      <c r="H386" s="1">
        <f>IFERROR(INT(VLOOKUP(A386,LegheFantacalcio!A:I,9,FALSE)/2),0)</f>
        <v>188</v>
      </c>
      <c r="I386" s="1" t="str">
        <f t="shared" si="10"/>
        <v>update giocatori set fvm=188 where id = 1016625;</v>
      </c>
      <c r="J386" s="1" t="b">
        <f>OR(NOT(ISERROR(VLOOKUP(A386,LegheFantacalcio!L:L,1,FALSE))),K386="")</f>
        <v>1</v>
      </c>
      <c r="K386" s="1" t="str">
        <f>IFERROR(VLOOKUP(A386,LegheFantacalcio!A:D,4,FALSE),"")</f>
        <v>Lukaku</v>
      </c>
      <c r="L386" s="1" t="str">
        <f t="shared" si="11"/>
        <v/>
      </c>
      <c r="M386" s="7" t="str">
        <f>IF(J386,"",CONCATENATE("if (giocatore.getSquadra().equalsIgnoreCase(""",VLOOKUP(E386,Sq!A:B,2,FALSE),""") &amp;&amp; giocatore.getNomeFS().equalsIgnoreCase(""",L386,"""))  giocatore.setNomeFSCambiato(""",K386,""");",))</f>
        <v/>
      </c>
    </row>
    <row r="387" spans="1:13" x14ac:dyDescent="0.25">
      <c r="A387" s="1" t="s">
        <v>1037</v>
      </c>
      <c r="B387" s="1">
        <v>1021390</v>
      </c>
      <c r="C387" s="1" t="s">
        <v>247</v>
      </c>
      <c r="D387" s="1" t="s">
        <v>572</v>
      </c>
      <c r="E387" s="1" t="s">
        <v>14</v>
      </c>
      <c r="F387" s="1" t="s">
        <v>92</v>
      </c>
      <c r="G387" s="1">
        <v>15</v>
      </c>
      <c r="H387" s="1">
        <f>IFERROR(INT(VLOOKUP(A387,LegheFantacalcio!A:I,9,FALSE)/2),0)</f>
        <v>3</v>
      </c>
      <c r="I387" s="1" t="str">
        <f t="shared" ref="I387:I450" si="12">_xlfn.CONCAT("update giocatori set fvm=",H387," where id = ",B387,";")</f>
        <v>update giocatori set fvm=3 where id = 1021390;</v>
      </c>
      <c r="J387" s="1" t="b">
        <f>OR(NOT(ISERROR(VLOOKUP(A387,LegheFantacalcio!L:L,1,FALSE))),K387="")</f>
        <v>1</v>
      </c>
      <c r="K387" s="1" t="str">
        <f>IFERROR(VLOOKUP(A387,LegheFantacalcio!A:D,4,FALSE),"")</f>
        <v>Mario Rui</v>
      </c>
      <c r="L387" s="1" t="str">
        <f t="shared" ref="L387:L450" si="13">IF(J387,"",C387)</f>
        <v/>
      </c>
      <c r="M387" s="7" t="str">
        <f>IF(J387,"",CONCATENATE("if (giocatore.getSquadra().equalsIgnoreCase(""",VLOOKUP(E387,Sq!A:B,2,FALSE),""") &amp;&amp; giocatore.getNomeFS().equalsIgnoreCase(""",L387,"""))  giocatore.setNomeFSCambiato(""",K387,""");",))</f>
        <v/>
      </c>
    </row>
    <row r="388" spans="1:13" x14ac:dyDescent="0.25">
      <c r="A388" s="1" t="s">
        <v>1038</v>
      </c>
      <c r="B388" s="1">
        <v>1063647</v>
      </c>
      <c r="C388" s="1" t="s">
        <v>199</v>
      </c>
      <c r="D388" s="1" t="s">
        <v>594</v>
      </c>
      <c r="E388" s="1" t="s">
        <v>14</v>
      </c>
      <c r="F388" s="1" t="s">
        <v>92</v>
      </c>
      <c r="G388" s="1">
        <v>18</v>
      </c>
      <c r="H388" s="1">
        <f>IFERROR(INT(VLOOKUP(A388,LegheFantacalcio!A:I,9,FALSE)/2),0)</f>
        <v>6</v>
      </c>
      <c r="I388" s="1" t="str">
        <f t="shared" si="12"/>
        <v>update giocatori set fvm=6 where id = 1063647;</v>
      </c>
      <c r="J388" s="1" t="b">
        <f>OR(NOT(ISERROR(VLOOKUP(A388,LegheFantacalcio!L:L,1,FALSE))),K388="")</f>
        <v>1</v>
      </c>
      <c r="K388" s="1" t="str">
        <f>IFERROR(VLOOKUP(A388,LegheFantacalcio!A:D,4,FALSE),"")</f>
        <v>Mazzocchi</v>
      </c>
      <c r="L388" s="1" t="str">
        <f t="shared" si="13"/>
        <v/>
      </c>
      <c r="M388" s="7" t="str">
        <f>IF(J388,"",CONCATENATE("if (giocatore.getSquadra().equalsIgnoreCase(""",VLOOKUP(E388,Sq!A:B,2,FALSE),""") &amp;&amp; giocatore.getNomeFS().equalsIgnoreCase(""",L388,"""))  giocatore.setNomeFSCambiato(""",K388,""");",))</f>
        <v/>
      </c>
    </row>
    <row r="389" spans="1:13" x14ac:dyDescent="0.25">
      <c r="A389" s="1" t="s">
        <v>1039</v>
      </c>
      <c r="B389" s="1">
        <v>1062529</v>
      </c>
      <c r="C389" s="1" t="s">
        <v>299</v>
      </c>
      <c r="D389" s="1" t="s">
        <v>593</v>
      </c>
      <c r="E389" s="1" t="s">
        <v>14</v>
      </c>
      <c r="F389" s="1" t="s">
        <v>284</v>
      </c>
      <c r="G389" s="1">
        <v>32</v>
      </c>
      <c r="H389" s="1">
        <f>IFERROR(INT(VLOOKUP(A389,LegheFantacalcio!A:I,9,FALSE)/2),0)</f>
        <v>27</v>
      </c>
      <c r="I389" s="1" t="str">
        <f t="shared" si="12"/>
        <v>update giocatori set fvm=27 where id = 1062529;</v>
      </c>
      <c r="J389" s="1" t="b">
        <f>OR(NOT(ISERROR(VLOOKUP(A389,LegheFantacalcio!L:L,1,FALSE))),K389="")</f>
        <v>1</v>
      </c>
      <c r="K389" s="1" t="str">
        <f>IFERROR(VLOOKUP(A389,LegheFantacalcio!A:D,4,FALSE),"")</f>
        <v>McTominay</v>
      </c>
      <c r="L389" s="1" t="str">
        <f t="shared" si="13"/>
        <v/>
      </c>
      <c r="M389" s="7" t="str">
        <f>IF(J389,"",CONCATENATE("if (giocatore.getSquadra().equalsIgnoreCase(""",VLOOKUP(E389,Sq!A:B,2,FALSE),""") &amp;&amp; giocatore.getNomeFS().equalsIgnoreCase(""",L389,"""))  giocatore.setNomeFSCambiato(""",K389,""");",))</f>
        <v/>
      </c>
    </row>
    <row r="390" spans="1:13" x14ac:dyDescent="0.25">
      <c r="A390" s="1" t="s">
        <v>1040</v>
      </c>
      <c r="B390" s="1">
        <v>1049089</v>
      </c>
      <c r="C390" s="1" t="s">
        <v>13</v>
      </c>
      <c r="D390" s="1" t="s">
        <v>587</v>
      </c>
      <c r="E390" s="1" t="s">
        <v>14</v>
      </c>
      <c r="F390" s="1" t="s">
        <v>8</v>
      </c>
      <c r="G390" s="1">
        <v>37</v>
      </c>
      <c r="H390" s="1">
        <f>IFERROR(INT(VLOOKUP(A390,LegheFantacalcio!A:I,9,FALSE)/2),0)</f>
        <v>42</v>
      </c>
      <c r="I390" s="1" t="str">
        <f t="shared" si="12"/>
        <v>update giocatori set fvm=42 where id = 1049089;</v>
      </c>
      <c r="J390" s="1" t="b">
        <f>OR(NOT(ISERROR(VLOOKUP(A390,LegheFantacalcio!L:L,1,FALSE))),K390="")</f>
        <v>1</v>
      </c>
      <c r="K390" s="1" t="str">
        <f>IFERROR(VLOOKUP(A390,LegheFantacalcio!A:D,4,FALSE),"")</f>
        <v>Meret</v>
      </c>
      <c r="L390" s="1" t="str">
        <f t="shared" si="13"/>
        <v/>
      </c>
      <c r="M390" s="7" t="str">
        <f>IF(J390,"",CONCATENATE("if (giocatore.getSquadra().equalsIgnoreCase(""",VLOOKUP(E390,Sq!A:B,2,FALSE),""") &amp;&amp; giocatore.getNomeFS().equalsIgnoreCase(""",L390,"""))  giocatore.setNomeFSCambiato(""",K390,""");",))</f>
        <v/>
      </c>
    </row>
    <row r="391" spans="1:13" x14ac:dyDescent="0.25">
      <c r="A391" s="1" t="s">
        <v>1041</v>
      </c>
      <c r="B391" s="1">
        <v>1116294</v>
      </c>
      <c r="C391" s="1" t="s">
        <v>532</v>
      </c>
      <c r="D391" s="1" t="s">
        <v>592</v>
      </c>
      <c r="E391" s="1" t="s">
        <v>14</v>
      </c>
      <c r="F391" s="1" t="s">
        <v>468</v>
      </c>
      <c r="G391" s="1">
        <v>26</v>
      </c>
      <c r="H391" s="1">
        <f>IFERROR(INT(VLOOKUP(A391,LegheFantacalcio!A:I,9,FALSE)/2),0)</f>
        <v>6</v>
      </c>
      <c r="I391" s="1" t="str">
        <f t="shared" si="12"/>
        <v>update giocatori set fvm=6 where id = 1116294;</v>
      </c>
      <c r="J391" s="1" t="b">
        <f>OR(NOT(ISERROR(VLOOKUP(A391,LegheFantacalcio!L:L,1,FALSE))),K391="")</f>
        <v>1</v>
      </c>
      <c r="K391" s="1" t="str">
        <f>IFERROR(VLOOKUP(A391,LegheFantacalcio!A:D,4,FALSE),"")</f>
        <v>Ngonge</v>
      </c>
      <c r="L391" s="1" t="str">
        <f t="shared" si="13"/>
        <v/>
      </c>
      <c r="M391" s="7" t="str">
        <f>IF(J391,"",CONCATENATE("if (giocatore.getSquadra().equalsIgnoreCase(""",VLOOKUP(E391,Sq!A:B,2,FALSE),""") &amp;&amp; giocatore.getNomeFS().equalsIgnoreCase(""",L391,"""))  giocatore.setNomeFSCambiato(""",K391,""");",))</f>
        <v/>
      </c>
    </row>
    <row r="392" spans="1:13" x14ac:dyDescent="0.25">
      <c r="A392" s="1" t="s">
        <v>1042</v>
      </c>
      <c r="B392" s="1">
        <v>1064709</v>
      </c>
      <c r="C392" s="1" t="s">
        <v>156</v>
      </c>
      <c r="D392" s="1" t="s">
        <v>576</v>
      </c>
      <c r="E392" s="1" t="s">
        <v>14</v>
      </c>
      <c r="F392" s="1" t="s">
        <v>92</v>
      </c>
      <c r="G392" s="1">
        <v>17</v>
      </c>
      <c r="H392" s="1">
        <f>IFERROR(INT(VLOOKUP(A392,LegheFantacalcio!A:I,9,FALSE)/2),0)</f>
        <v>10</v>
      </c>
      <c r="I392" s="1" t="str">
        <f t="shared" si="12"/>
        <v>update giocatori set fvm=10 where id = 1064709;</v>
      </c>
      <c r="J392" s="1" t="b">
        <f>OR(NOT(ISERROR(VLOOKUP(A392,LegheFantacalcio!L:L,1,FALSE))),K392="")</f>
        <v>1</v>
      </c>
      <c r="K392" s="1" t="str">
        <f>IFERROR(VLOOKUP(A392,LegheFantacalcio!A:D,4,FALSE),"")</f>
        <v>Olivera</v>
      </c>
      <c r="L392" s="1" t="str">
        <f t="shared" si="13"/>
        <v/>
      </c>
      <c r="M392" s="7" t="str">
        <f>IF(J392,"",CONCATENATE("if (giocatore.getSquadra().equalsIgnoreCase(""",VLOOKUP(E392,Sq!A:B,2,FALSE),""") &amp;&amp; giocatore.getNomeFS().equalsIgnoreCase(""",L392,"""))  giocatore.setNomeFSCambiato(""",K392,""");",))</f>
        <v/>
      </c>
    </row>
    <row r="393" spans="1:13" x14ac:dyDescent="0.25">
      <c r="A393" s="1" t="s">
        <v>1043</v>
      </c>
      <c r="B393" s="1">
        <v>1040864</v>
      </c>
      <c r="C393" s="1" t="s">
        <v>289</v>
      </c>
      <c r="D393" s="1" t="s">
        <v>576</v>
      </c>
      <c r="E393" s="1" t="s">
        <v>14</v>
      </c>
      <c r="F393" s="1" t="s">
        <v>468</v>
      </c>
      <c r="G393" s="1">
        <v>41</v>
      </c>
      <c r="H393" s="1">
        <f>IFERROR(INT(VLOOKUP(A393,LegheFantacalcio!A:I,9,FALSE)/2),0)</f>
        <v>33</v>
      </c>
      <c r="I393" s="1" t="str">
        <f t="shared" si="12"/>
        <v>update giocatori set fvm=33 where id = 1040864;</v>
      </c>
      <c r="J393" s="1" t="b">
        <f>OR(NOT(ISERROR(VLOOKUP(A393,LegheFantacalcio!L:L,1,FALSE))),K393="")</f>
        <v>1</v>
      </c>
      <c r="K393" s="1" t="str">
        <f>IFERROR(VLOOKUP(A393,LegheFantacalcio!A:D,4,FALSE),"")</f>
        <v>Politano</v>
      </c>
      <c r="L393" s="1" t="str">
        <f t="shared" si="13"/>
        <v/>
      </c>
      <c r="M393" s="7" t="str">
        <f>IF(J393,"",CONCATENATE("if (giocatore.getSquadra().equalsIgnoreCase(""",VLOOKUP(E393,Sq!A:B,2,FALSE),""") &amp;&amp; giocatore.getNomeFS().equalsIgnoreCase(""",L393,"""))  giocatore.setNomeFSCambiato(""",K393,""");",))</f>
        <v/>
      </c>
    </row>
    <row r="394" spans="1:13" x14ac:dyDescent="0.25">
      <c r="A394" s="1" t="s">
        <v>1265</v>
      </c>
      <c r="B394" s="1">
        <v>1111873</v>
      </c>
      <c r="C394" s="1" t="s">
        <v>682</v>
      </c>
      <c r="D394" s="1" t="s">
        <v>572</v>
      </c>
      <c r="E394" s="1" t="s">
        <v>14</v>
      </c>
      <c r="F394" s="1" t="s">
        <v>92</v>
      </c>
      <c r="G394" s="1">
        <v>13</v>
      </c>
      <c r="H394" s="1">
        <f>IFERROR(INT(VLOOKUP(A394,LegheFantacalcio!A:I,9,FALSE)/2),0)</f>
        <v>6</v>
      </c>
      <c r="I394" s="1" t="str">
        <f t="shared" si="12"/>
        <v>update giocatori set fvm=6 where id = 1111873;</v>
      </c>
      <c r="J394" s="1" t="b">
        <f>OR(NOT(ISERROR(VLOOKUP(A394,LegheFantacalcio!L:L,1,FALSE))),K394="")</f>
        <v>0</v>
      </c>
      <c r="K394" s="1" t="str">
        <f>IFERROR(VLOOKUP(A394,LegheFantacalcio!A:D,4,FALSE),"")</f>
        <v>Marin R.</v>
      </c>
      <c r="L394" s="1" t="str">
        <f t="shared" si="13"/>
        <v>Rafa Marin</v>
      </c>
      <c r="M394" s="7" t="str">
        <f>IF(J394,"",CONCATENATE("if (giocatore.getSquadra().equalsIgnoreCase(""",VLOOKUP(E394,Sq!A:B,2,FALSE),""") &amp;&amp; giocatore.getNomeFS().equalsIgnoreCase(""",L394,"""))  giocatore.setNomeFSCambiato(""",K394,""");",))</f>
        <v>if (giocatore.getSquadra().equalsIgnoreCase("Nap") &amp;&amp; giocatore.getNomeFS().equalsIgnoreCase("Rafa Marin"))  giocatore.setNomeFSCambiato("Marin R.");</v>
      </c>
    </row>
    <row r="395" spans="1:13" x14ac:dyDescent="0.25">
      <c r="A395" s="1" t="s">
        <v>1044</v>
      </c>
      <c r="B395" s="1">
        <v>1066162</v>
      </c>
      <c r="C395" s="1" t="s">
        <v>524</v>
      </c>
      <c r="D395" s="1" t="s">
        <v>585</v>
      </c>
      <c r="E395" s="1" t="s">
        <v>14</v>
      </c>
      <c r="F395" s="1" t="s">
        <v>468</v>
      </c>
      <c r="G395" s="1">
        <v>33</v>
      </c>
      <c r="H395" s="1">
        <f>IFERROR(INT(VLOOKUP(A395,LegheFantacalcio!A:I,9,FALSE)/2),0)</f>
        <v>10</v>
      </c>
      <c r="I395" s="1" t="str">
        <f t="shared" si="12"/>
        <v>update giocatori set fvm=10 where id = 1066162;</v>
      </c>
      <c r="J395" s="1" t="b">
        <f>OR(NOT(ISERROR(VLOOKUP(A395,LegheFantacalcio!L:L,1,FALSE))),K395="")</f>
        <v>1</v>
      </c>
      <c r="K395" s="1" t="str">
        <f>IFERROR(VLOOKUP(A395,LegheFantacalcio!A:D,4,FALSE),"")</f>
        <v>Raspadori</v>
      </c>
      <c r="L395" s="1" t="str">
        <f t="shared" si="13"/>
        <v/>
      </c>
      <c r="M395" s="7" t="str">
        <f>IF(J395,"",CONCATENATE("if (giocatore.getSquadra().equalsIgnoreCase(""",VLOOKUP(E395,Sq!A:B,2,FALSE),""") &amp;&amp; giocatore.getNomeFS().equalsIgnoreCase(""",L395,"""))  giocatore.setNomeFSCambiato(""",K395,""");",))</f>
        <v/>
      </c>
    </row>
    <row r="396" spans="1:13" x14ac:dyDescent="0.25">
      <c r="A396" s="1" t="s">
        <v>1045</v>
      </c>
      <c r="B396" s="1">
        <v>1051495</v>
      </c>
      <c r="C396" s="1" t="s">
        <v>108</v>
      </c>
      <c r="D396" s="1" t="s">
        <v>587</v>
      </c>
      <c r="E396" s="1" t="s">
        <v>14</v>
      </c>
      <c r="F396" s="1" t="s">
        <v>92</v>
      </c>
      <c r="G396" s="1">
        <v>29</v>
      </c>
      <c r="H396" s="1">
        <f>IFERROR(INT(VLOOKUP(A396,LegheFantacalcio!A:I,9,FALSE)/2),0)</f>
        <v>13</v>
      </c>
      <c r="I396" s="1" t="str">
        <f t="shared" si="12"/>
        <v>update giocatori set fvm=13 where id = 1051495;</v>
      </c>
      <c r="J396" s="1" t="b">
        <f>OR(NOT(ISERROR(VLOOKUP(A396,LegheFantacalcio!L:L,1,FALSE))),K396="")</f>
        <v>1</v>
      </c>
      <c r="K396" s="1" t="str">
        <f>IFERROR(VLOOKUP(A396,LegheFantacalcio!A:D,4,FALSE),"")</f>
        <v>Rrahmani</v>
      </c>
      <c r="L396" s="1" t="str">
        <f t="shared" si="13"/>
        <v/>
      </c>
      <c r="M396" s="7" t="str">
        <f>IF(J396,"",CONCATENATE("if (giocatore.getSquadra().equalsIgnoreCase(""",VLOOKUP(E396,Sq!A:B,2,FALSE),""") &amp;&amp; giocatore.getNomeFS().equalsIgnoreCase(""",L396,"""))  giocatore.setNomeFSCambiato(""",K396,""");",))</f>
        <v/>
      </c>
    </row>
    <row r="397" spans="1:13" x14ac:dyDescent="0.25">
      <c r="A397" s="1" t="s">
        <v>1046</v>
      </c>
      <c r="B397" s="1">
        <v>1060802</v>
      </c>
      <c r="C397" s="1" t="s">
        <v>512</v>
      </c>
      <c r="D397" s="1" t="s">
        <v>585</v>
      </c>
      <c r="E397" s="1" t="s">
        <v>14</v>
      </c>
      <c r="F397" s="1" t="s">
        <v>468</v>
      </c>
      <c r="G397" s="1">
        <v>37</v>
      </c>
      <c r="H397" s="1">
        <f>IFERROR(INT(VLOOKUP(A397,LegheFantacalcio!A:I,9,FALSE)/2),0)</f>
        <v>7</v>
      </c>
      <c r="I397" s="1" t="str">
        <f t="shared" si="12"/>
        <v>update giocatori set fvm=7 where id = 1060802;</v>
      </c>
      <c r="J397" s="1" t="b">
        <f>OR(NOT(ISERROR(VLOOKUP(A397,LegheFantacalcio!L:L,1,FALSE))),K397="")</f>
        <v>1</v>
      </c>
      <c r="K397" s="1" t="str">
        <f>IFERROR(VLOOKUP(A397,LegheFantacalcio!A:D,4,FALSE),"")</f>
        <v>Simeone</v>
      </c>
      <c r="L397" s="1" t="str">
        <f t="shared" si="13"/>
        <v/>
      </c>
      <c r="M397" s="7" t="str">
        <f>IF(J397,"",CONCATENATE("if (giocatore.getSquadra().equalsIgnoreCase(""",VLOOKUP(E397,Sq!A:B,2,FALSE),""") &amp;&amp; giocatore.getNomeFS().equalsIgnoreCase(""",L397,"""))  giocatore.setNomeFSCambiato(""",K397,""");",))</f>
        <v/>
      </c>
    </row>
    <row r="398" spans="1:13" x14ac:dyDescent="0.25">
      <c r="A398" s="1" t="s">
        <v>1047</v>
      </c>
      <c r="B398" s="1">
        <v>1026211</v>
      </c>
      <c r="C398" s="1" t="s">
        <v>102</v>
      </c>
      <c r="D398" s="1" t="s">
        <v>595</v>
      </c>
      <c r="E398" s="1" t="s">
        <v>14</v>
      </c>
      <c r="F398" s="1" t="s">
        <v>92</v>
      </c>
      <c r="G398" s="1">
        <v>29</v>
      </c>
      <c r="H398" s="1">
        <f>IFERROR(INT(VLOOKUP(A398,LegheFantacalcio!A:I,9,FALSE)/2),0)</f>
        <v>18</v>
      </c>
      <c r="I398" s="1" t="str">
        <f t="shared" si="12"/>
        <v>update giocatori set fvm=18 where id = 1026211;</v>
      </c>
      <c r="J398" s="1" t="b">
        <f>OR(NOT(ISERROR(VLOOKUP(A398,LegheFantacalcio!L:L,1,FALSE))),K398="")</f>
        <v>1</v>
      </c>
      <c r="K398" s="1" t="str">
        <f>IFERROR(VLOOKUP(A398,LegheFantacalcio!A:D,4,FALSE),"")</f>
        <v>Spinazzola</v>
      </c>
      <c r="L398" s="1" t="str">
        <f t="shared" si="13"/>
        <v/>
      </c>
      <c r="M398" s="7" t="str">
        <f>IF(J398,"",CONCATENATE("if (giocatore.getSquadra().equalsIgnoreCase(""",VLOOKUP(E398,Sq!A:B,2,FALSE),""") &amp;&amp; giocatore.getNomeFS().equalsIgnoreCase(""",L398,"""))  giocatore.setNomeFSCambiato(""",K398,""");",))</f>
        <v/>
      </c>
    </row>
    <row r="399" spans="1:13" x14ac:dyDescent="0.25">
      <c r="A399" s="1" t="s">
        <v>1048</v>
      </c>
      <c r="B399" s="1">
        <v>1050050</v>
      </c>
      <c r="C399" s="1" t="s">
        <v>317</v>
      </c>
      <c r="D399" s="1" t="s">
        <v>587</v>
      </c>
      <c r="E399" s="1" t="s">
        <v>14</v>
      </c>
      <c r="F399" s="1" t="s">
        <v>284</v>
      </c>
      <c r="G399" s="1">
        <v>29</v>
      </c>
      <c r="H399" s="1">
        <f>IFERROR(INT(VLOOKUP(A399,LegheFantacalcio!A:I,9,FALSE)/2),0)</f>
        <v>13</v>
      </c>
      <c r="I399" s="1" t="str">
        <f t="shared" si="12"/>
        <v>update giocatori set fvm=13 where id = 1050050;</v>
      </c>
      <c r="J399" s="1" t="b">
        <f>OR(NOT(ISERROR(VLOOKUP(A399,LegheFantacalcio!L:L,1,FALSE))),K399="")</f>
        <v>1</v>
      </c>
      <c r="K399" s="1" t="str">
        <f>IFERROR(VLOOKUP(A399,LegheFantacalcio!A:D,4,FALSE),"")</f>
        <v>Zambo Anguissa</v>
      </c>
      <c r="L399" s="1" t="str">
        <f t="shared" si="13"/>
        <v/>
      </c>
      <c r="M399" s="7" t="str">
        <f>IF(J399,"",CONCATENATE("if (giocatore.getSquadra().equalsIgnoreCase(""",VLOOKUP(E399,Sq!A:B,2,FALSE),""") &amp;&amp; giocatore.getNomeFS().equalsIgnoreCase(""",L399,"""))  giocatore.setNomeFSCambiato(""",K399,""");",))</f>
        <v/>
      </c>
    </row>
    <row r="400" spans="1:13" x14ac:dyDescent="0.25">
      <c r="A400" s="1" t="s">
        <v>1049</v>
      </c>
      <c r="B400" s="1">
        <v>1110520</v>
      </c>
      <c r="C400" s="1" t="s">
        <v>451</v>
      </c>
      <c r="D400" s="1" t="s">
        <v>587</v>
      </c>
      <c r="E400" s="1" t="s">
        <v>14</v>
      </c>
      <c r="F400" s="1" t="s">
        <v>284</v>
      </c>
      <c r="G400" s="1">
        <v>14</v>
      </c>
      <c r="H400" s="1">
        <f>IFERROR(INT(VLOOKUP(A400,LegheFantacalcio!A:I,9,FALSE)/2),0)</f>
        <v>2</v>
      </c>
      <c r="I400" s="1" t="str">
        <f t="shared" si="12"/>
        <v>update giocatori set fvm=2 where id = 1110520;</v>
      </c>
      <c r="J400" s="1" t="b">
        <f>OR(NOT(ISERROR(VLOOKUP(A400,LegheFantacalcio!L:L,1,FALSE))),K400="")</f>
        <v>1</v>
      </c>
      <c r="K400" s="1" t="str">
        <f>IFERROR(VLOOKUP(A400,LegheFantacalcio!A:D,4,FALSE),"")</f>
        <v>Zerbin</v>
      </c>
      <c r="L400" s="1" t="str">
        <f t="shared" si="13"/>
        <v/>
      </c>
      <c r="M400" s="7" t="str">
        <f>IF(J400,"",CONCATENATE("if (giocatore.getSquadra().equalsIgnoreCase(""",VLOOKUP(E400,Sq!A:B,2,FALSE),""") &amp;&amp; giocatore.getNomeFS().equalsIgnoreCase(""",L400,"""))  giocatore.setNomeFSCambiato(""",K400,""");",))</f>
        <v/>
      </c>
    </row>
    <row r="401" spans="1:13" x14ac:dyDescent="0.25">
      <c r="A401" s="1" t="s">
        <v>1266</v>
      </c>
      <c r="B401" s="1">
        <v>1094911</v>
      </c>
      <c r="C401" s="1" t="s">
        <v>673</v>
      </c>
      <c r="D401" s="1" t="s">
        <v>572</v>
      </c>
      <c r="E401" s="1" t="s">
        <v>47</v>
      </c>
      <c r="F401" s="1" t="s">
        <v>284</v>
      </c>
      <c r="G401" s="1">
        <v>39</v>
      </c>
      <c r="H401" s="1">
        <f>IFERROR(INT(VLOOKUP(A401,LegheFantacalcio!A:I,9,FALSE)/2),0)</f>
        <v>22</v>
      </c>
      <c r="I401" s="1" t="str">
        <f t="shared" si="12"/>
        <v>update giocatori set fvm=22 where id = 1094911;</v>
      </c>
      <c r="J401" s="1" t="b">
        <f>OR(NOT(ISERROR(VLOOKUP(A401,LegheFantacalcio!L:L,1,FALSE))),K401="")</f>
        <v>0</v>
      </c>
      <c r="K401" s="1" t="str">
        <f>IFERROR(VLOOKUP(A401,LegheFantacalcio!A:D,4,FALSE),"")</f>
        <v>Bernabe'</v>
      </c>
      <c r="L401" s="1" t="str">
        <f t="shared" si="13"/>
        <v>Adrian Bernabe</v>
      </c>
      <c r="M401" s="7" t="str">
        <f>IF(J401,"",CONCATENATE("if (giocatore.getSquadra().equalsIgnoreCase(""",VLOOKUP(E401,Sq!A:B,2,FALSE),""") &amp;&amp; giocatore.getNomeFS().equalsIgnoreCase(""",L401,"""))  giocatore.setNomeFSCambiato(""",K401,""");",))</f>
        <v>if (giocatore.getSquadra().equalsIgnoreCase("Par") &amp;&amp; giocatore.getNomeFS().equalsIgnoreCase("Adrian Bernabe"))  giocatore.setNomeFSCambiato("Bernabe'");</v>
      </c>
    </row>
    <row r="402" spans="1:13" x14ac:dyDescent="0.25">
      <c r="A402" s="1" t="s">
        <v>1050</v>
      </c>
      <c r="B402" s="1">
        <v>1102693</v>
      </c>
      <c r="C402" s="1" t="s">
        <v>517</v>
      </c>
      <c r="D402" s="1" t="s">
        <v>594</v>
      </c>
      <c r="E402" s="1" t="s">
        <v>47</v>
      </c>
      <c r="F402" s="1" t="s">
        <v>468</v>
      </c>
      <c r="G402" s="1">
        <v>17</v>
      </c>
      <c r="H402" s="1">
        <f>IFERROR(INT(VLOOKUP(A402,LegheFantacalcio!A:I,9,FALSE)/2),0)</f>
        <v>9</v>
      </c>
      <c r="I402" s="1" t="str">
        <f t="shared" si="12"/>
        <v>update giocatori set fvm=9 where id = 1102693;</v>
      </c>
      <c r="J402" s="1" t="b">
        <f>OR(NOT(ISERROR(VLOOKUP(A402,LegheFantacalcio!L:L,1,FALSE))),K402="")</f>
        <v>1</v>
      </c>
      <c r="K402" s="1" t="str">
        <f>IFERROR(VLOOKUP(A402,LegheFantacalcio!A:D,4,FALSE),"")</f>
        <v>Almqvist</v>
      </c>
      <c r="L402" s="1" t="str">
        <f t="shared" si="13"/>
        <v/>
      </c>
      <c r="M402" s="7" t="str">
        <f>IF(J402,"",CONCATENATE("if (giocatore.getSquadra().equalsIgnoreCase(""",VLOOKUP(E402,Sq!A:B,2,FALSE),""") &amp;&amp; giocatore.getNomeFS().equalsIgnoreCase(""",L402,"""))  giocatore.setNomeFSCambiato(""",K402,""");",))</f>
        <v/>
      </c>
    </row>
    <row r="403" spans="1:13" x14ac:dyDescent="0.25">
      <c r="A403" s="1" t="s">
        <v>1051</v>
      </c>
      <c r="B403" s="1">
        <v>1078248</v>
      </c>
      <c r="C403" s="1" t="s">
        <v>235</v>
      </c>
      <c r="D403" s="1" t="s">
        <v>612</v>
      </c>
      <c r="E403" s="1" t="s">
        <v>47</v>
      </c>
      <c r="F403" s="1" t="s">
        <v>92</v>
      </c>
      <c r="G403" s="1">
        <v>7</v>
      </c>
      <c r="H403" s="1">
        <f>IFERROR(INT(VLOOKUP(A403,LegheFantacalcio!A:I,9,FALSE)/2),0)</f>
        <v>5</v>
      </c>
      <c r="I403" s="1" t="str">
        <f t="shared" si="12"/>
        <v>update giocatori set fvm=5 where id = 1078248;</v>
      </c>
      <c r="J403" s="1" t="b">
        <f>OR(NOT(ISERROR(VLOOKUP(A403,LegheFantacalcio!L:L,1,FALSE))),K403="")</f>
        <v>1</v>
      </c>
      <c r="K403" s="1" t="str">
        <f>IFERROR(VLOOKUP(A403,LegheFantacalcio!A:D,4,FALSE),"")</f>
        <v>Balogh</v>
      </c>
      <c r="L403" s="1" t="str">
        <f t="shared" si="13"/>
        <v/>
      </c>
      <c r="M403" s="7" t="str">
        <f>IF(J403,"",CONCATENATE("if (giocatore.getSquadra().equalsIgnoreCase(""",VLOOKUP(E403,Sq!A:B,2,FALSE),""") &amp;&amp; giocatore.getNomeFS().equalsIgnoreCase(""",L403,"""))  giocatore.setNomeFSCambiato(""",K403,""");",))</f>
        <v/>
      </c>
    </row>
    <row r="404" spans="1:13" x14ac:dyDescent="0.25">
      <c r="A404" s="1" t="s">
        <v>1052</v>
      </c>
      <c r="B404" s="1">
        <v>1110160</v>
      </c>
      <c r="C404" s="1" t="s">
        <v>528</v>
      </c>
      <c r="D404" s="1" t="s">
        <v>587</v>
      </c>
      <c r="E404" s="1" t="s">
        <v>47</v>
      </c>
      <c r="F404" s="1" t="s">
        <v>468</v>
      </c>
      <c r="G404" s="1">
        <v>17</v>
      </c>
      <c r="H404" s="1">
        <f>IFERROR(INT(VLOOKUP(A404,LegheFantacalcio!A:I,9,FALSE)/2),0)</f>
        <v>10</v>
      </c>
      <c r="I404" s="1" t="str">
        <f t="shared" si="12"/>
        <v>update giocatori set fvm=10 where id = 1110160;</v>
      </c>
      <c r="J404" s="1" t="b">
        <f>OR(NOT(ISERROR(VLOOKUP(A404,LegheFantacalcio!L:L,1,FALSE))),K404="")</f>
        <v>1</v>
      </c>
      <c r="K404" s="1" t="str">
        <f>IFERROR(VLOOKUP(A404,LegheFantacalcio!A:D,4,FALSE),"")</f>
        <v>Benedyczak</v>
      </c>
      <c r="L404" s="1" t="str">
        <f t="shared" si="13"/>
        <v/>
      </c>
      <c r="M404" s="7" t="str">
        <f>IF(J404,"",CONCATENATE("if (giocatore.getSquadra().equalsIgnoreCase(""",VLOOKUP(E404,Sq!A:B,2,FALSE),""") &amp;&amp; giocatore.getNomeFS().equalsIgnoreCase(""",L404,"""))  giocatore.setNomeFSCambiato(""",K404,""");",))</f>
        <v/>
      </c>
    </row>
    <row r="405" spans="1:13" x14ac:dyDescent="0.25">
      <c r="A405" s="1" t="s">
        <v>1053</v>
      </c>
      <c r="B405" s="1">
        <v>1111489</v>
      </c>
      <c r="C405" s="1" t="s">
        <v>510</v>
      </c>
      <c r="D405" s="1" t="s">
        <v>587</v>
      </c>
      <c r="E405" s="1" t="s">
        <v>47</v>
      </c>
      <c r="F405" s="1" t="s">
        <v>468</v>
      </c>
      <c r="G405" s="1">
        <v>25</v>
      </c>
      <c r="H405" s="1">
        <f>IFERROR(INT(VLOOKUP(A405,LegheFantacalcio!A:I,9,FALSE)/2),0)</f>
        <v>43</v>
      </c>
      <c r="I405" s="1" t="str">
        <f t="shared" si="12"/>
        <v>update giocatori set fvm=43 where id = 1111489;</v>
      </c>
      <c r="J405" s="1" t="b">
        <f>OR(NOT(ISERROR(VLOOKUP(A405,LegheFantacalcio!L:L,1,FALSE))),K405="")</f>
        <v>1</v>
      </c>
      <c r="K405" s="1" t="str">
        <f>IFERROR(VLOOKUP(A405,LegheFantacalcio!A:D,4,FALSE),"")</f>
        <v>Bonny</v>
      </c>
      <c r="L405" s="1" t="str">
        <f t="shared" si="13"/>
        <v/>
      </c>
      <c r="M405" s="7" t="str">
        <f>IF(J405,"",CONCATENATE("if (giocatore.getSquadra().equalsIgnoreCase(""",VLOOKUP(E405,Sq!A:B,2,FALSE),""") &amp;&amp; giocatore.getNomeFS().equalsIgnoreCase(""",L405,"""))  giocatore.setNomeFSCambiato(""",K405,""");",))</f>
        <v/>
      </c>
    </row>
    <row r="406" spans="1:13" x14ac:dyDescent="0.25">
      <c r="A406" s="1" t="s">
        <v>1267</v>
      </c>
      <c r="B406" s="1">
        <v>1095220</v>
      </c>
      <c r="C406" s="1" t="s">
        <v>666</v>
      </c>
      <c r="D406" s="1" t="s">
        <v>574</v>
      </c>
      <c r="E406" s="1" t="s">
        <v>47</v>
      </c>
      <c r="F406" s="1" t="s">
        <v>284</v>
      </c>
      <c r="G406" s="1">
        <v>14</v>
      </c>
      <c r="H406" s="1">
        <f>IFERROR(INT(VLOOKUP(A406,LegheFantacalcio!A:I,9,FALSE)/2),0)</f>
        <v>0</v>
      </c>
      <c r="I406" s="1" t="str">
        <f t="shared" si="12"/>
        <v>update giocatori set fvm=0 where id = 1095220;</v>
      </c>
      <c r="J406" s="1" t="b">
        <f>OR(NOT(ISERROR(VLOOKUP(A406,LegheFantacalcio!L:L,1,FALSE))),K406="")</f>
        <v>0</v>
      </c>
      <c r="K406" s="1" t="str">
        <f>IFERROR(VLOOKUP(A406,LegheFantacalcio!A:D,4,FALSE),"")</f>
        <v>Camara D.</v>
      </c>
      <c r="L406" s="1" t="str">
        <f t="shared" si="13"/>
        <v>Camara</v>
      </c>
      <c r="M406" s="7" t="str">
        <f>IF(J406,"",CONCATENATE("if (giocatore.getSquadra().equalsIgnoreCase(""",VLOOKUP(E406,Sq!A:B,2,FALSE),""") &amp;&amp; giocatore.getNomeFS().equalsIgnoreCase(""",L406,"""))  giocatore.setNomeFSCambiato(""",K406,""");",))</f>
        <v>if (giocatore.getSquadra().equalsIgnoreCase("Par") &amp;&amp; giocatore.getNomeFS().equalsIgnoreCase("Camara"))  giocatore.setNomeFSCambiato("Camara D.");</v>
      </c>
    </row>
    <row r="407" spans="1:13" x14ac:dyDescent="0.25">
      <c r="A407" s="1" t="s">
        <v>1054</v>
      </c>
      <c r="B407" s="1">
        <v>1102766</v>
      </c>
      <c r="C407" s="1" t="s">
        <v>533</v>
      </c>
      <c r="D407" s="1" t="s">
        <v>576</v>
      </c>
      <c r="E407" s="1" t="s">
        <v>47</v>
      </c>
      <c r="F407" s="1" t="s">
        <v>284</v>
      </c>
      <c r="G407" s="1">
        <v>22</v>
      </c>
      <c r="H407" s="1">
        <f>IFERROR(INT(VLOOKUP(A407,LegheFantacalcio!A:I,9,FALSE)/2),0)</f>
        <v>7</v>
      </c>
      <c r="I407" s="1" t="str">
        <f t="shared" si="12"/>
        <v>update giocatori set fvm=7 where id = 1102766;</v>
      </c>
      <c r="J407" s="1" t="b">
        <f>OR(NOT(ISERROR(VLOOKUP(A407,LegheFantacalcio!L:L,1,FALSE))),K407="")</f>
        <v>1</v>
      </c>
      <c r="K407" s="1" t="str">
        <f>IFERROR(VLOOKUP(A407,LegheFantacalcio!A:D,4,FALSE),"")</f>
        <v>Cancellieri</v>
      </c>
      <c r="L407" s="1" t="str">
        <f t="shared" si="13"/>
        <v/>
      </c>
      <c r="M407" s="7" t="str">
        <f>IF(J407,"",CONCATENATE("if (giocatore.getSquadra().equalsIgnoreCase(""",VLOOKUP(E407,Sq!A:B,2,FALSE),""") &amp;&amp; giocatore.getNomeFS().equalsIgnoreCase(""",L407,"""))  giocatore.setNomeFSCambiato(""",K407,""");",))</f>
        <v/>
      </c>
    </row>
    <row r="408" spans="1:13" x14ac:dyDescent="0.25">
      <c r="A408" s="1" t="s">
        <v>1055</v>
      </c>
      <c r="B408" s="1">
        <v>1099789</v>
      </c>
      <c r="C408" s="1" t="s">
        <v>558</v>
      </c>
      <c r="D408" s="1" t="s">
        <v>585</v>
      </c>
      <c r="E408" s="1" t="s">
        <v>47</v>
      </c>
      <c r="F408" s="1" t="s">
        <v>468</v>
      </c>
      <c r="G408" s="1">
        <v>14</v>
      </c>
      <c r="H408" s="1">
        <f>IFERROR(INT(VLOOKUP(A408,LegheFantacalcio!A:I,9,FALSE)/2),0)</f>
        <v>0</v>
      </c>
      <c r="I408" s="1" t="str">
        <f t="shared" si="12"/>
        <v>update giocatori set fvm=0 where id = 1099789;</v>
      </c>
      <c r="J408" s="1" t="b">
        <f>OR(NOT(ISERROR(VLOOKUP(A408,LegheFantacalcio!L:L,1,FALSE))),K408="")</f>
        <v>1</v>
      </c>
      <c r="K408" s="1" t="str">
        <f>IFERROR(VLOOKUP(A408,LegheFantacalcio!A:D,4,FALSE),"")</f>
        <v>Charpentier</v>
      </c>
      <c r="L408" s="1" t="str">
        <f t="shared" si="13"/>
        <v/>
      </c>
      <c r="M408" s="7" t="str">
        <f>IF(J408,"",CONCATENATE("if (giocatore.getSquadra().equalsIgnoreCase(""",VLOOKUP(E408,Sq!A:B,2,FALSE),""") &amp;&amp; giocatore.getNomeFS().equalsIgnoreCase(""",L408,"""))  giocatore.setNomeFSCambiato(""",K408,""");",))</f>
        <v/>
      </c>
    </row>
    <row r="409" spans="1:13" x14ac:dyDescent="0.25">
      <c r="A409" s="1" t="s">
        <v>1056</v>
      </c>
      <c r="B409" s="1">
        <v>1046700</v>
      </c>
      <c r="C409" s="1" t="s">
        <v>86</v>
      </c>
      <c r="D409" s="1" t="s">
        <v>595</v>
      </c>
      <c r="E409" s="1" t="s">
        <v>47</v>
      </c>
      <c r="F409" s="1" t="s">
        <v>8</v>
      </c>
      <c r="G409" s="1">
        <v>2</v>
      </c>
      <c r="H409" s="1">
        <f>IFERROR(INT(VLOOKUP(A409,LegheFantacalcio!A:I,9,FALSE)/2),0)</f>
        <v>0</v>
      </c>
      <c r="I409" s="1" t="str">
        <f t="shared" si="12"/>
        <v>update giocatori set fvm=0 where id = 1046700;</v>
      </c>
      <c r="J409" s="1" t="b">
        <f>OR(NOT(ISERROR(VLOOKUP(A409,LegheFantacalcio!L:L,1,FALSE))),K409="")</f>
        <v>1</v>
      </c>
      <c r="K409" s="1" t="str">
        <f>IFERROR(VLOOKUP(A409,LegheFantacalcio!A:D,4,FALSE),"")</f>
        <v>Chichizola</v>
      </c>
      <c r="L409" s="1" t="str">
        <f t="shared" si="13"/>
        <v/>
      </c>
      <c r="M409" s="7" t="str">
        <f>IF(J409,"",CONCATENATE("if (giocatore.getSquadra().equalsIgnoreCase(""",VLOOKUP(E409,Sq!A:B,2,FALSE),""") &amp;&amp; giocatore.getNomeFS().equalsIgnoreCase(""",L409,"""))  giocatore.setNomeFSCambiato(""",K409,""");",))</f>
        <v/>
      </c>
    </row>
    <row r="410" spans="1:13" x14ac:dyDescent="0.25">
      <c r="A410" s="1" t="s">
        <v>1057</v>
      </c>
      <c r="B410" s="1">
        <v>1111765</v>
      </c>
      <c r="C410" s="1" t="s">
        <v>188</v>
      </c>
      <c r="D410" s="1" t="s">
        <v>587</v>
      </c>
      <c r="E410" s="1" t="s">
        <v>47</v>
      </c>
      <c r="F410" s="1" t="s">
        <v>92</v>
      </c>
      <c r="G410" s="1">
        <v>12</v>
      </c>
      <c r="H410" s="1">
        <f>IFERROR(INT(VLOOKUP(A410,LegheFantacalcio!A:I,9,FALSE)/2),0)</f>
        <v>4</v>
      </c>
      <c r="I410" s="1" t="str">
        <f t="shared" si="12"/>
        <v>update giocatori set fvm=4 where id = 1111765;</v>
      </c>
      <c r="J410" s="1" t="b">
        <f>OR(NOT(ISERROR(VLOOKUP(A410,LegheFantacalcio!L:L,1,FALSE))),K410="")</f>
        <v>1</v>
      </c>
      <c r="K410" s="1" t="str">
        <f>IFERROR(VLOOKUP(A410,LegheFantacalcio!A:D,4,FALSE),"")</f>
        <v>Circati</v>
      </c>
      <c r="L410" s="1" t="str">
        <f t="shared" si="13"/>
        <v/>
      </c>
      <c r="M410" s="7" t="str">
        <f>IF(J410,"",CONCATENATE("if (giocatore.getSquadra().equalsIgnoreCase(""",VLOOKUP(E410,Sq!A:B,2,FALSE),""") &amp;&amp; giocatore.getNomeFS().equalsIgnoreCase(""",L410,"""))  giocatore.setNomeFSCambiato(""",K410,""");",))</f>
        <v/>
      </c>
    </row>
    <row r="411" spans="1:13" x14ac:dyDescent="0.25">
      <c r="A411" s="1" t="s">
        <v>1268</v>
      </c>
      <c r="B411" s="1">
        <v>1110755</v>
      </c>
      <c r="C411" s="1" t="s">
        <v>706</v>
      </c>
      <c r="D411" s="1" t="s">
        <v>586</v>
      </c>
      <c r="E411" s="1" t="s">
        <v>47</v>
      </c>
      <c r="F411" s="1" t="s">
        <v>92</v>
      </c>
      <c r="G411" s="1">
        <v>3</v>
      </c>
      <c r="H411" s="1">
        <f>IFERROR(INT(VLOOKUP(A411,LegheFantacalcio!A:I,9,FALSE)/2),0)</f>
        <v>0</v>
      </c>
      <c r="I411" s="1" t="str">
        <f t="shared" si="12"/>
        <v>update giocatori set fvm=0 where id = 1110755;</v>
      </c>
      <c r="J411" s="1" t="b">
        <f>OR(NOT(ISERROR(VLOOKUP(A411,LegheFantacalcio!L:L,1,FALSE))),K411="")</f>
        <v>1</v>
      </c>
      <c r="K411" s="1" t="str">
        <f>IFERROR(VLOOKUP(A411,LegheFantacalcio!A:D,4,FALSE),"")</f>
        <v/>
      </c>
      <c r="L411" s="1" t="str">
        <f t="shared" si="13"/>
        <v/>
      </c>
      <c r="M411" s="7" t="str">
        <f>IF(J411,"",CONCATENATE("if (giocatore.getSquadra().equalsIgnoreCase(""",VLOOKUP(E411,Sq!A:B,2,FALSE),""") &amp;&amp; giocatore.getNomeFS().equalsIgnoreCase(""",L411,"""))  giocatore.setNomeFSCambiato(""",K411,""");",))</f>
        <v/>
      </c>
    </row>
    <row r="412" spans="1:13" x14ac:dyDescent="0.25">
      <c r="A412" s="1" t="s">
        <v>1058</v>
      </c>
      <c r="B412" s="1">
        <v>1073141</v>
      </c>
      <c r="C412" s="1" t="s">
        <v>87</v>
      </c>
      <c r="D412" s="1" t="s">
        <v>586</v>
      </c>
      <c r="E412" s="1" t="s">
        <v>47</v>
      </c>
      <c r="F412" s="1" t="s">
        <v>8</v>
      </c>
      <c r="G412" s="1">
        <v>1</v>
      </c>
      <c r="H412" s="1">
        <f>IFERROR(INT(VLOOKUP(A412,LegheFantacalcio!A:I,9,FALSE)/2),0)</f>
        <v>0</v>
      </c>
      <c r="I412" s="1" t="str">
        <f t="shared" si="12"/>
        <v>update giocatori set fvm=0 where id = 1073141;</v>
      </c>
      <c r="J412" s="1" t="b">
        <f>OR(NOT(ISERROR(VLOOKUP(A412,LegheFantacalcio!L:L,1,FALSE))),K412="")</f>
        <v>1</v>
      </c>
      <c r="K412" s="1" t="str">
        <f>IFERROR(VLOOKUP(A412,LegheFantacalcio!A:D,4,FALSE),"")</f>
        <v>Corvi</v>
      </c>
      <c r="L412" s="1" t="str">
        <f t="shared" si="13"/>
        <v/>
      </c>
      <c r="M412" s="7" t="str">
        <f>IF(J412,"",CONCATENATE("if (giocatore.getSquadra().equalsIgnoreCase(""",VLOOKUP(E412,Sq!A:B,2,FALSE),""") &amp;&amp; giocatore.getNomeFS().equalsIgnoreCase(""",L412,"""))  giocatore.setNomeFSCambiato(""",K412,""");",))</f>
        <v/>
      </c>
    </row>
    <row r="413" spans="1:13" x14ac:dyDescent="0.25">
      <c r="A413" s="1" t="s">
        <v>1269</v>
      </c>
      <c r="B413" s="1">
        <v>1111403</v>
      </c>
      <c r="C413" s="1" t="s">
        <v>661</v>
      </c>
      <c r="D413" s="1" t="s">
        <v>644</v>
      </c>
      <c r="E413" s="1" t="s">
        <v>47</v>
      </c>
      <c r="F413" s="1" t="s">
        <v>92</v>
      </c>
      <c r="G413" s="1">
        <v>10</v>
      </c>
      <c r="H413" s="1">
        <f>IFERROR(INT(VLOOKUP(A413,LegheFantacalcio!A:I,9,FALSE)/2),0)</f>
        <v>9</v>
      </c>
      <c r="I413" s="1" t="str">
        <f t="shared" si="12"/>
        <v>update giocatori set fvm=9 where id = 1111403;</v>
      </c>
      <c r="J413" s="1" t="b">
        <f>OR(NOT(ISERROR(VLOOKUP(A413,LegheFantacalcio!L:L,1,FALSE))),K413="")</f>
        <v>0</v>
      </c>
      <c r="K413" s="1" t="str">
        <f>IFERROR(VLOOKUP(A413,LegheFantacalcio!A:D,4,FALSE),"")</f>
        <v>Coulibaly W.</v>
      </c>
      <c r="L413" s="1" t="str">
        <f t="shared" si="13"/>
        <v>Coulibaly</v>
      </c>
      <c r="M413" s="7" t="str">
        <f>IF(J413,"",CONCATENATE("if (giocatore.getSquadra().equalsIgnoreCase(""",VLOOKUP(E413,Sq!A:B,2,FALSE),""") &amp;&amp; giocatore.getNomeFS().equalsIgnoreCase(""",L413,"""))  giocatore.setNomeFSCambiato(""",K413,""");",))</f>
        <v>if (giocatore.getSquadra().equalsIgnoreCase("Par") &amp;&amp; giocatore.getNomeFS().equalsIgnoreCase("Coulibaly"))  giocatore.setNomeFSCambiato("Coulibaly W.");</v>
      </c>
    </row>
    <row r="414" spans="1:13" x14ac:dyDescent="0.25">
      <c r="A414" s="1" t="s">
        <v>1059</v>
      </c>
      <c r="B414" s="1">
        <v>1048166</v>
      </c>
      <c r="C414" s="1" t="s">
        <v>435</v>
      </c>
      <c r="D414" s="1" t="s">
        <v>644</v>
      </c>
      <c r="E414" s="1" t="s">
        <v>47</v>
      </c>
      <c r="F414" s="1" t="s">
        <v>284</v>
      </c>
      <c r="G414" s="1">
        <v>16</v>
      </c>
      <c r="H414" s="1">
        <f>IFERROR(INT(VLOOKUP(A414,LegheFantacalcio!A:I,9,FALSE)/2),0)</f>
        <v>1</v>
      </c>
      <c r="I414" s="1" t="str">
        <f t="shared" si="12"/>
        <v>update giocatori set fvm=1 where id = 1048166;</v>
      </c>
      <c r="J414" s="1" t="b">
        <f>OR(NOT(ISERROR(VLOOKUP(A414,LegheFantacalcio!L:L,1,FALSE))),K414="")</f>
        <v>1</v>
      </c>
      <c r="K414" s="1" t="str">
        <f>IFERROR(VLOOKUP(A414,LegheFantacalcio!A:D,4,FALSE),"")</f>
        <v>Cyprien</v>
      </c>
      <c r="L414" s="1" t="str">
        <f t="shared" si="13"/>
        <v/>
      </c>
      <c r="M414" s="7" t="str">
        <f>IF(J414,"",CONCATENATE("if (giocatore.getSquadra().equalsIgnoreCase(""",VLOOKUP(E414,Sq!A:B,2,FALSE),""") &amp;&amp; giocatore.getNomeFS().equalsIgnoreCase(""",L414,"""))  giocatore.setNomeFSCambiato(""",K414,""");",))</f>
        <v/>
      </c>
    </row>
    <row r="415" spans="1:13" x14ac:dyDescent="0.25">
      <c r="A415" s="1" t="s">
        <v>1270</v>
      </c>
      <c r="B415" s="1">
        <v>1066418</v>
      </c>
      <c r="C415" s="1" t="s">
        <v>703</v>
      </c>
      <c r="D415" s="1" t="s">
        <v>586</v>
      </c>
      <c r="E415" s="1" t="s">
        <v>47</v>
      </c>
      <c r="F415" s="1" t="s">
        <v>92</v>
      </c>
      <c r="G415" s="1">
        <v>18</v>
      </c>
      <c r="H415" s="1">
        <f>IFERROR(INT(VLOOKUP(A415,LegheFantacalcio!A:I,9,FALSE)/2),0)</f>
        <v>7</v>
      </c>
      <c r="I415" s="1" t="str">
        <f t="shared" si="12"/>
        <v>update giocatori set fvm=7 where id = 1066418;</v>
      </c>
      <c r="J415" s="1" t="b">
        <f>OR(NOT(ISERROR(VLOOKUP(A415,LegheFantacalcio!L:L,1,FALSE))),K415="")</f>
        <v>0</v>
      </c>
      <c r="K415" s="1" t="str">
        <f>IFERROR(VLOOKUP(A415,LegheFantacalcio!A:D,4,FALSE),"")</f>
        <v>Delprato</v>
      </c>
      <c r="L415" s="1" t="str">
        <f t="shared" si="13"/>
        <v>Del Prato</v>
      </c>
      <c r="M415" s="7" t="str">
        <f>IF(J415,"",CONCATENATE("if (giocatore.getSquadra().equalsIgnoreCase(""",VLOOKUP(E415,Sq!A:B,2,FALSE),""") &amp;&amp; giocatore.getNomeFS().equalsIgnoreCase(""",L415,"""))  giocatore.setNomeFSCambiato(""",K415,""");",))</f>
        <v>if (giocatore.getSquadra().equalsIgnoreCase("Par") &amp;&amp; giocatore.getNomeFS().equalsIgnoreCase("Del Prato"))  giocatore.setNomeFSCambiato("Delprato");</v>
      </c>
    </row>
    <row r="416" spans="1:13" x14ac:dyDescent="0.25">
      <c r="A416" s="1" t="s">
        <v>1060</v>
      </c>
      <c r="B416" s="1">
        <v>1040953</v>
      </c>
      <c r="C416" s="1" t="s">
        <v>267</v>
      </c>
      <c r="D416" s="1" t="s">
        <v>585</v>
      </c>
      <c r="E416" s="1" t="s">
        <v>47</v>
      </c>
      <c r="F416" s="1" t="s">
        <v>92</v>
      </c>
      <c r="G416" s="1">
        <v>5</v>
      </c>
      <c r="H416" s="1">
        <f>IFERROR(INT(VLOOKUP(A416,LegheFantacalcio!A:I,9,FALSE)/2),0)</f>
        <v>0</v>
      </c>
      <c r="I416" s="1" t="str">
        <f t="shared" si="12"/>
        <v>update giocatori set fvm=0 where id = 1040953;</v>
      </c>
      <c r="J416" s="1" t="b">
        <f>OR(NOT(ISERROR(VLOOKUP(A416,LegheFantacalcio!L:L,1,FALSE))),K416="")</f>
        <v>1</v>
      </c>
      <c r="K416" s="1" t="str">
        <f>IFERROR(VLOOKUP(A416,LegheFantacalcio!A:D,4,FALSE),"")</f>
        <v>Di Chiara</v>
      </c>
      <c r="L416" s="1" t="str">
        <f t="shared" si="13"/>
        <v/>
      </c>
      <c r="M416" s="7" t="str">
        <f>IF(J416,"",CONCATENATE("if (giocatore.getSquadra().equalsIgnoreCase(""",VLOOKUP(E416,Sq!A:B,2,FALSE),""") &amp;&amp; giocatore.getNomeFS().equalsIgnoreCase(""",L416,"""))  giocatore.setNomeFSCambiato(""",K416,""");",))</f>
        <v/>
      </c>
    </row>
    <row r="417" spans="1:13" x14ac:dyDescent="0.25">
      <c r="A417" s="1" t="s">
        <v>1061</v>
      </c>
      <c r="B417" s="1">
        <v>1102274</v>
      </c>
      <c r="C417" s="1" t="s">
        <v>406</v>
      </c>
      <c r="D417" s="1" t="s">
        <v>589</v>
      </c>
      <c r="E417" s="1" t="s">
        <v>47</v>
      </c>
      <c r="F417" s="1" t="s">
        <v>284</v>
      </c>
      <c r="G417" s="1">
        <v>19</v>
      </c>
      <c r="H417" s="1">
        <f>IFERROR(INT(VLOOKUP(A417,LegheFantacalcio!A:I,9,FALSE)/2),0)</f>
        <v>4</v>
      </c>
      <c r="I417" s="1" t="str">
        <f t="shared" si="12"/>
        <v>update giocatori set fvm=4 where id = 1102274;</v>
      </c>
      <c r="J417" s="1" t="b">
        <f>OR(NOT(ISERROR(VLOOKUP(A417,LegheFantacalcio!L:L,1,FALSE))),K417="")</f>
        <v>1</v>
      </c>
      <c r="K417" s="1" t="str">
        <f>IFERROR(VLOOKUP(A417,LegheFantacalcio!A:D,4,FALSE),"")</f>
        <v>Estevez</v>
      </c>
      <c r="L417" s="1" t="str">
        <f t="shared" si="13"/>
        <v/>
      </c>
      <c r="M417" s="7" t="str">
        <f>IF(J417,"",CONCATENATE("if (giocatore.getSquadra().equalsIgnoreCase(""",VLOOKUP(E417,Sq!A:B,2,FALSE),""") &amp;&amp; giocatore.getNomeFS().equalsIgnoreCase(""",L417,"""))  giocatore.setNomeFSCambiato(""",K417,""");",))</f>
        <v/>
      </c>
    </row>
    <row r="418" spans="1:13" x14ac:dyDescent="0.25">
      <c r="A418" s="1" t="s">
        <v>1062</v>
      </c>
      <c r="B418" s="1">
        <v>1115181</v>
      </c>
      <c r="C418" s="1" t="s">
        <v>461</v>
      </c>
      <c r="D418" s="1" t="s">
        <v>587</v>
      </c>
      <c r="E418" s="1" t="s">
        <v>47</v>
      </c>
      <c r="F418" s="1" t="s">
        <v>284</v>
      </c>
      <c r="G418" s="1">
        <v>1</v>
      </c>
      <c r="H418" s="1">
        <f>IFERROR(INT(VLOOKUP(A418,LegheFantacalcio!A:I,9,FALSE)/2),0)</f>
        <v>0</v>
      </c>
      <c r="I418" s="1" t="str">
        <f t="shared" si="12"/>
        <v>update giocatori set fvm=0 where id = 1115181;</v>
      </c>
      <c r="J418" s="1" t="b">
        <f>OR(NOT(ISERROR(VLOOKUP(A418,LegheFantacalcio!L:L,1,FALSE))),K418="")</f>
        <v>1</v>
      </c>
      <c r="K418" s="1" t="str">
        <f>IFERROR(VLOOKUP(A418,LegheFantacalcio!A:D,4,FALSE),"")</f>
        <v>Hainaut</v>
      </c>
      <c r="L418" s="1" t="str">
        <f t="shared" si="13"/>
        <v/>
      </c>
      <c r="M418" s="7" t="str">
        <f>IF(J418,"",CONCATENATE("if (giocatore.getSquadra().equalsIgnoreCase(""",VLOOKUP(E418,Sq!A:B,2,FALSE),""") &amp;&amp; giocatore.getNomeFS().equalsIgnoreCase(""",L418,"""))  giocatore.setNomeFSCambiato(""",K418,""");",))</f>
        <v/>
      </c>
    </row>
    <row r="419" spans="1:13" x14ac:dyDescent="0.25">
      <c r="A419" s="1" t="s">
        <v>1271</v>
      </c>
      <c r="B419" s="1">
        <v>1118142</v>
      </c>
      <c r="C419" s="1" t="s">
        <v>605</v>
      </c>
      <c r="D419" s="1" t="s">
        <v>576</v>
      </c>
      <c r="E419" s="1" t="s">
        <v>47</v>
      </c>
      <c r="F419" s="1" t="s">
        <v>468</v>
      </c>
      <c r="G419" s="1">
        <v>1</v>
      </c>
      <c r="H419" s="1">
        <f>IFERROR(INT(VLOOKUP(A419,LegheFantacalcio!A:I,9,FALSE)/2),0)</f>
        <v>0</v>
      </c>
      <c r="I419" s="1" t="str">
        <f t="shared" si="12"/>
        <v>update giocatori set fvm=0 where id = 1118142;</v>
      </c>
      <c r="J419" s="1" t="b">
        <f>OR(NOT(ISERROR(VLOOKUP(A419,LegheFantacalcio!L:L,1,FALSE))),K419="")</f>
        <v>1</v>
      </c>
      <c r="K419" s="1" t="str">
        <f>IFERROR(VLOOKUP(A419,LegheFantacalcio!A:D,4,FALSE),"")</f>
        <v/>
      </c>
      <c r="L419" s="1" t="str">
        <f t="shared" si="13"/>
        <v/>
      </c>
      <c r="M419" s="7" t="str">
        <f>IF(J419,"",CONCATENATE("if (giocatore.getSquadra().equalsIgnoreCase(""",VLOOKUP(E419,Sq!A:B,2,FALSE),""") &amp;&amp; giocatore.getNomeFS().equalsIgnoreCase(""",L419,"""))  giocatore.setNomeFSCambiato(""",K419,""");",))</f>
        <v/>
      </c>
    </row>
    <row r="420" spans="1:13" x14ac:dyDescent="0.25">
      <c r="A420" s="1" t="s">
        <v>1063</v>
      </c>
      <c r="B420" s="1">
        <v>1061643</v>
      </c>
      <c r="C420" s="1" t="s">
        <v>373</v>
      </c>
      <c r="D420" s="1" t="s">
        <v>572</v>
      </c>
      <c r="E420" s="1" t="s">
        <v>47</v>
      </c>
      <c r="F420" s="1" t="s">
        <v>284</v>
      </c>
      <c r="G420" s="1">
        <v>16</v>
      </c>
      <c r="H420" s="1">
        <f>IFERROR(INT(VLOOKUP(A420,LegheFantacalcio!A:I,9,FALSE)/2),0)</f>
        <v>5</v>
      </c>
      <c r="I420" s="1" t="str">
        <f t="shared" si="12"/>
        <v>update giocatori set fvm=5 where id = 1061643;</v>
      </c>
      <c r="J420" s="1" t="b">
        <f>OR(NOT(ISERROR(VLOOKUP(A420,LegheFantacalcio!L:L,1,FALSE))),K420="")</f>
        <v>1</v>
      </c>
      <c r="K420" s="1" t="str">
        <f>IFERROR(VLOOKUP(A420,LegheFantacalcio!A:D,4,FALSE),"")</f>
        <v>Hernani</v>
      </c>
      <c r="L420" s="1" t="str">
        <f t="shared" si="13"/>
        <v/>
      </c>
      <c r="M420" s="7" t="str">
        <f>IF(J420,"",CONCATENATE("if (giocatore.getSquadra().equalsIgnoreCase(""",VLOOKUP(E420,Sq!A:B,2,FALSE),""") &amp;&amp; giocatore.getNomeFS().equalsIgnoreCase(""",L420,"""))  giocatore.setNomeFSCambiato(""",K420,""");",))</f>
        <v/>
      </c>
    </row>
    <row r="421" spans="1:13" x14ac:dyDescent="0.25">
      <c r="A421" s="1" t="s">
        <v>1272</v>
      </c>
      <c r="B421" s="1">
        <v>1118111</v>
      </c>
      <c r="C421" s="1" t="s">
        <v>647</v>
      </c>
      <c r="D421" s="1" t="s">
        <v>576</v>
      </c>
      <c r="E421" s="1" t="s">
        <v>47</v>
      </c>
      <c r="F421" s="1" t="s">
        <v>284</v>
      </c>
      <c r="G421" s="1">
        <v>13</v>
      </c>
      <c r="H421" s="1">
        <f>IFERROR(INT(VLOOKUP(A421,LegheFantacalcio!A:I,9,FALSE)/2),0)</f>
        <v>5</v>
      </c>
      <c r="I421" s="1" t="str">
        <f t="shared" si="12"/>
        <v>update giocatori set fvm=5 where id = 1118111;</v>
      </c>
      <c r="J421" s="1" t="b">
        <f>OR(NOT(ISERROR(VLOOKUP(A421,LegheFantacalcio!L:L,1,FALSE))),K421="")</f>
        <v>0</v>
      </c>
      <c r="K421" s="1" t="str">
        <f>IFERROR(VLOOKUP(A421,LegheFantacalcio!A:D,4,FALSE),"")</f>
        <v>Keita M.</v>
      </c>
      <c r="L421" s="1" t="str">
        <f t="shared" si="13"/>
        <v>Keita</v>
      </c>
      <c r="M421" s="7" t="str">
        <f>IF(J421,"",CONCATENATE("if (giocatore.getSquadra().equalsIgnoreCase(""",VLOOKUP(E421,Sq!A:B,2,FALSE),""") &amp;&amp; giocatore.getNomeFS().equalsIgnoreCase(""",L421,"""))  giocatore.setNomeFSCambiato(""",K421,""");",))</f>
        <v>if (giocatore.getSquadra().equalsIgnoreCase("Par") &amp;&amp; giocatore.getNomeFS().equalsIgnoreCase("Keita"))  giocatore.setNomeFSCambiato("Keita M.");</v>
      </c>
    </row>
    <row r="422" spans="1:13" x14ac:dyDescent="0.25">
      <c r="A422" s="1" t="s">
        <v>1064</v>
      </c>
      <c r="B422" s="1">
        <v>1119729</v>
      </c>
      <c r="C422" s="1" t="s">
        <v>567</v>
      </c>
      <c r="D422" s="1" t="s">
        <v>576</v>
      </c>
      <c r="E422" s="1" t="s">
        <v>47</v>
      </c>
      <c r="F422" s="1" t="s">
        <v>468</v>
      </c>
      <c r="G422" s="1">
        <v>1</v>
      </c>
      <c r="H422" s="1">
        <f>IFERROR(INT(VLOOKUP(A422,LegheFantacalcio!A:I,9,FALSE)/2),0)</f>
        <v>3</v>
      </c>
      <c r="I422" s="1" t="str">
        <f t="shared" si="12"/>
        <v>update giocatori set fvm=3 where id = 1119729;</v>
      </c>
      <c r="J422" s="1" t="b">
        <f>OR(NOT(ISERROR(VLOOKUP(A422,LegheFantacalcio!L:L,1,FALSE))),K422="")</f>
        <v>1</v>
      </c>
      <c r="K422" s="1" t="str">
        <f>IFERROR(VLOOKUP(A422,LegheFantacalcio!A:D,4,FALSE),"")</f>
        <v>Kowalski</v>
      </c>
      <c r="L422" s="1" t="str">
        <f t="shared" si="13"/>
        <v/>
      </c>
      <c r="M422" s="7" t="str">
        <f>IF(J422,"",CONCATENATE("if (giocatore.getSquadra().equalsIgnoreCase(""",VLOOKUP(E422,Sq!A:B,2,FALSE),""") &amp;&amp; giocatore.getNomeFS().equalsIgnoreCase(""",L422,"""))  giocatore.setNomeFSCambiato(""",K422,""");",))</f>
        <v/>
      </c>
    </row>
    <row r="423" spans="1:13" x14ac:dyDescent="0.25">
      <c r="A423" s="1" t="s">
        <v>1065</v>
      </c>
      <c r="B423" s="1">
        <v>1119128</v>
      </c>
      <c r="C423" s="1" t="s">
        <v>263</v>
      </c>
      <c r="D423" s="1" t="s">
        <v>585</v>
      </c>
      <c r="E423" s="1" t="s">
        <v>47</v>
      </c>
      <c r="F423" s="1" t="s">
        <v>92</v>
      </c>
      <c r="G423" s="1">
        <v>4</v>
      </c>
      <c r="H423" s="1">
        <f>IFERROR(INT(VLOOKUP(A423,LegheFantacalcio!A:I,9,FALSE)/2),0)</f>
        <v>1</v>
      </c>
      <c r="I423" s="1" t="str">
        <f t="shared" si="12"/>
        <v>update giocatori set fvm=1 where id = 1119128;</v>
      </c>
      <c r="J423" s="1" t="b">
        <f>OR(NOT(ISERROR(VLOOKUP(A423,LegheFantacalcio!L:L,1,FALSE))),K423="")</f>
        <v>1</v>
      </c>
      <c r="K423" s="1" t="str">
        <f>IFERROR(VLOOKUP(A423,LegheFantacalcio!A:D,4,FALSE),"")</f>
        <v>Leoni</v>
      </c>
      <c r="L423" s="1" t="str">
        <f t="shared" si="13"/>
        <v/>
      </c>
      <c r="M423" s="7" t="str">
        <f>IF(J423,"",CONCATENATE("if (giocatore.getSquadra().equalsIgnoreCase(""",VLOOKUP(E423,Sq!A:B,2,FALSE),""") &amp;&amp; giocatore.getNomeFS().equalsIgnoreCase(""",L423,"""))  giocatore.setNomeFSCambiato(""",K423,""");",))</f>
        <v/>
      </c>
    </row>
    <row r="424" spans="1:13" x14ac:dyDescent="0.25">
      <c r="A424" s="1" t="s">
        <v>1066</v>
      </c>
      <c r="B424" s="1">
        <v>1060988</v>
      </c>
      <c r="C424" s="1" t="s">
        <v>291</v>
      </c>
      <c r="D424" s="1" t="s">
        <v>574</v>
      </c>
      <c r="E424" s="1" t="s">
        <v>47</v>
      </c>
      <c r="F424" s="1" t="s">
        <v>468</v>
      </c>
      <c r="G424" s="1">
        <v>34</v>
      </c>
      <c r="H424" s="1">
        <f>IFERROR(INT(VLOOKUP(A424,LegheFantacalcio!A:I,9,FALSE)/2),0)</f>
        <v>65</v>
      </c>
      <c r="I424" s="1" t="str">
        <f t="shared" si="12"/>
        <v>update giocatori set fvm=65 where id = 1060988;</v>
      </c>
      <c r="J424" s="1" t="b">
        <f>OR(NOT(ISERROR(VLOOKUP(A424,LegheFantacalcio!L:L,1,FALSE))),K424="")</f>
        <v>1</v>
      </c>
      <c r="K424" s="1" t="str">
        <f>IFERROR(VLOOKUP(A424,LegheFantacalcio!A:D,4,FALSE),"")</f>
        <v>Man</v>
      </c>
      <c r="L424" s="1" t="str">
        <f t="shared" si="13"/>
        <v/>
      </c>
      <c r="M424" s="7" t="str">
        <f>IF(J424,"",CONCATENATE("if (giocatore.getSquadra().equalsIgnoreCase(""",VLOOKUP(E424,Sq!A:B,2,FALSE),""") &amp;&amp; giocatore.getNomeFS().equalsIgnoreCase(""",L424,"""))  giocatore.setNomeFSCambiato(""",K424,""");",))</f>
        <v/>
      </c>
    </row>
    <row r="425" spans="1:13" x14ac:dyDescent="0.25">
      <c r="A425" s="1" t="s">
        <v>1067</v>
      </c>
      <c r="B425" s="1">
        <v>1065260</v>
      </c>
      <c r="C425" s="1" t="s">
        <v>525</v>
      </c>
      <c r="D425" s="1" t="s">
        <v>599</v>
      </c>
      <c r="E425" s="1" t="s">
        <v>47</v>
      </c>
      <c r="F425" s="1" t="s">
        <v>468</v>
      </c>
      <c r="G425" s="1">
        <v>25</v>
      </c>
      <c r="H425" s="1">
        <f>IFERROR(INT(VLOOKUP(A425,LegheFantacalcio!A:I,9,FALSE)/2),0)</f>
        <v>13</v>
      </c>
      <c r="I425" s="1" t="str">
        <f t="shared" si="12"/>
        <v>update giocatori set fvm=13 where id = 1065260;</v>
      </c>
      <c r="J425" s="1" t="b">
        <f>OR(NOT(ISERROR(VLOOKUP(A425,LegheFantacalcio!L:L,1,FALSE))),K425="")</f>
        <v>1</v>
      </c>
      <c r="K425" s="1" t="str">
        <f>IFERROR(VLOOKUP(A425,LegheFantacalcio!A:D,4,FALSE),"")</f>
        <v>Mihaila</v>
      </c>
      <c r="L425" s="1" t="str">
        <f t="shared" si="13"/>
        <v/>
      </c>
      <c r="M425" s="7" t="str">
        <f>IF(J425,"",CONCATENATE("if (giocatore.getSquadra().equalsIgnoreCase(""",VLOOKUP(E425,Sq!A:B,2,FALSE),""") &amp;&amp; giocatore.getNomeFS().equalsIgnoreCase(""",L425,"""))  giocatore.setNomeFSCambiato(""",K425,""");",))</f>
        <v/>
      </c>
    </row>
    <row r="426" spans="1:13" x14ac:dyDescent="0.25">
      <c r="A426" s="1" t="s">
        <v>1273</v>
      </c>
      <c r="B426" s="1">
        <v>1119736</v>
      </c>
      <c r="C426" s="1" t="s">
        <v>598</v>
      </c>
      <c r="D426" s="1" t="s">
        <v>574</v>
      </c>
      <c r="E426" s="1" t="s">
        <v>47</v>
      </c>
      <c r="F426" s="1" t="s">
        <v>468</v>
      </c>
      <c r="G426" s="1">
        <v>1</v>
      </c>
      <c r="H426" s="1">
        <f>IFERROR(INT(VLOOKUP(A426,LegheFantacalcio!A:I,9,FALSE)/2),0)</f>
        <v>0</v>
      </c>
      <c r="I426" s="1" t="str">
        <f t="shared" si="12"/>
        <v>update giocatori set fvm=0 where id = 1119736;</v>
      </c>
      <c r="J426" s="1" t="b">
        <f>OR(NOT(ISERROR(VLOOKUP(A426,LegheFantacalcio!L:L,1,FALSE))),K426="")</f>
        <v>1</v>
      </c>
      <c r="K426" s="1" t="str">
        <f>IFERROR(VLOOKUP(A426,LegheFantacalcio!A:D,4,FALSE),"")</f>
        <v/>
      </c>
      <c r="L426" s="1" t="str">
        <f t="shared" si="13"/>
        <v/>
      </c>
      <c r="M426" s="7" t="str">
        <f>IF(J426,"",CONCATENATE("if (giocatore.getSquadra().equalsIgnoreCase(""",VLOOKUP(E426,Sq!A:B,2,FALSE),""") &amp;&amp; giocatore.getNomeFS().equalsIgnoreCase(""",L426,"""))  giocatore.setNomeFSCambiato(""",K426,""");",))</f>
        <v/>
      </c>
    </row>
    <row r="427" spans="1:13" x14ac:dyDescent="0.25">
      <c r="A427" s="1" t="s">
        <v>1068</v>
      </c>
      <c r="B427" s="1">
        <v>1065871</v>
      </c>
      <c r="C427" s="1" t="s">
        <v>234</v>
      </c>
      <c r="D427" s="1" t="s">
        <v>602</v>
      </c>
      <c r="E427" s="1" t="s">
        <v>47</v>
      </c>
      <c r="F427" s="1" t="s">
        <v>92</v>
      </c>
      <c r="G427" s="1">
        <v>14</v>
      </c>
      <c r="H427" s="1">
        <f>IFERROR(INT(VLOOKUP(A427,LegheFantacalcio!A:I,9,FALSE)/2),0)</f>
        <v>3</v>
      </c>
      <c r="I427" s="1" t="str">
        <f t="shared" si="12"/>
        <v>update giocatori set fvm=3 where id = 1065871;</v>
      </c>
      <c r="J427" s="1" t="b">
        <f>OR(NOT(ISERROR(VLOOKUP(A427,LegheFantacalcio!L:L,1,FALSE))),K427="")</f>
        <v>1</v>
      </c>
      <c r="K427" s="1" t="str">
        <f>IFERROR(VLOOKUP(A427,LegheFantacalcio!A:D,4,FALSE),"")</f>
        <v>Osorio</v>
      </c>
      <c r="L427" s="1" t="str">
        <f t="shared" si="13"/>
        <v/>
      </c>
      <c r="M427" s="7" t="str">
        <f>IF(J427,"",CONCATENATE("if (giocatore.getSquadra().equalsIgnoreCase(""",VLOOKUP(E427,Sq!A:B,2,FALSE),""") &amp;&amp; giocatore.getNomeFS().equalsIgnoreCase(""",L427,"""))  giocatore.setNomeFSCambiato(""",K427,""");",))</f>
        <v/>
      </c>
    </row>
    <row r="428" spans="1:13" x14ac:dyDescent="0.25">
      <c r="A428" s="1" t="s">
        <v>1069</v>
      </c>
      <c r="B428" s="1">
        <v>1102496</v>
      </c>
      <c r="C428" s="1" t="s">
        <v>363</v>
      </c>
      <c r="D428" s="1" t="s">
        <v>593</v>
      </c>
      <c r="E428" s="1" t="s">
        <v>47</v>
      </c>
      <c r="F428" s="1" t="s">
        <v>284</v>
      </c>
      <c r="G428" s="1">
        <v>17</v>
      </c>
      <c r="H428" s="1">
        <f>IFERROR(INT(VLOOKUP(A428,LegheFantacalcio!A:I,9,FALSE)/2),0)</f>
        <v>6</v>
      </c>
      <c r="I428" s="1" t="str">
        <f t="shared" si="12"/>
        <v>update giocatori set fvm=6 where id = 1102496;</v>
      </c>
      <c r="J428" s="1" t="b">
        <f>OR(NOT(ISERROR(VLOOKUP(A428,LegheFantacalcio!L:L,1,FALSE))),K428="")</f>
        <v>1</v>
      </c>
      <c r="K428" s="1" t="str">
        <f>IFERROR(VLOOKUP(A428,LegheFantacalcio!A:D,4,FALSE),"")</f>
        <v>Sohm</v>
      </c>
      <c r="L428" s="1" t="str">
        <f t="shared" si="13"/>
        <v/>
      </c>
      <c r="M428" s="7" t="str">
        <f>IF(J428,"",CONCATENATE("if (giocatore.getSquadra().equalsIgnoreCase(""",VLOOKUP(E428,Sq!A:B,2,FALSE),""") &amp;&amp; giocatore.getNomeFS().equalsIgnoreCase(""",L428,"""))  giocatore.setNomeFSCambiato(""",K428,""");",))</f>
        <v/>
      </c>
    </row>
    <row r="429" spans="1:13" x14ac:dyDescent="0.25">
      <c r="A429" s="1" t="s">
        <v>1070</v>
      </c>
      <c r="B429" s="1">
        <v>1118555</v>
      </c>
      <c r="C429" s="1" t="s">
        <v>46</v>
      </c>
      <c r="D429" s="1" t="s">
        <v>707</v>
      </c>
      <c r="E429" s="1" t="s">
        <v>47</v>
      </c>
      <c r="F429" s="1" t="s">
        <v>8</v>
      </c>
      <c r="G429" s="1">
        <v>17</v>
      </c>
      <c r="H429" s="1">
        <f>IFERROR(INT(VLOOKUP(A429,LegheFantacalcio!A:I,9,FALSE)/2),0)</f>
        <v>11</v>
      </c>
      <c r="I429" s="1" t="str">
        <f t="shared" si="12"/>
        <v>update giocatori set fvm=11 where id = 1118555;</v>
      </c>
      <c r="J429" s="1" t="b">
        <f>OR(NOT(ISERROR(VLOOKUP(A429,LegheFantacalcio!L:L,1,FALSE))),K429="")</f>
        <v>1</v>
      </c>
      <c r="K429" s="1" t="str">
        <f>IFERROR(VLOOKUP(A429,LegheFantacalcio!A:D,4,FALSE),"")</f>
        <v>Suzuki</v>
      </c>
      <c r="L429" s="1" t="str">
        <f t="shared" si="13"/>
        <v/>
      </c>
      <c r="M429" s="7" t="str">
        <f>IF(J429,"",CONCATENATE("if (giocatore.getSquadra().equalsIgnoreCase(""",VLOOKUP(E429,Sq!A:B,2,FALSE),""") &amp;&amp; giocatore.getNomeFS().equalsIgnoreCase(""",L429,"""))  giocatore.setNomeFSCambiato(""",K429,""");",))</f>
        <v/>
      </c>
    </row>
    <row r="430" spans="1:13" x14ac:dyDescent="0.25">
      <c r="A430" s="1" t="s">
        <v>1071</v>
      </c>
      <c r="B430" s="1">
        <v>1102393</v>
      </c>
      <c r="C430" s="1" t="s">
        <v>253</v>
      </c>
      <c r="D430" s="1" t="s">
        <v>595</v>
      </c>
      <c r="E430" s="1" t="s">
        <v>47</v>
      </c>
      <c r="F430" s="1" t="s">
        <v>92</v>
      </c>
      <c r="G430" s="1">
        <v>3</v>
      </c>
      <c r="H430" s="1">
        <f>IFERROR(INT(VLOOKUP(A430,LegheFantacalcio!A:I,9,FALSE)/2),0)</f>
        <v>2</v>
      </c>
      <c r="I430" s="1" t="str">
        <f t="shared" si="12"/>
        <v>update giocatori set fvm=2 where id = 1102393;</v>
      </c>
      <c r="J430" s="1" t="b">
        <f>OR(NOT(ISERROR(VLOOKUP(A430,LegheFantacalcio!L:L,1,FALSE))),K430="")</f>
        <v>1</v>
      </c>
      <c r="K430" s="1" t="str">
        <f>IFERROR(VLOOKUP(A430,LegheFantacalcio!A:D,4,FALSE),"")</f>
        <v>Valenti</v>
      </c>
      <c r="L430" s="1" t="str">
        <f t="shared" si="13"/>
        <v/>
      </c>
      <c r="M430" s="7" t="str">
        <f>IF(J430,"",CONCATENATE("if (giocatore.getSquadra().equalsIgnoreCase(""",VLOOKUP(E430,Sq!A:B,2,FALSE),""") &amp;&amp; giocatore.getNomeFS().equalsIgnoreCase(""",L430,"""))  giocatore.setNomeFSCambiato(""",K430,""");",))</f>
        <v/>
      </c>
    </row>
    <row r="431" spans="1:13" x14ac:dyDescent="0.25">
      <c r="A431" s="1" t="s">
        <v>1072</v>
      </c>
      <c r="B431" s="1">
        <v>1102062</v>
      </c>
      <c r="C431" s="1" t="s">
        <v>157</v>
      </c>
      <c r="D431" s="1" t="s">
        <v>586</v>
      </c>
      <c r="E431" s="1" t="s">
        <v>47</v>
      </c>
      <c r="F431" s="1" t="s">
        <v>92</v>
      </c>
      <c r="G431" s="1">
        <v>15</v>
      </c>
      <c r="H431" s="1">
        <f>IFERROR(INT(VLOOKUP(A431,LegheFantacalcio!A:I,9,FALSE)/2),0)</f>
        <v>5</v>
      </c>
      <c r="I431" s="1" t="str">
        <f t="shared" si="12"/>
        <v>update giocatori set fvm=5 where id = 1102062;</v>
      </c>
      <c r="J431" s="1" t="b">
        <f>OR(NOT(ISERROR(VLOOKUP(A431,LegheFantacalcio!L:L,1,FALSE))),K431="")</f>
        <v>1</v>
      </c>
      <c r="K431" s="1" t="str">
        <f>IFERROR(VLOOKUP(A431,LegheFantacalcio!A:D,4,FALSE),"")</f>
        <v>Valeri</v>
      </c>
      <c r="L431" s="1" t="str">
        <f t="shared" si="13"/>
        <v/>
      </c>
      <c r="M431" s="7" t="str">
        <f>IF(J431,"",CONCATENATE("if (giocatore.getSquadra().equalsIgnoreCase(""",VLOOKUP(E431,Sq!A:B,2,FALSE),""") &amp;&amp; giocatore.getNomeFS().equalsIgnoreCase(""",L431,"""))  giocatore.setNomeFSCambiato(""",K431,""");",))</f>
        <v/>
      </c>
    </row>
    <row r="432" spans="1:13" x14ac:dyDescent="0.25">
      <c r="A432" s="1" t="s">
        <v>1073</v>
      </c>
      <c r="B432" s="1">
        <v>1049722</v>
      </c>
      <c r="C432" s="1" t="s">
        <v>115</v>
      </c>
      <c r="D432" s="1" t="s">
        <v>572</v>
      </c>
      <c r="E432" s="1" t="s">
        <v>18</v>
      </c>
      <c r="F432" s="1" t="s">
        <v>92</v>
      </c>
      <c r="G432" s="1">
        <v>26</v>
      </c>
      <c r="H432" s="1">
        <f>IFERROR(INT(VLOOKUP(A432,LegheFantacalcio!A:I,9,FALSE)/2),0)</f>
        <v>14</v>
      </c>
      <c r="I432" s="1" t="str">
        <f t="shared" si="12"/>
        <v>update giocatori set fvm=14 where id = 1049722;</v>
      </c>
      <c r="J432" s="1" t="b">
        <f>OR(NOT(ISERROR(VLOOKUP(A432,LegheFantacalcio!L:L,1,FALSE))),K432="")</f>
        <v>1</v>
      </c>
      <c r="K432" s="1" t="str">
        <f>IFERROR(VLOOKUP(A432,LegheFantacalcio!A:D,4,FALSE),"")</f>
        <v>Angelino</v>
      </c>
      <c r="L432" s="1" t="str">
        <f t="shared" si="13"/>
        <v/>
      </c>
      <c r="M432" s="7" t="str">
        <f>IF(J432,"",CONCATENATE("if (giocatore.getSquadra().equalsIgnoreCase(""",VLOOKUP(E432,Sq!A:B,2,FALSE),""") &amp;&amp; giocatore.getNomeFS().equalsIgnoreCase(""",L432,"""))  giocatore.setNomeFSCambiato(""",K432,""");",))</f>
        <v/>
      </c>
    </row>
    <row r="433" spans="1:13" x14ac:dyDescent="0.25">
      <c r="A433" s="1" t="s">
        <v>1074</v>
      </c>
      <c r="B433" s="1">
        <v>1102850</v>
      </c>
      <c r="C433" s="1" t="s">
        <v>342</v>
      </c>
      <c r="D433" s="1" t="s">
        <v>596</v>
      </c>
      <c r="E433" s="1" t="s">
        <v>18</v>
      </c>
      <c r="F433" s="1" t="s">
        <v>284</v>
      </c>
      <c r="G433" s="1">
        <v>29</v>
      </c>
      <c r="H433" s="1">
        <f>IFERROR(INT(VLOOKUP(A433,LegheFantacalcio!A:I,9,FALSE)/2),0)</f>
        <v>10</v>
      </c>
      <c r="I433" s="1" t="str">
        <f t="shared" si="12"/>
        <v>update giocatori set fvm=10 where id = 1102850;</v>
      </c>
      <c r="J433" s="1" t="b">
        <f>OR(NOT(ISERROR(VLOOKUP(A433,LegheFantacalcio!L:L,1,FALSE))),K433="")</f>
        <v>1</v>
      </c>
      <c r="K433" s="1" t="str">
        <f>IFERROR(VLOOKUP(A433,LegheFantacalcio!A:D,4,FALSE),"")</f>
        <v>Baldanzi</v>
      </c>
      <c r="L433" s="1" t="str">
        <f t="shared" si="13"/>
        <v/>
      </c>
      <c r="M433" s="7" t="str">
        <f>IF(J433,"",CONCATENATE("if (giocatore.getSquadra().equalsIgnoreCase(""",VLOOKUP(E433,Sq!A:B,2,FALSE),""") &amp;&amp; giocatore.getNomeFS().equalsIgnoreCase(""",L433,"""))  giocatore.setNomeFSCambiato(""",K433,""");",))</f>
        <v/>
      </c>
    </row>
    <row r="434" spans="1:13" x14ac:dyDescent="0.25">
      <c r="A434" s="1" t="s">
        <v>1274</v>
      </c>
      <c r="B434" s="1">
        <v>1119753</v>
      </c>
      <c r="C434" s="1" t="s">
        <v>710</v>
      </c>
      <c r="D434" s="1" t="s">
        <v>572</v>
      </c>
      <c r="E434" s="1" t="s">
        <v>18</v>
      </c>
      <c r="F434" s="1" t="s">
        <v>92</v>
      </c>
      <c r="G434" s="1">
        <v>1</v>
      </c>
      <c r="H434" s="1">
        <f>IFERROR(INT(VLOOKUP(A434,LegheFantacalcio!A:I,9,FALSE)/2),0)</f>
        <v>0</v>
      </c>
      <c r="I434" s="1" t="str">
        <f t="shared" si="12"/>
        <v>update giocatori set fvm=0 where id = 1119753;</v>
      </c>
      <c r="J434" s="1" t="b">
        <f>OR(NOT(ISERROR(VLOOKUP(A434,LegheFantacalcio!L:L,1,FALSE))),K434="")</f>
        <v>0</v>
      </c>
      <c r="K434" s="1" t="str">
        <f>IFERROR(VLOOKUP(A434,LegheFantacalcio!A:D,4,FALSE),"")</f>
        <v>Sangare' B.</v>
      </c>
      <c r="L434" s="1" t="str">
        <f t="shared" si="13"/>
        <v>Buba Sangare</v>
      </c>
      <c r="M434" s="7" t="str">
        <f>IF(J434,"",CONCATENATE("if (giocatore.getSquadra().equalsIgnoreCase(""",VLOOKUP(E434,Sq!A:B,2,FALSE),""") &amp;&amp; giocatore.getNomeFS().equalsIgnoreCase(""",L434,"""))  giocatore.setNomeFSCambiato(""",K434,""");",))</f>
        <v>if (giocatore.getSquadra().equalsIgnoreCase("Rom") &amp;&amp; giocatore.getNomeFS().equalsIgnoreCase("Buba Sangare"))  giocatore.setNomeFSCambiato("Sangare' B.");</v>
      </c>
    </row>
    <row r="435" spans="1:13" x14ac:dyDescent="0.25">
      <c r="A435" s="1" t="s">
        <v>1075</v>
      </c>
      <c r="B435" s="1">
        <v>1066280</v>
      </c>
      <c r="C435" s="1" t="s">
        <v>216</v>
      </c>
      <c r="D435" s="1" t="s">
        <v>707</v>
      </c>
      <c r="E435" s="1" t="s">
        <v>18</v>
      </c>
      <c r="F435" s="1" t="s">
        <v>92</v>
      </c>
      <c r="G435" s="1">
        <v>16</v>
      </c>
      <c r="H435" s="1">
        <f>IFERROR(INT(VLOOKUP(A435,LegheFantacalcio!A:I,9,FALSE)/2),0)</f>
        <v>6</v>
      </c>
      <c r="I435" s="1" t="str">
        <f t="shared" si="12"/>
        <v>update giocatori set fvm=6 where id = 1066280;</v>
      </c>
      <c r="J435" s="1" t="b">
        <f>OR(NOT(ISERROR(VLOOKUP(A435,LegheFantacalcio!L:L,1,FALSE))),K435="")</f>
        <v>1</v>
      </c>
      <c r="K435" s="1" t="str">
        <f>IFERROR(VLOOKUP(A435,LegheFantacalcio!A:D,4,FALSE),"")</f>
        <v>Celik</v>
      </c>
      <c r="L435" s="1" t="str">
        <f t="shared" si="13"/>
        <v/>
      </c>
      <c r="M435" s="7" t="str">
        <f>IF(J435,"",CONCATENATE("if (giocatore.getSquadra().equalsIgnoreCase(""",VLOOKUP(E435,Sq!A:B,2,FALSE),""") &amp;&amp; giocatore.getNomeFS().equalsIgnoreCase(""",L435,"""))  giocatore.setNomeFSCambiato(""",K435,""");",))</f>
        <v/>
      </c>
    </row>
    <row r="436" spans="1:13" x14ac:dyDescent="0.25">
      <c r="A436" s="1" t="s">
        <v>1076</v>
      </c>
      <c r="B436" s="1">
        <v>1017744</v>
      </c>
      <c r="C436" s="1" t="s">
        <v>320</v>
      </c>
      <c r="D436" s="1" t="s">
        <v>612</v>
      </c>
      <c r="E436" s="1" t="s">
        <v>18</v>
      </c>
      <c r="F436" s="1" t="s">
        <v>284</v>
      </c>
      <c r="G436" s="1">
        <v>31</v>
      </c>
      <c r="H436" s="1">
        <f>IFERROR(INT(VLOOKUP(A436,LegheFantacalcio!A:I,9,FALSE)/2),0)</f>
        <v>11</v>
      </c>
      <c r="I436" s="1" t="str">
        <f t="shared" si="12"/>
        <v>update giocatori set fvm=11 where id = 1017744;</v>
      </c>
      <c r="J436" s="1" t="b">
        <f>OR(NOT(ISERROR(VLOOKUP(A436,LegheFantacalcio!L:L,1,FALSE))),K436="")</f>
        <v>1</v>
      </c>
      <c r="K436" s="1" t="str">
        <f>IFERROR(VLOOKUP(A436,LegheFantacalcio!A:D,4,FALSE),"")</f>
        <v>Cristante</v>
      </c>
      <c r="L436" s="1" t="str">
        <f t="shared" si="13"/>
        <v/>
      </c>
      <c r="M436" s="7" t="str">
        <f>IF(J436,"",CONCATENATE("if (giocatore.getSquadra().equalsIgnoreCase(""",VLOOKUP(E436,Sq!A:B,2,FALSE),""") &amp;&amp; giocatore.getNomeFS().equalsIgnoreCase(""",L436,"""))  giocatore.setNomeFSCambiato(""",K436,""");",))</f>
        <v/>
      </c>
    </row>
    <row r="437" spans="1:13" x14ac:dyDescent="0.25">
      <c r="A437" s="1" t="s">
        <v>1077</v>
      </c>
      <c r="B437" s="1">
        <v>1119723</v>
      </c>
      <c r="C437" s="1" t="s">
        <v>258</v>
      </c>
      <c r="D437" s="1" t="s">
        <v>593</v>
      </c>
      <c r="E437" s="1" t="s">
        <v>18</v>
      </c>
      <c r="F437" s="1" t="s">
        <v>92</v>
      </c>
      <c r="G437" s="1">
        <v>14</v>
      </c>
      <c r="H437" s="1">
        <f>IFERROR(INT(VLOOKUP(A437,LegheFantacalcio!A:I,9,FALSE)/2),0)</f>
        <v>4</v>
      </c>
      <c r="I437" s="1" t="str">
        <f t="shared" si="12"/>
        <v>update giocatori set fvm=4 where id = 1119723;</v>
      </c>
      <c r="J437" s="1" t="b">
        <f>OR(NOT(ISERROR(VLOOKUP(A437,LegheFantacalcio!L:L,1,FALSE))),K437="")</f>
        <v>1</v>
      </c>
      <c r="K437" s="1" t="str">
        <f>IFERROR(VLOOKUP(A437,LegheFantacalcio!A:D,4,FALSE),"")</f>
        <v>Dahl</v>
      </c>
      <c r="L437" s="1" t="str">
        <f t="shared" si="13"/>
        <v/>
      </c>
      <c r="M437" s="7" t="str">
        <f>IF(J437,"",CONCATENATE("if (giocatore.getSquadra().equalsIgnoreCase(""",VLOOKUP(E437,Sq!A:B,2,FALSE),""") &amp;&amp; giocatore.getNomeFS().equalsIgnoreCase(""",L437,"""))  giocatore.setNomeFSCambiato(""",K437,""");",))</f>
        <v/>
      </c>
    </row>
    <row r="438" spans="1:13" x14ac:dyDescent="0.25">
      <c r="A438" s="1" t="s">
        <v>1078</v>
      </c>
      <c r="B438" s="1">
        <v>1053582</v>
      </c>
      <c r="C438" s="1" t="s">
        <v>475</v>
      </c>
      <c r="D438" s="1" t="s">
        <v>587</v>
      </c>
      <c r="E438" s="1" t="s">
        <v>18</v>
      </c>
      <c r="F438" s="1" t="s">
        <v>468</v>
      </c>
      <c r="G438" s="1">
        <v>53</v>
      </c>
      <c r="H438" s="1">
        <f>IFERROR(INT(VLOOKUP(A438,LegheFantacalcio!A:I,9,FALSE)/2),0)</f>
        <v>115</v>
      </c>
      <c r="I438" s="1" t="str">
        <f t="shared" si="12"/>
        <v>update giocatori set fvm=115 where id = 1053582;</v>
      </c>
      <c r="J438" s="1" t="b">
        <f>OR(NOT(ISERROR(VLOOKUP(A438,LegheFantacalcio!L:L,1,FALSE))),K438="")</f>
        <v>1</v>
      </c>
      <c r="K438" s="1" t="str">
        <f>IFERROR(VLOOKUP(A438,LegheFantacalcio!A:D,4,FALSE),"")</f>
        <v>Dovbyk</v>
      </c>
      <c r="L438" s="1" t="str">
        <f t="shared" si="13"/>
        <v/>
      </c>
      <c r="M438" s="7" t="str">
        <f>IF(J438,"",CONCATENATE("if (giocatore.getSquadra().equalsIgnoreCase(""",VLOOKUP(E438,Sq!A:B,2,FALSE),""") &amp;&amp; giocatore.getNomeFS().equalsIgnoreCase(""",L438,"""))  giocatore.setNomeFSCambiato(""",K438,""");",))</f>
        <v/>
      </c>
    </row>
    <row r="439" spans="1:13" x14ac:dyDescent="0.25">
      <c r="A439" s="1" t="s">
        <v>1079</v>
      </c>
      <c r="B439" s="1">
        <v>1037689</v>
      </c>
      <c r="C439" s="1" t="s">
        <v>473</v>
      </c>
      <c r="D439" s="1" t="s">
        <v>594</v>
      </c>
      <c r="E439" s="1" t="s">
        <v>18</v>
      </c>
      <c r="F439" s="1" t="s">
        <v>468</v>
      </c>
      <c r="G439" s="1">
        <v>72</v>
      </c>
      <c r="H439" s="1">
        <f>IFERROR(INT(VLOOKUP(A439,LegheFantacalcio!A:I,9,FALSE)/2),0)</f>
        <v>103</v>
      </c>
      <c r="I439" s="1" t="str">
        <f t="shared" si="12"/>
        <v>update giocatori set fvm=103 where id = 1037689;</v>
      </c>
      <c r="J439" s="1" t="b">
        <f>OR(NOT(ISERROR(VLOOKUP(A439,LegheFantacalcio!L:L,1,FALSE))),K439="")</f>
        <v>1</v>
      </c>
      <c r="K439" s="1" t="str">
        <f>IFERROR(VLOOKUP(A439,LegheFantacalcio!A:D,4,FALSE),"")</f>
        <v>Dybala</v>
      </c>
      <c r="L439" s="1" t="str">
        <f t="shared" si="13"/>
        <v/>
      </c>
      <c r="M439" s="7" t="str">
        <f>IF(J439,"",CONCATENATE("if (giocatore.getSquadra().equalsIgnoreCase(""",VLOOKUP(E439,Sq!A:B,2,FALSE),""") &amp;&amp; giocatore.getNomeFS().equalsIgnoreCase(""",L439,"""))  giocatore.setNomeFSCambiato(""",K439,""");",))</f>
        <v/>
      </c>
    </row>
    <row r="440" spans="1:13" x14ac:dyDescent="0.25">
      <c r="A440" s="1" t="s">
        <v>1080</v>
      </c>
      <c r="B440" s="1">
        <v>1017758</v>
      </c>
      <c r="C440" s="1" t="s">
        <v>354</v>
      </c>
      <c r="D440" s="1" t="s">
        <v>593</v>
      </c>
      <c r="E440" s="1" t="s">
        <v>18</v>
      </c>
      <c r="F440" s="1" t="s">
        <v>284</v>
      </c>
      <c r="G440" s="1">
        <v>30</v>
      </c>
      <c r="H440" s="1">
        <f>IFERROR(INT(VLOOKUP(A440,LegheFantacalcio!A:I,9,FALSE)/2),0)</f>
        <v>9</v>
      </c>
      <c r="I440" s="1" t="str">
        <f t="shared" si="12"/>
        <v>update giocatori set fvm=9 where id = 1017758;</v>
      </c>
      <c r="J440" s="1" t="b">
        <f>OR(NOT(ISERROR(VLOOKUP(A440,LegheFantacalcio!L:L,1,FALSE))),K440="")</f>
        <v>1</v>
      </c>
      <c r="K440" s="1" t="str">
        <f>IFERROR(VLOOKUP(A440,LegheFantacalcio!A:D,4,FALSE),"")</f>
        <v>El Shaarawy</v>
      </c>
      <c r="L440" s="1" t="str">
        <f t="shared" si="13"/>
        <v/>
      </c>
      <c r="M440" s="7" t="str">
        <f>IF(J440,"",CONCATENATE("if (giocatore.getSquadra().equalsIgnoreCase(""",VLOOKUP(E440,Sq!A:B,2,FALSE),""") &amp;&amp; giocatore.getNomeFS().equalsIgnoreCase(""",L440,"""))  giocatore.setNomeFSCambiato(""",K440,""");",))</f>
        <v/>
      </c>
    </row>
    <row r="441" spans="1:13" x14ac:dyDescent="0.25">
      <c r="A441" s="1" t="s">
        <v>1081</v>
      </c>
      <c r="B441" s="1">
        <v>1017304</v>
      </c>
      <c r="C441" s="1" t="s">
        <v>133</v>
      </c>
      <c r="D441" s="1" t="s">
        <v>576</v>
      </c>
      <c r="E441" s="1" t="s">
        <v>18</v>
      </c>
      <c r="F441" s="1" t="s">
        <v>92</v>
      </c>
      <c r="G441" s="1">
        <v>23</v>
      </c>
      <c r="H441" s="1">
        <f>IFERROR(INT(VLOOKUP(A441,LegheFantacalcio!A:I,9,FALSE)/2),0)</f>
        <v>9</v>
      </c>
      <c r="I441" s="1" t="str">
        <f t="shared" si="12"/>
        <v>update giocatori set fvm=9 where id = 1017304;</v>
      </c>
      <c r="J441" s="1" t="b">
        <f>OR(NOT(ISERROR(VLOOKUP(A441,LegheFantacalcio!L:L,1,FALSE))),K441="")</f>
        <v>1</v>
      </c>
      <c r="K441" s="1" t="str">
        <f>IFERROR(VLOOKUP(A441,LegheFantacalcio!A:D,4,FALSE),"")</f>
        <v>Hummels</v>
      </c>
      <c r="L441" s="1" t="str">
        <f t="shared" si="13"/>
        <v/>
      </c>
      <c r="M441" s="7" t="str">
        <f>IF(J441,"",CONCATENATE("if (giocatore.getSquadra().equalsIgnoreCase(""",VLOOKUP(E441,Sq!A:B,2,FALSE),""") &amp;&amp; giocatore.getNomeFS().equalsIgnoreCase(""",L441,"""))  giocatore.setNomeFSCambiato(""",K441,""");",))</f>
        <v/>
      </c>
    </row>
    <row r="442" spans="1:13" x14ac:dyDescent="0.25">
      <c r="A442" s="1" t="s">
        <v>1275</v>
      </c>
      <c r="B442" s="1">
        <v>1070392</v>
      </c>
      <c r="C442" s="1" t="s">
        <v>646</v>
      </c>
      <c r="D442" s="1" t="s">
        <v>576</v>
      </c>
      <c r="E442" s="1" t="s">
        <v>18</v>
      </c>
      <c r="F442" s="1" t="s">
        <v>284</v>
      </c>
      <c r="G442" s="1">
        <v>27</v>
      </c>
      <c r="H442" s="1">
        <f>IFERROR(INT(VLOOKUP(A442,LegheFantacalcio!A:I,9,FALSE)/2),0)</f>
        <v>8</v>
      </c>
      <c r="I442" s="1" t="str">
        <f t="shared" si="12"/>
        <v>update giocatori set fvm=8 where id = 1070392;</v>
      </c>
      <c r="J442" s="1" t="b">
        <f>OR(NOT(ISERROR(VLOOKUP(A442,LegheFantacalcio!L:L,1,FALSE))),K442="")</f>
        <v>0</v>
      </c>
      <c r="K442" s="1" t="str">
        <f>IFERROR(VLOOKUP(A442,LegheFantacalcio!A:D,4,FALSE),"")</f>
        <v>Kone' M.</v>
      </c>
      <c r="L442" s="1" t="str">
        <f t="shared" si="13"/>
        <v>Kone</v>
      </c>
      <c r="M442" s="7" t="str">
        <f>IF(J442,"",CONCATENATE("if (giocatore.getSquadra().equalsIgnoreCase(""",VLOOKUP(E442,Sq!A:B,2,FALSE),""") &amp;&amp; giocatore.getNomeFS().equalsIgnoreCase(""",L442,"""))  giocatore.setNomeFSCambiato(""",K442,""");",))</f>
        <v>if (giocatore.getSquadra().equalsIgnoreCase("Rom") &amp;&amp; giocatore.getNomeFS().equalsIgnoreCase("Kone"))  giocatore.setNomeFSCambiato("Kone' M.");</v>
      </c>
    </row>
    <row r="443" spans="1:13" x14ac:dyDescent="0.25">
      <c r="A443" s="1" t="s">
        <v>1082</v>
      </c>
      <c r="B443" s="1">
        <v>1095306</v>
      </c>
      <c r="C443" s="1" t="s">
        <v>329</v>
      </c>
      <c r="D443" s="1" t="s">
        <v>586</v>
      </c>
      <c r="E443" s="1" t="s">
        <v>18</v>
      </c>
      <c r="F443" s="1" t="s">
        <v>284</v>
      </c>
      <c r="G443" s="1">
        <v>24</v>
      </c>
      <c r="H443" s="1">
        <f>IFERROR(INT(VLOOKUP(A443,LegheFantacalcio!A:I,9,FALSE)/2),0)</f>
        <v>10</v>
      </c>
      <c r="I443" s="1" t="str">
        <f t="shared" si="12"/>
        <v>update giocatori set fvm=10 where id = 1095306;</v>
      </c>
      <c r="J443" s="1" t="b">
        <f>OR(NOT(ISERROR(VLOOKUP(A443,LegheFantacalcio!L:L,1,FALSE))),K443="")</f>
        <v>1</v>
      </c>
      <c r="K443" s="1" t="str">
        <f>IFERROR(VLOOKUP(A443,LegheFantacalcio!A:D,4,FALSE),"")</f>
        <v>Le Fee</v>
      </c>
      <c r="L443" s="1" t="str">
        <f t="shared" si="13"/>
        <v/>
      </c>
      <c r="M443" s="7" t="str">
        <f>IF(J443,"",CONCATENATE("if (giocatore.getSquadra().equalsIgnoreCase(""",VLOOKUP(E443,Sq!A:B,2,FALSE),""") &amp;&amp; giocatore.getNomeFS().equalsIgnoreCase(""",L443,"""))  giocatore.setNomeFSCambiato(""",K443,""");",))</f>
        <v/>
      </c>
    </row>
    <row r="444" spans="1:13" x14ac:dyDescent="0.25">
      <c r="A444" s="1" t="s">
        <v>1083</v>
      </c>
      <c r="B444" s="1">
        <v>1049438</v>
      </c>
      <c r="C444" s="1" t="s">
        <v>107</v>
      </c>
      <c r="D444" s="1" t="s">
        <v>585</v>
      </c>
      <c r="E444" s="1" t="s">
        <v>18</v>
      </c>
      <c r="F444" s="1" t="s">
        <v>92</v>
      </c>
      <c r="G444" s="1">
        <v>31</v>
      </c>
      <c r="H444" s="1">
        <f>IFERROR(INT(VLOOKUP(A444,LegheFantacalcio!A:I,9,FALSE)/2),0)</f>
        <v>14</v>
      </c>
      <c r="I444" s="1" t="str">
        <f t="shared" si="12"/>
        <v>update giocatori set fvm=14 where id = 1049438;</v>
      </c>
      <c r="J444" s="1" t="b">
        <f>OR(NOT(ISERROR(VLOOKUP(A444,LegheFantacalcio!L:L,1,FALSE))),K444="")</f>
        <v>1</v>
      </c>
      <c r="K444" s="1" t="str">
        <f>IFERROR(VLOOKUP(A444,LegheFantacalcio!A:D,4,FALSE),"")</f>
        <v>Mancini</v>
      </c>
      <c r="L444" s="1" t="str">
        <f t="shared" si="13"/>
        <v/>
      </c>
      <c r="M444" s="7" t="str">
        <f>IF(J444,"",CONCATENATE("if (giocatore.getSquadra().equalsIgnoreCase(""",VLOOKUP(E444,Sq!A:B,2,FALSE),""") &amp;&amp; giocatore.getNomeFS().equalsIgnoreCase(""",L444,"""))  giocatore.setNomeFSCambiato(""",K444,""");",))</f>
        <v/>
      </c>
    </row>
    <row r="445" spans="1:13" x14ac:dyDescent="0.25">
      <c r="A445" s="1" t="s">
        <v>1276</v>
      </c>
      <c r="B445" s="1">
        <v>1118945</v>
      </c>
      <c r="C445" s="1" t="s">
        <v>376</v>
      </c>
      <c r="D445" s="1" t="s">
        <v>583</v>
      </c>
      <c r="E445" s="1" t="s">
        <v>18</v>
      </c>
      <c r="F445" s="1" t="s">
        <v>8</v>
      </c>
      <c r="G445" s="1">
        <v>1</v>
      </c>
      <c r="H445" s="1">
        <f>IFERROR(INT(VLOOKUP(A445,LegheFantacalcio!A:I,9,FALSE)/2),0)</f>
        <v>0</v>
      </c>
      <c r="I445" s="1" t="str">
        <f t="shared" si="12"/>
        <v>update giocatori set fvm=0 where id = 1118945;</v>
      </c>
      <c r="J445" s="1" t="b">
        <f>OR(NOT(ISERROR(VLOOKUP(A445,LegheFantacalcio!L:L,1,FALSE))),K445="")</f>
        <v>0</v>
      </c>
      <c r="K445" s="1" t="str">
        <f>IFERROR(VLOOKUP(A445,LegheFantacalcio!A:D,4,FALSE),"")</f>
        <v>Marin Re.</v>
      </c>
      <c r="L445" s="1" t="str">
        <f t="shared" si="13"/>
        <v>Marin</v>
      </c>
      <c r="M445" s="7" t="str">
        <f>IF(J445,"",CONCATENATE("if (giocatore.getSquadra().equalsIgnoreCase(""",VLOOKUP(E445,Sq!A:B,2,FALSE),""") &amp;&amp; giocatore.getNomeFS().equalsIgnoreCase(""",L445,"""))  giocatore.setNomeFSCambiato(""",K445,""");",))</f>
        <v>if (giocatore.getSquadra().equalsIgnoreCase("Rom") &amp;&amp; giocatore.getNomeFS().equalsIgnoreCase("Marin"))  giocatore.setNomeFSCambiato("Marin Re.");</v>
      </c>
    </row>
    <row r="446" spans="1:13" x14ac:dyDescent="0.25">
      <c r="A446" s="1" t="s">
        <v>1277</v>
      </c>
      <c r="B446" s="1">
        <v>1063346</v>
      </c>
      <c r="C446" s="1" t="s">
        <v>690</v>
      </c>
      <c r="D446" s="1" t="s">
        <v>572</v>
      </c>
      <c r="E446" s="1" t="s">
        <v>18</v>
      </c>
      <c r="F446" s="1" t="s">
        <v>92</v>
      </c>
      <c r="G446" s="1">
        <v>21</v>
      </c>
      <c r="H446" s="1">
        <f>IFERROR(INT(VLOOKUP(A446,LegheFantacalcio!A:I,9,FALSE)/2),0)</f>
        <v>12</v>
      </c>
      <c r="I446" s="1" t="str">
        <f t="shared" si="12"/>
        <v>update giocatori set fvm=12 where id = 1063346;</v>
      </c>
      <c r="J446" s="1" t="b">
        <f>OR(NOT(ISERROR(VLOOKUP(A446,LegheFantacalcio!L:L,1,FALSE))),K446="")</f>
        <v>0</v>
      </c>
      <c r="K446" s="1" t="str">
        <f>IFERROR(VLOOKUP(A446,LegheFantacalcio!A:D,4,FALSE),"")</f>
        <v>Hermoso</v>
      </c>
      <c r="L446" s="1" t="str">
        <f t="shared" si="13"/>
        <v>Mario Hermoso</v>
      </c>
      <c r="M446" s="7" t="str">
        <f>IF(J446,"",CONCATENATE("if (giocatore.getSquadra().equalsIgnoreCase(""",VLOOKUP(E446,Sq!A:B,2,FALSE),""") &amp;&amp; giocatore.getNomeFS().equalsIgnoreCase(""",L446,"""))  giocatore.setNomeFSCambiato(""",K446,""");",))</f>
        <v>if (giocatore.getSquadra().equalsIgnoreCase("Rom") &amp;&amp; giocatore.getNomeFS().equalsIgnoreCase("Mario Hermoso"))  giocatore.setNomeFSCambiato("Hermoso");</v>
      </c>
    </row>
    <row r="447" spans="1:13" x14ac:dyDescent="0.25">
      <c r="A447" s="1" t="s">
        <v>1084</v>
      </c>
      <c r="B447" s="1">
        <v>1067743</v>
      </c>
      <c r="C447" s="1" t="s">
        <v>123</v>
      </c>
      <c r="D447" s="1" t="s">
        <v>586</v>
      </c>
      <c r="E447" s="1" t="s">
        <v>18</v>
      </c>
      <c r="F447" s="1" t="s">
        <v>92</v>
      </c>
      <c r="G447" s="1">
        <v>26</v>
      </c>
      <c r="H447" s="1">
        <f>IFERROR(INT(VLOOKUP(A447,LegheFantacalcio!A:I,9,FALSE)/2),0)</f>
        <v>10</v>
      </c>
      <c r="I447" s="1" t="str">
        <f t="shared" si="12"/>
        <v>update giocatori set fvm=10 where id = 1067743;</v>
      </c>
      <c r="J447" s="1" t="b">
        <f>OR(NOT(ISERROR(VLOOKUP(A447,LegheFantacalcio!L:L,1,FALSE))),K447="")</f>
        <v>1</v>
      </c>
      <c r="K447" s="1" t="str">
        <f>IFERROR(VLOOKUP(A447,LegheFantacalcio!A:D,4,FALSE),"")</f>
        <v>N'Dicka</v>
      </c>
      <c r="L447" s="1" t="str">
        <f t="shared" si="13"/>
        <v/>
      </c>
      <c r="M447" s="7" t="str">
        <f>IF(J447,"",CONCATENATE("if (giocatore.getSquadra().equalsIgnoreCase(""",VLOOKUP(E447,Sq!A:B,2,FALSE),""") &amp;&amp; giocatore.getNomeFS().equalsIgnoreCase(""",L447,"""))  giocatore.setNomeFSCambiato(""",K447,""");",))</f>
        <v/>
      </c>
    </row>
    <row r="448" spans="1:13" x14ac:dyDescent="0.25">
      <c r="A448" s="1" t="s">
        <v>1085</v>
      </c>
      <c r="B448" s="1">
        <v>1044440</v>
      </c>
      <c r="C448" s="1" t="s">
        <v>371</v>
      </c>
      <c r="D448" s="1" t="s">
        <v>595</v>
      </c>
      <c r="E448" s="1" t="s">
        <v>18</v>
      </c>
      <c r="F448" s="1" t="s">
        <v>284</v>
      </c>
      <c r="G448" s="1">
        <v>25</v>
      </c>
      <c r="H448" s="1">
        <f>IFERROR(INT(VLOOKUP(A448,LegheFantacalcio!A:I,9,FALSE)/2),0)</f>
        <v>8</v>
      </c>
      <c r="I448" s="1" t="str">
        <f t="shared" si="12"/>
        <v>update giocatori set fvm=8 where id = 1044440;</v>
      </c>
      <c r="J448" s="1" t="b">
        <f>OR(NOT(ISERROR(VLOOKUP(A448,LegheFantacalcio!L:L,1,FALSE))),K448="")</f>
        <v>1</v>
      </c>
      <c r="K448" s="1" t="str">
        <f>IFERROR(VLOOKUP(A448,LegheFantacalcio!A:D,4,FALSE),"")</f>
        <v>Paredes</v>
      </c>
      <c r="L448" s="1" t="str">
        <f t="shared" si="13"/>
        <v/>
      </c>
      <c r="M448" s="7" t="str">
        <f>IF(J448,"",CONCATENATE("if (giocatore.getSquadra().equalsIgnoreCase(""",VLOOKUP(E448,Sq!A:B,2,FALSE),""") &amp;&amp; giocatore.getNomeFS().equalsIgnoreCase(""",L448,"""))  giocatore.setNomeFSCambiato(""",K448,""");",))</f>
        <v/>
      </c>
    </row>
    <row r="449" spans="1:13" x14ac:dyDescent="0.25">
      <c r="A449" s="1" t="s">
        <v>1278</v>
      </c>
      <c r="B449" s="1">
        <v>1045397</v>
      </c>
      <c r="C449" s="1" t="s">
        <v>638</v>
      </c>
      <c r="D449" s="1" t="s">
        <v>595</v>
      </c>
      <c r="E449" s="1" t="s">
        <v>18</v>
      </c>
      <c r="F449" s="1" t="s">
        <v>284</v>
      </c>
      <c r="G449" s="1">
        <v>43</v>
      </c>
      <c r="H449" s="1">
        <f>IFERROR(INT(VLOOKUP(A449,LegheFantacalcio!A:I,9,FALSE)/2),0)</f>
        <v>35</v>
      </c>
      <c r="I449" s="1" t="str">
        <f t="shared" si="12"/>
        <v>update giocatori set fvm=35 where id = 1045397;</v>
      </c>
      <c r="J449" s="1" t="b">
        <f>OR(NOT(ISERROR(VLOOKUP(A449,LegheFantacalcio!L:L,1,FALSE))),K449="")</f>
        <v>0</v>
      </c>
      <c r="K449" s="1" t="str">
        <f>IFERROR(VLOOKUP(A449,LegheFantacalcio!A:D,4,FALSE),"")</f>
        <v>Pellegrini Lo.</v>
      </c>
      <c r="L449" s="1" t="str">
        <f t="shared" si="13"/>
        <v>Pellegrini</v>
      </c>
      <c r="M449" s="7" t="str">
        <f>IF(J449,"",CONCATENATE("if (giocatore.getSquadra().equalsIgnoreCase(""",VLOOKUP(E449,Sq!A:B,2,FALSE),""") &amp;&amp; giocatore.getNomeFS().equalsIgnoreCase(""",L449,"""))  giocatore.setNomeFSCambiato(""",K449,""");",))</f>
        <v>if (giocatore.getSquadra().equalsIgnoreCase("Rom") &amp;&amp; giocatore.getNomeFS().equalsIgnoreCase("Pellegrini"))  giocatore.setNomeFSCambiato("Pellegrini Lo.");</v>
      </c>
    </row>
    <row r="450" spans="1:13" x14ac:dyDescent="0.25">
      <c r="A450" s="1" t="s">
        <v>1086</v>
      </c>
      <c r="B450" s="1">
        <v>1116597</v>
      </c>
      <c r="C450" s="1" t="s">
        <v>439</v>
      </c>
      <c r="D450" s="1" t="s">
        <v>589</v>
      </c>
      <c r="E450" s="1" t="s">
        <v>18</v>
      </c>
      <c r="F450" s="1" t="s">
        <v>284</v>
      </c>
      <c r="G450" s="1">
        <v>2</v>
      </c>
      <c r="H450" s="1">
        <f>IFERROR(INT(VLOOKUP(A450,LegheFantacalcio!A:I,9,FALSE)/2),0)</f>
        <v>2</v>
      </c>
      <c r="I450" s="1" t="str">
        <f t="shared" si="12"/>
        <v>update giocatori set fvm=2 where id = 1116597;</v>
      </c>
      <c r="J450" s="1" t="b">
        <f>OR(NOT(ISERROR(VLOOKUP(A450,LegheFantacalcio!L:L,1,FALSE))),K450="")</f>
        <v>1</v>
      </c>
      <c r="K450" s="1" t="str">
        <f>IFERROR(VLOOKUP(A450,LegheFantacalcio!A:D,4,FALSE),"")</f>
        <v>Pisilli</v>
      </c>
      <c r="L450" s="1" t="str">
        <f t="shared" si="13"/>
        <v/>
      </c>
      <c r="M450" s="7" t="str">
        <f>IF(J450,"",CONCATENATE("if (giocatore.getSquadra().equalsIgnoreCase(""",VLOOKUP(E450,Sq!A:B,2,FALSE),""") &amp;&amp; giocatore.getNomeFS().equalsIgnoreCase(""",L450,"""))  giocatore.setNomeFSCambiato(""",K450,""");",))</f>
        <v/>
      </c>
    </row>
    <row r="451" spans="1:13" x14ac:dyDescent="0.25">
      <c r="A451" s="1" t="s">
        <v>1087</v>
      </c>
      <c r="B451" s="1">
        <v>1041098</v>
      </c>
      <c r="C451" s="1" t="s">
        <v>75</v>
      </c>
      <c r="D451" s="1" t="s">
        <v>576</v>
      </c>
      <c r="E451" s="1" t="s">
        <v>18</v>
      </c>
      <c r="F451" s="1" t="s">
        <v>8</v>
      </c>
      <c r="G451" s="1">
        <v>1</v>
      </c>
      <c r="H451" s="1">
        <f>IFERROR(INT(VLOOKUP(A451,LegheFantacalcio!A:I,9,FALSE)/2),0)</f>
        <v>0</v>
      </c>
      <c r="I451" s="1" t="str">
        <f t="shared" ref="I451:I514" si="14">_xlfn.CONCAT("update giocatori set fvm=",H451," where id = ",B451,";")</f>
        <v>update giocatori set fvm=0 where id = 1041098;</v>
      </c>
      <c r="J451" s="1" t="b">
        <f>OR(NOT(ISERROR(VLOOKUP(A451,LegheFantacalcio!L:L,1,FALSE))),K451="")</f>
        <v>1</v>
      </c>
      <c r="K451" s="1" t="str">
        <f>IFERROR(VLOOKUP(A451,LegheFantacalcio!A:D,4,FALSE),"")</f>
        <v>Ryan</v>
      </c>
      <c r="L451" s="1" t="str">
        <f t="shared" ref="L451:L514" si="15">IF(J451,"",C451)</f>
        <v/>
      </c>
      <c r="M451" s="7" t="str">
        <f>IF(J451,"",CONCATENATE("if (giocatore.getSquadra().equalsIgnoreCase(""",VLOOKUP(E451,Sq!A:B,2,FALSE),""") &amp;&amp; giocatore.getNomeFS().equalsIgnoreCase(""",L451,"""))  giocatore.setNomeFSCambiato(""",K451,""");",))</f>
        <v/>
      </c>
    </row>
    <row r="452" spans="1:13" x14ac:dyDescent="0.25">
      <c r="A452" s="1" t="s">
        <v>1088</v>
      </c>
      <c r="B452" s="1">
        <v>1065986</v>
      </c>
      <c r="C452" s="1" t="s">
        <v>393</v>
      </c>
      <c r="D452" s="1" t="s">
        <v>587</v>
      </c>
      <c r="E452" s="1" t="s">
        <v>18</v>
      </c>
      <c r="F452" s="1" t="s">
        <v>284</v>
      </c>
      <c r="G452" s="1">
        <v>23</v>
      </c>
      <c r="H452" s="1">
        <f>IFERROR(INT(VLOOKUP(A452,LegheFantacalcio!A:I,9,FALSE)/2),0)</f>
        <v>10</v>
      </c>
      <c r="I452" s="1" t="str">
        <f t="shared" si="14"/>
        <v>update giocatori set fvm=10 where id = 1065986;</v>
      </c>
      <c r="J452" s="1" t="b">
        <f>OR(NOT(ISERROR(VLOOKUP(A452,LegheFantacalcio!L:L,1,FALSE))),K452="")</f>
        <v>1</v>
      </c>
      <c r="K452" s="1" t="str">
        <f>IFERROR(VLOOKUP(A452,LegheFantacalcio!A:D,4,FALSE),"")</f>
        <v>Saelemaekers</v>
      </c>
      <c r="L452" s="1" t="str">
        <f t="shared" si="15"/>
        <v/>
      </c>
      <c r="M452" s="7" t="str">
        <f>IF(J452,"",CONCATENATE("if (giocatore.getSquadra().equalsIgnoreCase(""",VLOOKUP(E452,Sq!A:B,2,FALSE),""") &amp;&amp; giocatore.getNomeFS().equalsIgnoreCase(""",L452,"""))  giocatore.setNomeFSCambiato(""",K452,""");",))</f>
        <v/>
      </c>
    </row>
    <row r="453" spans="1:13" x14ac:dyDescent="0.25">
      <c r="A453" s="1" t="s">
        <v>1279</v>
      </c>
      <c r="B453" s="1">
        <v>1115730</v>
      </c>
      <c r="C453" s="1" t="s">
        <v>678</v>
      </c>
      <c r="D453" s="1" t="s">
        <v>572</v>
      </c>
      <c r="E453" s="1" t="s">
        <v>18</v>
      </c>
      <c r="F453" s="1" t="s">
        <v>92</v>
      </c>
      <c r="G453" s="1">
        <v>13</v>
      </c>
      <c r="H453" s="1">
        <f>IFERROR(INT(VLOOKUP(A453,LegheFantacalcio!A:I,9,FALSE)/2),0)</f>
        <v>6</v>
      </c>
      <c r="I453" s="1" t="str">
        <f t="shared" si="14"/>
        <v>update giocatori set fvm=6 where id = 1115730;</v>
      </c>
      <c r="J453" s="1" t="b">
        <f>OR(NOT(ISERROR(VLOOKUP(A453,LegheFantacalcio!L:L,1,FALSE))),K453="")</f>
        <v>0</v>
      </c>
      <c r="K453" s="1" t="str">
        <f>IFERROR(VLOOKUP(A453,LegheFantacalcio!A:D,4,FALSE),"")</f>
        <v>Abdulhamid</v>
      </c>
      <c r="L453" s="1" t="str">
        <f t="shared" si="15"/>
        <v>Saud Abdulhamid</v>
      </c>
      <c r="M453" s="7" t="str">
        <f>IF(J453,"",CONCATENATE("if (giocatore.getSquadra().equalsIgnoreCase(""",VLOOKUP(E453,Sq!A:B,2,FALSE),""") &amp;&amp; giocatore.getNomeFS().equalsIgnoreCase(""",L453,"""))  giocatore.setNomeFSCambiato(""",K453,""");",))</f>
        <v>if (giocatore.getSquadra().equalsIgnoreCase("Rom") &amp;&amp; giocatore.getNomeFS().equalsIgnoreCase("Saud Abdulhamid"))  giocatore.setNomeFSCambiato("Abdulhamid");</v>
      </c>
    </row>
    <row r="454" spans="1:13" x14ac:dyDescent="0.25">
      <c r="A454" s="1" t="s">
        <v>1089</v>
      </c>
      <c r="B454" s="1">
        <v>1097673</v>
      </c>
      <c r="C454" s="1" t="s">
        <v>536</v>
      </c>
      <c r="D454" s="1" t="s">
        <v>586</v>
      </c>
      <c r="E454" s="1" t="s">
        <v>18</v>
      </c>
      <c r="F454" s="1" t="s">
        <v>468</v>
      </c>
      <c r="G454" s="1">
        <v>22</v>
      </c>
      <c r="H454" s="1">
        <f>IFERROR(INT(VLOOKUP(A454,LegheFantacalcio!A:I,9,FALSE)/2),0)</f>
        <v>10</v>
      </c>
      <c r="I454" s="1" t="str">
        <f t="shared" si="14"/>
        <v>update giocatori set fvm=10 where id = 1097673;</v>
      </c>
      <c r="J454" s="1" t="b">
        <f>OR(NOT(ISERROR(VLOOKUP(A454,LegheFantacalcio!L:L,1,FALSE))),K454="")</f>
        <v>1</v>
      </c>
      <c r="K454" s="1" t="str">
        <f>IFERROR(VLOOKUP(A454,LegheFantacalcio!A:D,4,FALSE),"")</f>
        <v>Shomurodov</v>
      </c>
      <c r="L454" s="1" t="str">
        <f t="shared" si="15"/>
        <v/>
      </c>
      <c r="M454" s="7" t="str">
        <f>IF(J454,"",CONCATENATE("if (giocatore.getSquadra().equalsIgnoreCase(""",VLOOKUP(E454,Sq!A:B,2,FALSE),""") &amp;&amp; giocatore.getNomeFS().equalsIgnoreCase(""",L454,"""))  giocatore.setNomeFSCambiato(""",K454,""");",))</f>
        <v/>
      </c>
    </row>
    <row r="455" spans="1:13" x14ac:dyDescent="0.25">
      <c r="A455" s="1" t="s">
        <v>1280</v>
      </c>
      <c r="B455" s="1">
        <v>1111438</v>
      </c>
      <c r="C455" s="1" t="s">
        <v>629</v>
      </c>
      <c r="D455" s="1" t="s">
        <v>576</v>
      </c>
      <c r="E455" s="1" t="s">
        <v>18</v>
      </c>
      <c r="F455" s="1" t="s">
        <v>284</v>
      </c>
      <c r="G455" s="1">
        <v>45</v>
      </c>
      <c r="H455" s="1">
        <f>IFERROR(INT(VLOOKUP(A455,LegheFantacalcio!A:I,9,FALSE)/2),0)</f>
        <v>40</v>
      </c>
      <c r="I455" s="1" t="str">
        <f t="shared" si="14"/>
        <v>update giocatori set fvm=40 where id = 1111438;</v>
      </c>
      <c r="J455" s="1" t="b">
        <f>OR(NOT(ISERROR(VLOOKUP(A455,LegheFantacalcio!L:L,1,FALSE))),K455="")</f>
        <v>0</v>
      </c>
      <c r="K455" s="1" t="str">
        <f>IFERROR(VLOOKUP(A455,LegheFantacalcio!A:D,4,FALSE),"")</f>
        <v>Soule'</v>
      </c>
      <c r="L455" s="1" t="str">
        <f t="shared" si="15"/>
        <v>Soule</v>
      </c>
      <c r="M455" s="7" t="str">
        <f>IF(J455,"",CONCATENATE("if (giocatore.getSquadra().equalsIgnoreCase(""",VLOOKUP(E455,Sq!A:B,2,FALSE),""") &amp;&amp; giocatore.getNomeFS().equalsIgnoreCase(""",L455,"""))  giocatore.setNomeFSCambiato(""",K455,""");",))</f>
        <v>if (giocatore.getSquadra().equalsIgnoreCase("Rom") &amp;&amp; giocatore.getNomeFS().equalsIgnoreCase("Soule"))  giocatore.setNomeFSCambiato("Soule'");</v>
      </c>
    </row>
    <row r="456" spans="1:13" x14ac:dyDescent="0.25">
      <c r="A456" s="1" t="s">
        <v>1090</v>
      </c>
      <c r="B456" s="1">
        <v>1060457</v>
      </c>
      <c r="C456" s="1" t="s">
        <v>17</v>
      </c>
      <c r="D456" s="1" t="s">
        <v>576</v>
      </c>
      <c r="E456" s="1" t="s">
        <v>18</v>
      </c>
      <c r="F456" s="1" t="s">
        <v>8</v>
      </c>
      <c r="G456" s="1">
        <v>37</v>
      </c>
      <c r="H456" s="1">
        <f>IFERROR(INT(VLOOKUP(A456,LegheFantacalcio!A:I,9,FALSE)/2),0)</f>
        <v>35</v>
      </c>
      <c r="I456" s="1" t="str">
        <f t="shared" si="14"/>
        <v>update giocatori set fvm=35 where id = 1060457;</v>
      </c>
      <c r="J456" s="1" t="b">
        <f>OR(NOT(ISERROR(VLOOKUP(A456,LegheFantacalcio!L:L,1,FALSE))),K456="")</f>
        <v>1</v>
      </c>
      <c r="K456" s="1" t="str">
        <f>IFERROR(VLOOKUP(A456,LegheFantacalcio!A:D,4,FALSE),"")</f>
        <v>Svilar</v>
      </c>
      <c r="L456" s="1" t="str">
        <f t="shared" si="15"/>
        <v/>
      </c>
      <c r="M456" s="7" t="str">
        <f>IF(J456,"",CONCATENATE("if (giocatore.getSquadra().equalsIgnoreCase(""",VLOOKUP(E456,Sq!A:B,2,FALSE),""") &amp;&amp; giocatore.getNomeFS().equalsIgnoreCase(""",L456,"""))  giocatore.setNomeFSCambiato(""",K456,""");",))</f>
        <v/>
      </c>
    </row>
    <row r="457" spans="1:13" x14ac:dyDescent="0.25">
      <c r="A457" s="1" t="s">
        <v>1091</v>
      </c>
      <c r="B457" s="1">
        <v>1102680</v>
      </c>
      <c r="C457" s="1" t="s">
        <v>407</v>
      </c>
      <c r="D457" s="1" t="s">
        <v>589</v>
      </c>
      <c r="E457" s="1" t="s">
        <v>18</v>
      </c>
      <c r="F457" s="1" t="s">
        <v>284</v>
      </c>
      <c r="G457" s="1">
        <v>20</v>
      </c>
      <c r="H457" s="1">
        <f>IFERROR(INT(VLOOKUP(A457,LegheFantacalcio!A:I,9,FALSE)/2),0)</f>
        <v>4</v>
      </c>
      <c r="I457" s="1" t="str">
        <f t="shared" si="14"/>
        <v>update giocatori set fvm=4 where id = 1102680;</v>
      </c>
      <c r="J457" s="1" t="b">
        <f>OR(NOT(ISERROR(VLOOKUP(A457,LegheFantacalcio!L:L,1,FALSE))),K457="")</f>
        <v>1</v>
      </c>
      <c r="K457" s="1" t="str">
        <f>IFERROR(VLOOKUP(A457,LegheFantacalcio!A:D,4,FALSE),"")</f>
        <v>Zalewski</v>
      </c>
      <c r="L457" s="1" t="str">
        <f t="shared" si="15"/>
        <v/>
      </c>
      <c r="M457" s="7" t="str">
        <f>IF(J457,"",CONCATENATE("if (giocatore.getSquadra().equalsIgnoreCase(""",VLOOKUP(E457,Sq!A:B,2,FALSE),""") &amp;&amp; giocatore.getNomeFS().equalsIgnoreCase(""",L457,"""))  giocatore.setNomeFSCambiato(""",K457,""");",))</f>
        <v/>
      </c>
    </row>
    <row r="458" spans="1:13" x14ac:dyDescent="0.25">
      <c r="A458" s="1" t="s">
        <v>1281</v>
      </c>
      <c r="B458" s="1">
        <v>1071896</v>
      </c>
      <c r="C458" s="1" t="s">
        <v>624</v>
      </c>
      <c r="D458" s="1" t="s">
        <v>592</v>
      </c>
      <c r="E458" s="1" t="s">
        <v>20</v>
      </c>
      <c r="F458" s="1" t="s">
        <v>468</v>
      </c>
      <c r="G458" s="1">
        <v>36</v>
      </c>
      <c r="H458" s="1">
        <f>IFERROR(INT(VLOOKUP(A458,LegheFantacalcio!A:I,9,FALSE)/2),0)</f>
        <v>37</v>
      </c>
      <c r="I458" s="1" t="str">
        <f t="shared" si="14"/>
        <v>update giocatori set fvm=37 where id = 1071896;</v>
      </c>
      <c r="J458" s="1" t="b">
        <f>OR(NOT(ISERROR(VLOOKUP(A458,LegheFantacalcio!L:L,1,FALSE))),K458="")</f>
        <v>0</v>
      </c>
      <c r="K458" s="1" t="str">
        <f>IFERROR(VLOOKUP(A458,LegheFantacalcio!A:D,4,FALSE),"")</f>
        <v>Adams C.</v>
      </c>
      <c r="L458" s="1" t="str">
        <f t="shared" si="15"/>
        <v>Adams</v>
      </c>
      <c r="M458" s="7" t="str">
        <f>IF(J458,"",CONCATENATE("if (giocatore.getSquadra().equalsIgnoreCase(""",VLOOKUP(E458,Sq!A:B,2,FALSE),""") &amp;&amp; giocatore.getNomeFS().equalsIgnoreCase(""",L458,"""))  giocatore.setNomeFSCambiato(""",K458,""");",))</f>
        <v>if (giocatore.getSquadra().equalsIgnoreCase("Tor") &amp;&amp; giocatore.getNomeFS().equalsIgnoreCase("Adams"))  giocatore.setNomeFSCambiato("Adams C.");</v>
      </c>
    </row>
    <row r="459" spans="1:13" x14ac:dyDescent="0.25">
      <c r="A459" s="1" t="s">
        <v>1282</v>
      </c>
      <c r="B459" s="1">
        <v>1116361</v>
      </c>
      <c r="C459" s="1" t="s">
        <v>663</v>
      </c>
      <c r="D459" s="1" t="s">
        <v>587</v>
      </c>
      <c r="E459" s="1" t="s">
        <v>20</v>
      </c>
      <c r="F459" s="1" t="s">
        <v>284</v>
      </c>
      <c r="G459" s="1">
        <v>1</v>
      </c>
      <c r="H459" s="1">
        <f>IFERROR(INT(VLOOKUP(A459,LegheFantacalcio!A:I,9,FALSE)/2),0)</f>
        <v>0</v>
      </c>
      <c r="I459" s="1" t="str">
        <f t="shared" si="14"/>
        <v>update giocatori set fvm=0 where id = 1116361;</v>
      </c>
      <c r="J459" s="1" t="b">
        <f>OR(NOT(ISERROR(VLOOKUP(A459,LegheFantacalcio!L:L,1,FALSE))),K459="")</f>
        <v>1</v>
      </c>
      <c r="K459" s="1" t="str">
        <f>IFERROR(VLOOKUP(A459,LegheFantacalcio!A:D,4,FALSE),"")</f>
        <v/>
      </c>
      <c r="L459" s="1" t="str">
        <f t="shared" si="15"/>
        <v/>
      </c>
      <c r="M459" s="7" t="str">
        <f>IF(J459,"",CONCATENATE("if (giocatore.getSquadra().equalsIgnoreCase(""",VLOOKUP(E459,Sq!A:B,2,FALSE),""") &amp;&amp; giocatore.getNomeFS().equalsIgnoreCase(""",L459,"""))  giocatore.setNomeFSCambiato(""",K459,""");",))</f>
        <v/>
      </c>
    </row>
    <row r="460" spans="1:13" x14ac:dyDescent="0.25">
      <c r="A460" s="1" t="s">
        <v>1283</v>
      </c>
      <c r="B460" s="1">
        <v>1116113</v>
      </c>
      <c r="C460" s="1" t="s">
        <v>702</v>
      </c>
      <c r="D460" s="1" t="s">
        <v>587</v>
      </c>
      <c r="E460" s="1" t="s">
        <v>20</v>
      </c>
      <c r="F460" s="1" t="s">
        <v>92</v>
      </c>
      <c r="G460" s="1">
        <v>1</v>
      </c>
      <c r="H460" s="1">
        <f>IFERROR(INT(VLOOKUP(A460,LegheFantacalcio!A:I,9,FALSE)/2),0)</f>
        <v>1</v>
      </c>
      <c r="I460" s="1" t="str">
        <f t="shared" si="14"/>
        <v>update giocatori set fvm=1 where id = 1116113;</v>
      </c>
      <c r="J460" s="1" t="b">
        <f>OR(NOT(ISERROR(VLOOKUP(A460,LegheFantacalcio!L:L,1,FALSE))),K460="")</f>
        <v>0</v>
      </c>
      <c r="K460" s="1" t="str">
        <f>IFERROR(VLOOKUP(A460,LegheFantacalcio!A:D,4,FALSE),"")</f>
        <v>Dembele' A.</v>
      </c>
      <c r="L460" s="1" t="str">
        <f t="shared" si="15"/>
        <v>Dembele</v>
      </c>
      <c r="M460" s="7" t="str">
        <f>IF(J460,"",CONCATENATE("if (giocatore.getSquadra().equalsIgnoreCase(""",VLOOKUP(E460,Sq!A:B,2,FALSE),""") &amp;&amp; giocatore.getNomeFS().equalsIgnoreCase(""",L460,"""))  giocatore.setNomeFSCambiato(""",K460,""");",))</f>
        <v>if (giocatore.getSquadra().equalsIgnoreCase("Tor") &amp;&amp; giocatore.getNomeFS().equalsIgnoreCase("Dembele"))  giocatore.setNomeFSCambiato("Dembele' A.");</v>
      </c>
    </row>
    <row r="461" spans="1:13" x14ac:dyDescent="0.25">
      <c r="A461" s="1" t="s">
        <v>1284</v>
      </c>
      <c r="B461" s="1">
        <v>1021368</v>
      </c>
      <c r="C461" s="1" t="s">
        <v>726</v>
      </c>
      <c r="D461" s="1" t="s">
        <v>587</v>
      </c>
      <c r="E461" s="1" t="s">
        <v>20</v>
      </c>
      <c r="F461" s="1" t="s">
        <v>8</v>
      </c>
      <c r="G461" s="1">
        <v>1</v>
      </c>
      <c r="H461" s="1">
        <f>IFERROR(INT(VLOOKUP(A461,LegheFantacalcio!A:I,9,FALSE)/2),0)</f>
        <v>0</v>
      </c>
      <c r="I461" s="1" t="str">
        <f t="shared" si="14"/>
        <v>update giocatori set fvm=0 where id = 1021368;</v>
      </c>
      <c r="J461" s="1" t="b">
        <f>OR(NOT(ISERROR(VLOOKUP(A461,LegheFantacalcio!L:L,1,FALSE))),K461="")</f>
        <v>0</v>
      </c>
      <c r="K461" s="1" t="str">
        <f>IFERROR(VLOOKUP(A461,LegheFantacalcio!A:D,4,FALSE),"")</f>
        <v>Donnarumma An.</v>
      </c>
      <c r="L461" s="1" t="str">
        <f t="shared" si="15"/>
        <v>Donnarumma</v>
      </c>
      <c r="M461" s="7" t="str">
        <f>IF(J461,"",CONCATENATE("if (giocatore.getSquadra().equalsIgnoreCase(""",VLOOKUP(E461,Sq!A:B,2,FALSE),""") &amp;&amp; giocatore.getNomeFS().equalsIgnoreCase(""",L461,"""))  giocatore.setNomeFSCambiato(""",K461,""");",))</f>
        <v>if (giocatore.getSquadra().equalsIgnoreCase("Tor") &amp;&amp; giocatore.getNomeFS().equalsIgnoreCase("Donnarumma"))  giocatore.setNomeFSCambiato("Donnarumma An.");</v>
      </c>
    </row>
    <row r="462" spans="1:13" x14ac:dyDescent="0.25">
      <c r="A462" s="1" t="s">
        <v>1092</v>
      </c>
      <c r="B462" s="1">
        <v>1116114</v>
      </c>
      <c r="C462" s="1" t="s">
        <v>426</v>
      </c>
      <c r="D462" s="1" t="s">
        <v>585</v>
      </c>
      <c r="E462" s="1" t="s">
        <v>20</v>
      </c>
      <c r="F462" s="1" t="s">
        <v>284</v>
      </c>
      <c r="G462" s="1">
        <v>6</v>
      </c>
      <c r="H462" s="1">
        <f>IFERROR(INT(VLOOKUP(A462,LegheFantacalcio!A:I,9,FALSE)/2),0)</f>
        <v>6</v>
      </c>
      <c r="I462" s="1" t="str">
        <f t="shared" si="14"/>
        <v>update giocatori set fvm=6 where id = 1116114;</v>
      </c>
      <c r="J462" s="1" t="b">
        <f>OR(NOT(ISERROR(VLOOKUP(A462,LegheFantacalcio!L:L,1,FALSE))),K462="")</f>
        <v>1</v>
      </c>
      <c r="K462" s="1" t="str">
        <f>IFERROR(VLOOKUP(A462,LegheFantacalcio!A:D,4,FALSE),"")</f>
        <v>Gineitis</v>
      </c>
      <c r="L462" s="1" t="str">
        <f t="shared" si="15"/>
        <v/>
      </c>
      <c r="M462" s="7" t="str">
        <f>IF(J462,"",CONCATENATE("if (giocatore.getSquadra().equalsIgnoreCase(""",VLOOKUP(E462,Sq!A:B,2,FALSE),""") &amp;&amp; giocatore.getNomeFS().equalsIgnoreCase(""",L462,"""))  giocatore.setNomeFSCambiato(""",K462,""");",))</f>
        <v/>
      </c>
    </row>
    <row r="463" spans="1:13" x14ac:dyDescent="0.25">
      <c r="A463" s="1" t="s">
        <v>1093</v>
      </c>
      <c r="B463" s="1">
        <v>1100764</v>
      </c>
      <c r="C463" s="1" t="s">
        <v>339</v>
      </c>
      <c r="D463" s="1" t="s">
        <v>627</v>
      </c>
      <c r="E463" s="1" t="s">
        <v>20</v>
      </c>
      <c r="F463" s="1" t="s">
        <v>284</v>
      </c>
      <c r="G463" s="1">
        <v>32</v>
      </c>
      <c r="H463" s="1">
        <f>IFERROR(INT(VLOOKUP(A463,LegheFantacalcio!A:I,9,FALSE)/2),0)</f>
        <v>13</v>
      </c>
      <c r="I463" s="1" t="str">
        <f t="shared" si="14"/>
        <v>update giocatori set fvm=13 where id = 1100764;</v>
      </c>
      <c r="J463" s="1" t="b">
        <f>OR(NOT(ISERROR(VLOOKUP(A463,LegheFantacalcio!L:L,1,FALSE))),K463="")</f>
        <v>1</v>
      </c>
      <c r="K463" s="1" t="str">
        <f>IFERROR(VLOOKUP(A463,LegheFantacalcio!A:D,4,FALSE),"")</f>
        <v>Ilic</v>
      </c>
      <c r="L463" s="1" t="str">
        <f t="shared" si="15"/>
        <v/>
      </c>
      <c r="M463" s="7" t="str">
        <f>IF(J463,"",CONCATENATE("if (giocatore.getSquadra().equalsIgnoreCase(""",VLOOKUP(E463,Sq!A:B,2,FALSE),""") &amp;&amp; giocatore.getNomeFS().equalsIgnoreCase(""",L463,"""))  giocatore.setNomeFSCambiato(""",K463,""");",))</f>
        <v/>
      </c>
    </row>
    <row r="464" spans="1:13" x14ac:dyDescent="0.25">
      <c r="A464" s="1" t="s">
        <v>1285</v>
      </c>
      <c r="B464" s="1">
        <v>1112219</v>
      </c>
      <c r="C464" s="1" t="s">
        <v>651</v>
      </c>
      <c r="D464" s="1" t="s">
        <v>586</v>
      </c>
      <c r="E464" s="1" t="s">
        <v>20</v>
      </c>
      <c r="F464" s="1" t="s">
        <v>284</v>
      </c>
      <c r="G464" s="1">
        <v>6</v>
      </c>
      <c r="H464" s="1">
        <f>IFERROR(INT(VLOOKUP(A464,LegheFantacalcio!A:I,9,FALSE)/2),0)</f>
        <v>0</v>
      </c>
      <c r="I464" s="1" t="str">
        <f t="shared" si="14"/>
        <v>update giocatori set fvm=0 where id = 1112219;</v>
      </c>
      <c r="J464" s="1" t="b">
        <f>OR(NOT(ISERROR(VLOOKUP(A464,LegheFantacalcio!L:L,1,FALSE))),K464="")</f>
        <v>1</v>
      </c>
      <c r="K464" s="1" t="str">
        <f>IFERROR(VLOOKUP(A464,LegheFantacalcio!A:D,4,FALSE),"")</f>
        <v/>
      </c>
      <c r="L464" s="1" t="str">
        <f t="shared" si="15"/>
        <v/>
      </c>
      <c r="M464" s="7" t="str">
        <f>IF(J464,"",CONCATENATE("if (giocatore.getSquadra().equalsIgnoreCase(""",VLOOKUP(E464,Sq!A:B,2,FALSE),""") &amp;&amp; giocatore.getNomeFS().equalsIgnoreCase(""",L464,"""))  giocatore.setNomeFSCambiato(""",K464,""");",))</f>
        <v/>
      </c>
    </row>
    <row r="465" spans="1:13" x14ac:dyDescent="0.25">
      <c r="A465" s="1" t="s">
        <v>1094</v>
      </c>
      <c r="B465" s="1">
        <v>1060715</v>
      </c>
      <c r="C465" s="1" t="s">
        <v>552</v>
      </c>
      <c r="D465" s="1" t="s">
        <v>602</v>
      </c>
      <c r="E465" s="1" t="s">
        <v>20</v>
      </c>
      <c r="F465" s="1" t="s">
        <v>468</v>
      </c>
      <c r="G465" s="1">
        <v>14</v>
      </c>
      <c r="H465" s="1">
        <f>IFERROR(INT(VLOOKUP(A465,LegheFantacalcio!A:I,9,FALSE)/2),0)</f>
        <v>1</v>
      </c>
      <c r="I465" s="1" t="str">
        <f t="shared" si="14"/>
        <v>update giocatori set fvm=1 where id = 1060715;</v>
      </c>
      <c r="J465" s="1" t="b">
        <f>OR(NOT(ISERROR(VLOOKUP(A465,LegheFantacalcio!L:L,1,FALSE))),K465="")</f>
        <v>1</v>
      </c>
      <c r="K465" s="1" t="str">
        <f>IFERROR(VLOOKUP(A465,LegheFantacalcio!A:D,4,FALSE),"")</f>
        <v>Karamoh</v>
      </c>
      <c r="L465" s="1" t="str">
        <f t="shared" si="15"/>
        <v/>
      </c>
      <c r="M465" s="7" t="str">
        <f>IF(J465,"",CONCATENATE("if (giocatore.getSquadra().equalsIgnoreCase(""",VLOOKUP(E465,Sq!A:B,2,FALSE),""") &amp;&amp; giocatore.getNomeFS().equalsIgnoreCase(""",L465,"""))  giocatore.setNomeFSCambiato(""",K465,""");",))</f>
        <v/>
      </c>
    </row>
    <row r="466" spans="1:13" x14ac:dyDescent="0.25">
      <c r="A466" s="1" t="s">
        <v>1095</v>
      </c>
      <c r="B466" s="1">
        <v>1029918</v>
      </c>
      <c r="C466" s="1" t="s">
        <v>193</v>
      </c>
      <c r="D466" s="1" t="s">
        <v>599</v>
      </c>
      <c r="E466" s="1" t="s">
        <v>20</v>
      </c>
      <c r="F466" s="1" t="s">
        <v>92</v>
      </c>
      <c r="G466" s="1">
        <v>19</v>
      </c>
      <c r="H466" s="1">
        <f>IFERROR(INT(VLOOKUP(A466,LegheFantacalcio!A:I,9,FALSE)/2),0)</f>
        <v>7</v>
      </c>
      <c r="I466" s="1" t="str">
        <f t="shared" si="14"/>
        <v>update giocatori set fvm=7 where id = 1029918;</v>
      </c>
      <c r="J466" s="1" t="b">
        <f>OR(NOT(ISERROR(VLOOKUP(A466,LegheFantacalcio!L:L,1,FALSE))),K466="")</f>
        <v>1</v>
      </c>
      <c r="K466" s="1" t="str">
        <f>IFERROR(VLOOKUP(A466,LegheFantacalcio!A:D,4,FALSE),"")</f>
        <v>Lazaro</v>
      </c>
      <c r="L466" s="1" t="str">
        <f t="shared" si="15"/>
        <v/>
      </c>
      <c r="M466" s="7" t="str">
        <f>IF(J466,"",CONCATENATE("if (giocatore.getSquadra().equalsIgnoreCase(""",VLOOKUP(E466,Sq!A:B,2,FALSE),""") &amp;&amp; giocatore.getNomeFS().equalsIgnoreCase(""",L466,"""))  giocatore.setNomeFSCambiato(""",K466,""");",))</f>
        <v/>
      </c>
    </row>
    <row r="467" spans="1:13" x14ac:dyDescent="0.25">
      <c r="A467" s="1" t="s">
        <v>1096</v>
      </c>
      <c r="B467" s="1">
        <v>1038480</v>
      </c>
      <c r="C467" s="1" t="s">
        <v>405</v>
      </c>
      <c r="D467" s="1" t="s">
        <v>577</v>
      </c>
      <c r="E467" s="1" t="s">
        <v>20</v>
      </c>
      <c r="F467" s="1" t="s">
        <v>284</v>
      </c>
      <c r="G467" s="1">
        <v>18</v>
      </c>
      <c r="H467" s="1">
        <f>IFERROR(INT(VLOOKUP(A467,LegheFantacalcio!A:I,9,FALSE)/2),0)</f>
        <v>3</v>
      </c>
      <c r="I467" s="1" t="str">
        <f t="shared" si="14"/>
        <v>update giocatori set fvm=3 where id = 1038480;</v>
      </c>
      <c r="J467" s="1" t="b">
        <f>OR(NOT(ISERROR(VLOOKUP(A467,LegheFantacalcio!L:L,1,FALSE))),K467="")</f>
        <v>1</v>
      </c>
      <c r="K467" s="1" t="str">
        <f>IFERROR(VLOOKUP(A467,LegheFantacalcio!A:D,4,FALSE),"")</f>
        <v>Linetty</v>
      </c>
      <c r="L467" s="1" t="str">
        <f t="shared" si="15"/>
        <v/>
      </c>
      <c r="M467" s="7" t="str">
        <f>IF(J467,"",CONCATENATE("if (giocatore.getSquadra().equalsIgnoreCase(""",VLOOKUP(E467,Sq!A:B,2,FALSE),""") &amp;&amp; giocatore.getNomeFS().equalsIgnoreCase(""",L467,"""))  giocatore.setNomeFSCambiato(""",K467,""");",))</f>
        <v/>
      </c>
    </row>
    <row r="468" spans="1:13" x14ac:dyDescent="0.25">
      <c r="A468" s="1" t="s">
        <v>1097</v>
      </c>
      <c r="B468" s="1">
        <v>1063227</v>
      </c>
      <c r="C468" s="1" t="s">
        <v>178</v>
      </c>
      <c r="D468" s="1" t="s">
        <v>585</v>
      </c>
      <c r="E468" s="1" t="s">
        <v>20</v>
      </c>
      <c r="F468" s="1" t="s">
        <v>92</v>
      </c>
      <c r="G468" s="1">
        <v>16</v>
      </c>
      <c r="H468" s="1">
        <f>IFERROR(INT(VLOOKUP(A468,LegheFantacalcio!A:I,9,FALSE)/2),0)</f>
        <v>7</v>
      </c>
      <c r="I468" s="1" t="str">
        <f t="shared" si="14"/>
        <v>update giocatori set fvm=7 where id = 1063227;</v>
      </c>
      <c r="J468" s="1" t="b">
        <f>OR(NOT(ISERROR(VLOOKUP(A468,LegheFantacalcio!L:L,1,FALSE))),K468="")</f>
        <v>1</v>
      </c>
      <c r="K468" s="1" t="str">
        <f>IFERROR(VLOOKUP(A468,LegheFantacalcio!A:D,4,FALSE),"")</f>
        <v>Maripan</v>
      </c>
      <c r="L468" s="1" t="str">
        <f t="shared" si="15"/>
        <v/>
      </c>
      <c r="M468" s="7" t="str">
        <f>IF(J468,"",CONCATENATE("if (giocatore.getSquadra().equalsIgnoreCase(""",VLOOKUP(E468,Sq!A:B,2,FALSE),""") &amp;&amp; giocatore.getNomeFS().equalsIgnoreCase(""",L468,"""))  giocatore.setNomeFSCambiato(""",K468,""");",))</f>
        <v/>
      </c>
    </row>
    <row r="469" spans="1:13" x14ac:dyDescent="0.25">
      <c r="A469" s="1" t="s">
        <v>1098</v>
      </c>
      <c r="B469" s="1">
        <v>1044097</v>
      </c>
      <c r="C469" s="1" t="s">
        <v>131</v>
      </c>
      <c r="D469" s="1" t="s">
        <v>587</v>
      </c>
      <c r="E469" s="1" t="s">
        <v>20</v>
      </c>
      <c r="F469" s="1" t="s">
        <v>92</v>
      </c>
      <c r="G469" s="1">
        <v>14</v>
      </c>
      <c r="H469" s="1">
        <f>IFERROR(INT(VLOOKUP(A469,LegheFantacalcio!A:I,9,FALSE)/2),0)</f>
        <v>6</v>
      </c>
      <c r="I469" s="1" t="str">
        <f t="shared" si="14"/>
        <v>update giocatori set fvm=6 where id = 1044097;</v>
      </c>
      <c r="J469" s="1" t="b">
        <f>OR(NOT(ISERROR(VLOOKUP(A469,LegheFantacalcio!L:L,1,FALSE))),K469="")</f>
        <v>1</v>
      </c>
      <c r="K469" s="1" t="str">
        <f>IFERROR(VLOOKUP(A469,LegheFantacalcio!A:D,4,FALSE),"")</f>
        <v>Masina</v>
      </c>
      <c r="L469" s="1" t="str">
        <f t="shared" si="15"/>
        <v/>
      </c>
      <c r="M469" s="7" t="str">
        <f>IF(J469,"",CONCATENATE("if (giocatore.getSquadra().equalsIgnoreCase(""",VLOOKUP(E469,Sq!A:B,2,FALSE),""") &amp;&amp; giocatore.getNomeFS().equalsIgnoreCase(""",L469,"""))  giocatore.setNomeFSCambiato(""",K469,""");",))</f>
        <v/>
      </c>
    </row>
    <row r="470" spans="1:13" x14ac:dyDescent="0.25">
      <c r="A470" s="1" t="s">
        <v>1286</v>
      </c>
      <c r="B470" s="1">
        <v>1044633</v>
      </c>
      <c r="C470" s="1" t="s">
        <v>723</v>
      </c>
      <c r="D470" s="1" t="s">
        <v>599</v>
      </c>
      <c r="E470" s="1" t="s">
        <v>20</v>
      </c>
      <c r="F470" s="1" t="s">
        <v>8</v>
      </c>
      <c r="G470" s="1">
        <v>31</v>
      </c>
      <c r="H470" s="1">
        <f>IFERROR(INT(VLOOKUP(A470,LegheFantacalcio!A:I,9,FALSE)/2),0)</f>
        <v>30</v>
      </c>
      <c r="I470" s="1" t="str">
        <f t="shared" si="14"/>
        <v>update giocatori set fvm=30 where id = 1044633;</v>
      </c>
      <c r="J470" s="1" t="b">
        <f>OR(NOT(ISERROR(VLOOKUP(A470,LegheFantacalcio!L:L,1,FALSE))),K470="")</f>
        <v>0</v>
      </c>
      <c r="K470" s="1" t="str">
        <f>IFERROR(VLOOKUP(A470,LegheFantacalcio!A:D,4,FALSE),"")</f>
        <v>Milinkovic-Savic V.</v>
      </c>
      <c r="L470" s="1" t="str">
        <f t="shared" si="15"/>
        <v>Milinkovic-Savic</v>
      </c>
      <c r="M470" s="7" t="str">
        <f>IF(J470,"",CONCATENATE("if (giocatore.getSquadra().equalsIgnoreCase(""",VLOOKUP(E470,Sq!A:B,2,FALSE),""") &amp;&amp; giocatore.getNomeFS().equalsIgnoreCase(""",L470,"""))  giocatore.setNomeFSCambiato(""",K470,""");",))</f>
        <v>if (giocatore.getSquadra().equalsIgnoreCase("Tor") &amp;&amp; giocatore.getNomeFS().equalsIgnoreCase("Milinkovic-Savic"))  giocatore.setNomeFSCambiato("Milinkovic-Savic V.");</v>
      </c>
    </row>
    <row r="471" spans="1:13" x14ac:dyDescent="0.25">
      <c r="A471" s="1" t="s">
        <v>1287</v>
      </c>
      <c r="B471" s="1">
        <v>1119063</v>
      </c>
      <c r="C471" s="1" t="s">
        <v>597</v>
      </c>
      <c r="D471" s="1" t="s">
        <v>586</v>
      </c>
      <c r="E471" s="1" t="s">
        <v>20</v>
      </c>
      <c r="F471" s="1" t="s">
        <v>468</v>
      </c>
      <c r="G471" s="1">
        <v>1</v>
      </c>
      <c r="H471" s="1">
        <f>IFERROR(INT(VLOOKUP(A471,LegheFantacalcio!A:I,9,FALSE)/2),0)</f>
        <v>0</v>
      </c>
      <c r="I471" s="1" t="str">
        <f t="shared" si="14"/>
        <v>update giocatori set fvm=0 where id = 1119063;</v>
      </c>
      <c r="J471" s="1" t="b">
        <f>OR(NOT(ISERROR(VLOOKUP(A471,LegheFantacalcio!L:L,1,FALSE))),K471="")</f>
        <v>1</v>
      </c>
      <c r="K471" s="1" t="str">
        <f>IFERROR(VLOOKUP(A471,LegheFantacalcio!A:D,4,FALSE),"")</f>
        <v/>
      </c>
      <c r="L471" s="1" t="str">
        <f t="shared" si="15"/>
        <v/>
      </c>
      <c r="M471" s="7" t="str">
        <f>IF(J471,"",CONCATENATE("if (giocatore.getSquadra().equalsIgnoreCase(""",VLOOKUP(E471,Sq!A:B,2,FALSE),""") &amp;&amp; giocatore.getNomeFS().equalsIgnoreCase(""",L471,"""))  giocatore.setNomeFSCambiato(""",K471,""");",))</f>
        <v/>
      </c>
    </row>
    <row r="472" spans="1:13" x14ac:dyDescent="0.25">
      <c r="A472" s="1" t="s">
        <v>1099</v>
      </c>
      <c r="B472" s="1">
        <v>1059688</v>
      </c>
      <c r="C472" s="1" t="s">
        <v>74</v>
      </c>
      <c r="D472" s="1" t="s">
        <v>587</v>
      </c>
      <c r="E472" s="1" t="s">
        <v>20</v>
      </c>
      <c r="F472" s="1" t="s">
        <v>8</v>
      </c>
      <c r="G472" s="1">
        <v>1</v>
      </c>
      <c r="H472" s="1">
        <f>IFERROR(INT(VLOOKUP(A472,LegheFantacalcio!A:I,9,FALSE)/2),0)</f>
        <v>0</v>
      </c>
      <c r="I472" s="1" t="str">
        <f t="shared" si="14"/>
        <v>update giocatori set fvm=0 where id = 1059688;</v>
      </c>
      <c r="J472" s="1" t="b">
        <f>OR(NOT(ISERROR(VLOOKUP(A472,LegheFantacalcio!L:L,1,FALSE))),K472="")</f>
        <v>1</v>
      </c>
      <c r="K472" s="1" t="str">
        <f>IFERROR(VLOOKUP(A472,LegheFantacalcio!A:D,4,FALSE),"")</f>
        <v>Paleari</v>
      </c>
      <c r="L472" s="1" t="str">
        <f t="shared" si="15"/>
        <v/>
      </c>
      <c r="M472" s="7" t="str">
        <f>IF(J472,"",CONCATENATE("if (giocatore.getSquadra().equalsIgnoreCase(""",VLOOKUP(E472,Sq!A:B,2,FALSE),""") &amp;&amp; giocatore.getNomeFS().equalsIgnoreCase(""",L472,"""))  giocatore.setNomeFSCambiato(""",K472,""");",))</f>
        <v/>
      </c>
    </row>
    <row r="473" spans="1:13" x14ac:dyDescent="0.25">
      <c r="A473" s="1" t="s">
        <v>1100</v>
      </c>
      <c r="B473" s="1">
        <v>1096172</v>
      </c>
      <c r="C473" s="1" t="s">
        <v>205</v>
      </c>
      <c r="D473" s="1" t="s">
        <v>576</v>
      </c>
      <c r="E473" s="1" t="s">
        <v>20</v>
      </c>
      <c r="F473" s="1" t="s">
        <v>92</v>
      </c>
      <c r="G473" s="1">
        <v>18</v>
      </c>
      <c r="H473" s="1">
        <f>IFERROR(INT(VLOOKUP(A473,LegheFantacalcio!A:I,9,FALSE)/2),0)</f>
        <v>6</v>
      </c>
      <c r="I473" s="1" t="str">
        <f t="shared" si="14"/>
        <v>update giocatori set fvm=6 where id = 1096172;</v>
      </c>
      <c r="J473" s="1" t="b">
        <f>OR(NOT(ISERROR(VLOOKUP(A473,LegheFantacalcio!L:L,1,FALSE))),K473="")</f>
        <v>1</v>
      </c>
      <c r="K473" s="1" t="str">
        <f>IFERROR(VLOOKUP(A473,LegheFantacalcio!A:D,4,FALSE),"")</f>
        <v>Pedersen</v>
      </c>
      <c r="L473" s="1" t="str">
        <f t="shared" si="15"/>
        <v/>
      </c>
      <c r="M473" s="7" t="str">
        <f>IF(J473,"",CONCATENATE("if (giocatore.getSquadra().equalsIgnoreCase(""",VLOOKUP(E473,Sq!A:B,2,FALSE),""") &amp;&amp; giocatore.getNomeFS().equalsIgnoreCase(""",L473,"""))  giocatore.setNomeFSCambiato(""",K473,""");",))</f>
        <v/>
      </c>
    </row>
    <row r="474" spans="1:13" x14ac:dyDescent="0.25">
      <c r="A474" s="1" t="s">
        <v>1288</v>
      </c>
      <c r="B474" s="1">
        <v>1069264</v>
      </c>
      <c r="C474" s="1" t="s">
        <v>633</v>
      </c>
      <c r="D474" s="1" t="s">
        <v>593</v>
      </c>
      <c r="E474" s="1" t="s">
        <v>20</v>
      </c>
      <c r="F474" s="1" t="s">
        <v>284</v>
      </c>
      <c r="G474" s="1">
        <v>30</v>
      </c>
      <c r="H474" s="1">
        <f>IFERROR(INT(VLOOKUP(A474,LegheFantacalcio!A:I,9,FALSE)/2),0)</f>
        <v>10</v>
      </c>
      <c r="I474" s="1" t="str">
        <f t="shared" si="14"/>
        <v>update giocatori set fvm=10 where id = 1069264;</v>
      </c>
      <c r="J474" s="1" t="b">
        <f>OR(NOT(ISERROR(VLOOKUP(A474,LegheFantacalcio!L:L,1,FALSE))),K474="")</f>
        <v>0</v>
      </c>
      <c r="K474" s="1" t="str">
        <f>IFERROR(VLOOKUP(A474,LegheFantacalcio!A:D,4,FALSE),"")</f>
        <v>Ricci S.</v>
      </c>
      <c r="L474" s="1" t="str">
        <f t="shared" si="15"/>
        <v>Ricci</v>
      </c>
      <c r="M474" s="7" t="str">
        <f>IF(J474,"",CONCATENATE("if (giocatore.getSquadra().equalsIgnoreCase(""",VLOOKUP(E474,Sq!A:B,2,FALSE),""") &amp;&amp; giocatore.getNomeFS().equalsIgnoreCase(""",L474,"""))  giocatore.setNomeFSCambiato(""",K474,""");",))</f>
        <v>if (giocatore.getSquadra().equalsIgnoreCase("Tor") &amp;&amp; giocatore.getNomeFS().equalsIgnoreCase("Ricci"))  giocatore.setNomeFSCambiato("Ricci S.");</v>
      </c>
    </row>
    <row r="475" spans="1:13" x14ac:dyDescent="0.25">
      <c r="A475" s="1" t="s">
        <v>1101</v>
      </c>
      <c r="B475" s="1">
        <v>1044655</v>
      </c>
      <c r="C475" s="1" t="s">
        <v>514</v>
      </c>
      <c r="D475" s="1" t="s">
        <v>587</v>
      </c>
      <c r="E475" s="1" t="s">
        <v>20</v>
      </c>
      <c r="F475" s="1" t="s">
        <v>468</v>
      </c>
      <c r="G475" s="1">
        <v>46</v>
      </c>
      <c r="H475" s="1">
        <f>IFERROR(INT(VLOOKUP(A475,LegheFantacalcio!A:I,9,FALSE)/2),0)</f>
        <v>10</v>
      </c>
      <c r="I475" s="1" t="str">
        <f t="shared" si="14"/>
        <v>update giocatori set fvm=10 where id = 1044655;</v>
      </c>
      <c r="J475" s="1" t="b">
        <f>OR(NOT(ISERROR(VLOOKUP(A475,LegheFantacalcio!L:L,1,FALSE))),K475="")</f>
        <v>1</v>
      </c>
      <c r="K475" s="1" t="str">
        <f>IFERROR(VLOOKUP(A475,LegheFantacalcio!A:D,4,FALSE),"")</f>
        <v>Sanabria</v>
      </c>
      <c r="L475" s="1" t="str">
        <f t="shared" si="15"/>
        <v/>
      </c>
      <c r="M475" s="7" t="str">
        <f>IF(J475,"",CONCATENATE("if (giocatore.getSquadra().equalsIgnoreCase(""",VLOOKUP(E475,Sq!A:B,2,FALSE),""") &amp;&amp; giocatore.getNomeFS().equalsIgnoreCase(""",L475,"""))  giocatore.setNomeFSCambiato(""",K475,""");",))</f>
        <v/>
      </c>
    </row>
    <row r="476" spans="1:13" x14ac:dyDescent="0.25">
      <c r="A476" s="1" t="s">
        <v>1289</v>
      </c>
      <c r="B476" s="1">
        <v>1117029</v>
      </c>
      <c r="C476" s="1" t="s">
        <v>677</v>
      </c>
      <c r="D476" s="1" t="s">
        <v>572</v>
      </c>
      <c r="E476" s="1" t="s">
        <v>20</v>
      </c>
      <c r="F476" s="1" t="s">
        <v>92</v>
      </c>
      <c r="G476" s="1">
        <v>23</v>
      </c>
      <c r="H476" s="1">
        <f>IFERROR(INT(VLOOKUP(A476,LegheFantacalcio!A:I,9,FALSE)/2),0)</f>
        <v>13</v>
      </c>
      <c r="I476" s="1" t="str">
        <f t="shared" si="14"/>
        <v>update giocatori set fvm=13 where id = 1117029;</v>
      </c>
      <c r="J476" s="1" t="b">
        <f>OR(NOT(ISERROR(VLOOKUP(A476,LegheFantacalcio!L:L,1,FALSE))),K476="")</f>
        <v>0</v>
      </c>
      <c r="K476" s="1" t="str">
        <f>IFERROR(VLOOKUP(A476,LegheFantacalcio!A:D,4,FALSE),"")</f>
        <v>Coco</v>
      </c>
      <c r="L476" s="1" t="str">
        <f t="shared" si="15"/>
        <v>Saul Coco</v>
      </c>
      <c r="M476" s="7" t="str">
        <f>IF(J476,"",CONCATENATE("if (giocatore.getSquadra().equalsIgnoreCase(""",VLOOKUP(E476,Sq!A:B,2,FALSE),""") &amp;&amp; giocatore.getNomeFS().equalsIgnoreCase(""",L476,"""))  giocatore.setNomeFSCambiato(""",K476,""");",))</f>
        <v>if (giocatore.getSquadra().equalsIgnoreCase("Tor") &amp;&amp; giocatore.getNomeFS().equalsIgnoreCase("Saul Coco"))  giocatore.setNomeFSCambiato("Coco");</v>
      </c>
    </row>
    <row r="477" spans="1:13" x14ac:dyDescent="0.25">
      <c r="A477" s="1" t="s">
        <v>1102</v>
      </c>
      <c r="B477" s="1">
        <v>1066562</v>
      </c>
      <c r="C477" s="1" t="s">
        <v>186</v>
      </c>
      <c r="D477" s="1" t="s">
        <v>594</v>
      </c>
      <c r="E477" s="1" t="s">
        <v>20</v>
      </c>
      <c r="F477" s="1" t="s">
        <v>92</v>
      </c>
      <c r="G477" s="1">
        <v>20</v>
      </c>
      <c r="H477" s="1">
        <f>IFERROR(INT(VLOOKUP(A477,LegheFantacalcio!A:I,9,FALSE)/2),0)</f>
        <v>5</v>
      </c>
      <c r="I477" s="1" t="str">
        <f t="shared" si="14"/>
        <v>update giocatori set fvm=5 where id = 1066562;</v>
      </c>
      <c r="J477" s="1" t="b">
        <f>OR(NOT(ISERROR(VLOOKUP(A477,LegheFantacalcio!L:L,1,FALSE))),K477="")</f>
        <v>1</v>
      </c>
      <c r="K477" s="1" t="str">
        <f>IFERROR(VLOOKUP(A477,LegheFantacalcio!A:D,4,FALSE),"")</f>
        <v>Schuurs</v>
      </c>
      <c r="L477" s="1" t="str">
        <f t="shared" si="15"/>
        <v/>
      </c>
      <c r="M477" s="7" t="str">
        <f>IF(J477,"",CONCATENATE("if (giocatore.getSquadra().equalsIgnoreCase(""",VLOOKUP(E477,Sq!A:B,2,FALSE),""") &amp;&amp; giocatore.getNomeFS().equalsIgnoreCase(""",L477,"""))  giocatore.setNomeFSCambiato(""",K477,""");",))</f>
        <v/>
      </c>
    </row>
    <row r="478" spans="1:13" x14ac:dyDescent="0.25">
      <c r="A478" s="1" t="s">
        <v>1290</v>
      </c>
      <c r="B478" s="1">
        <v>1095129</v>
      </c>
      <c r="C478" s="1" t="s">
        <v>675</v>
      </c>
      <c r="D478" s="1" t="s">
        <v>612</v>
      </c>
      <c r="E478" s="1" t="s">
        <v>20</v>
      </c>
      <c r="F478" s="1" t="s">
        <v>92</v>
      </c>
      <c r="G478" s="1">
        <v>23</v>
      </c>
      <c r="H478" s="1">
        <f>IFERROR(INT(VLOOKUP(A478,LegheFantacalcio!A:I,9,FALSE)/2),0)</f>
        <v>8</v>
      </c>
      <c r="I478" s="1" t="str">
        <f t="shared" si="14"/>
        <v>update giocatori set fvm=8 where id = 1095129;</v>
      </c>
      <c r="J478" s="1" t="b">
        <f>OR(NOT(ISERROR(VLOOKUP(A478,LegheFantacalcio!L:L,1,FALSE))),K478="")</f>
        <v>0</v>
      </c>
      <c r="K478" s="1" t="str">
        <f>IFERROR(VLOOKUP(A478,LegheFantacalcio!A:D,4,FALSE),"")</f>
        <v>Sosa B.</v>
      </c>
      <c r="L478" s="1" t="str">
        <f t="shared" si="15"/>
        <v>Sosa</v>
      </c>
      <c r="M478" s="7" t="str">
        <f>IF(J478,"",CONCATENATE("if (giocatore.getSquadra().equalsIgnoreCase(""",VLOOKUP(E478,Sq!A:B,2,FALSE),""") &amp;&amp; giocatore.getNomeFS().equalsIgnoreCase(""",L478,"""))  giocatore.setNomeFSCambiato(""",K478,""");",))</f>
        <v>if (giocatore.getSquadra().equalsIgnoreCase("Tor") &amp;&amp; giocatore.getNomeFS().equalsIgnoreCase("Sosa"))  giocatore.setNomeFSCambiato("Sosa B.");</v>
      </c>
    </row>
    <row r="479" spans="1:13" x14ac:dyDescent="0.25">
      <c r="A479" s="1" t="s">
        <v>1103</v>
      </c>
      <c r="B479" s="1">
        <v>1039468</v>
      </c>
      <c r="C479" s="1" t="s">
        <v>375</v>
      </c>
      <c r="D479" s="1" t="s">
        <v>587</v>
      </c>
      <c r="E479" s="1" t="s">
        <v>20</v>
      </c>
      <c r="F479" s="1" t="s">
        <v>284</v>
      </c>
      <c r="G479" s="1">
        <v>25</v>
      </c>
      <c r="H479" s="1">
        <f>IFERROR(INT(VLOOKUP(A479,LegheFantacalcio!A:I,9,FALSE)/2),0)</f>
        <v>4</v>
      </c>
      <c r="I479" s="1" t="str">
        <f t="shared" si="14"/>
        <v>update giocatori set fvm=4 where id = 1039468;</v>
      </c>
      <c r="J479" s="1" t="b">
        <f>OR(NOT(ISERROR(VLOOKUP(A479,LegheFantacalcio!L:L,1,FALSE))),K479="")</f>
        <v>1</v>
      </c>
      <c r="K479" s="1" t="str">
        <f>IFERROR(VLOOKUP(A479,LegheFantacalcio!A:D,4,FALSE),"")</f>
        <v>Tameze</v>
      </c>
      <c r="L479" s="1" t="str">
        <f t="shared" si="15"/>
        <v/>
      </c>
      <c r="M479" s="7" t="str">
        <f>IF(J479,"",CONCATENATE("if (giocatore.getSquadra().equalsIgnoreCase(""",VLOOKUP(E479,Sq!A:B,2,FALSE),""") &amp;&amp; giocatore.getNomeFS().equalsIgnoreCase(""",L479,"""))  giocatore.setNomeFSCambiato(""",K479,""");",))</f>
        <v/>
      </c>
    </row>
    <row r="480" spans="1:13" x14ac:dyDescent="0.25">
      <c r="A480" s="1" t="s">
        <v>1104</v>
      </c>
      <c r="B480" s="1">
        <v>1046949</v>
      </c>
      <c r="C480" s="1" t="s">
        <v>308</v>
      </c>
      <c r="D480" s="1" t="s">
        <v>589</v>
      </c>
      <c r="E480" s="1" t="s">
        <v>20</v>
      </c>
      <c r="F480" s="1" t="s">
        <v>284</v>
      </c>
      <c r="G480" s="1">
        <v>31</v>
      </c>
      <c r="H480" s="1">
        <f>IFERROR(INT(VLOOKUP(A480,LegheFantacalcio!A:I,9,FALSE)/2),0)</f>
        <v>19</v>
      </c>
      <c r="I480" s="1" t="str">
        <f t="shared" si="14"/>
        <v>update giocatori set fvm=19 where id = 1046949;</v>
      </c>
      <c r="J480" s="1" t="b">
        <f>OR(NOT(ISERROR(VLOOKUP(A480,LegheFantacalcio!L:L,1,FALSE))),K480="")</f>
        <v>1</v>
      </c>
      <c r="K480" s="1" t="str">
        <f>IFERROR(VLOOKUP(A480,LegheFantacalcio!A:D,4,FALSE),"")</f>
        <v>Vlasic</v>
      </c>
      <c r="L480" s="1" t="str">
        <f t="shared" si="15"/>
        <v/>
      </c>
      <c r="M480" s="7" t="str">
        <f>IF(J480,"",CONCATENATE("if (giocatore.getSquadra().equalsIgnoreCase(""",VLOOKUP(E480,Sq!A:B,2,FALSE),""") &amp;&amp; giocatore.getNomeFS().equalsIgnoreCase(""",L480,"""))  giocatore.setNomeFSCambiato(""",K480,""");",))</f>
        <v/>
      </c>
    </row>
    <row r="481" spans="1:13" x14ac:dyDescent="0.25">
      <c r="A481" s="1" t="s">
        <v>1105</v>
      </c>
      <c r="B481" s="1">
        <v>1071540</v>
      </c>
      <c r="C481" s="1" t="s">
        <v>150</v>
      </c>
      <c r="D481" s="1" t="s">
        <v>576</v>
      </c>
      <c r="E481" s="1" t="s">
        <v>20</v>
      </c>
      <c r="F481" s="1" t="s">
        <v>92</v>
      </c>
      <c r="G481" s="1">
        <v>20</v>
      </c>
      <c r="H481" s="1">
        <f>IFERROR(INT(VLOOKUP(A481,LegheFantacalcio!A:I,9,FALSE)/2),0)</f>
        <v>6</v>
      </c>
      <c r="I481" s="1" t="str">
        <f t="shared" si="14"/>
        <v>update giocatori set fvm=6 where id = 1071540;</v>
      </c>
      <c r="J481" s="1" t="b">
        <f>OR(NOT(ISERROR(VLOOKUP(A481,LegheFantacalcio!L:L,1,FALSE))),K481="")</f>
        <v>1</v>
      </c>
      <c r="K481" s="1" t="str">
        <f>IFERROR(VLOOKUP(A481,LegheFantacalcio!A:D,4,FALSE),"")</f>
        <v>Vojvoda</v>
      </c>
      <c r="L481" s="1" t="str">
        <f t="shared" si="15"/>
        <v/>
      </c>
      <c r="M481" s="7" t="str">
        <f>IF(J481,"",CONCATENATE("if (giocatore.getSquadra().equalsIgnoreCase(""",VLOOKUP(E481,Sq!A:B,2,FALSE),""") &amp;&amp; giocatore.getNomeFS().equalsIgnoreCase(""",L481,"""))  giocatore.setNomeFSCambiato(""",K481,""");",))</f>
        <v/>
      </c>
    </row>
    <row r="482" spans="1:13" x14ac:dyDescent="0.25">
      <c r="A482" s="1" t="s">
        <v>1106</v>
      </c>
      <c r="B482" s="1">
        <v>1070336</v>
      </c>
      <c r="C482" s="1" t="s">
        <v>214</v>
      </c>
      <c r="D482" s="1" t="s">
        <v>593</v>
      </c>
      <c r="E482" s="1" t="s">
        <v>20</v>
      </c>
      <c r="F482" s="1" t="s">
        <v>92</v>
      </c>
      <c r="G482" s="1">
        <v>14</v>
      </c>
      <c r="H482" s="1">
        <f>IFERROR(INT(VLOOKUP(A482,LegheFantacalcio!A:I,9,FALSE)/2),0)</f>
        <v>3</v>
      </c>
      <c r="I482" s="1" t="str">
        <f t="shared" si="14"/>
        <v>update giocatori set fvm=3 where id = 1070336;</v>
      </c>
      <c r="J482" s="1" t="b">
        <f>OR(NOT(ISERROR(VLOOKUP(A482,LegheFantacalcio!L:L,1,FALSE))),K482="")</f>
        <v>1</v>
      </c>
      <c r="K482" s="1" t="str">
        <f>IFERROR(VLOOKUP(A482,LegheFantacalcio!A:D,4,FALSE),"")</f>
        <v>Walukiewicz</v>
      </c>
      <c r="L482" s="1" t="str">
        <f t="shared" si="15"/>
        <v/>
      </c>
      <c r="M482" s="7" t="str">
        <f>IF(J482,"",CONCATENATE("if (giocatore.getSquadra().equalsIgnoreCase(""",VLOOKUP(E482,Sq!A:B,2,FALSE),""") &amp;&amp; giocatore.getNomeFS().equalsIgnoreCase(""",L482,"""))  giocatore.setNomeFSCambiato(""",K482,""");",))</f>
        <v/>
      </c>
    </row>
    <row r="483" spans="1:13" x14ac:dyDescent="0.25">
      <c r="A483" s="1" t="s">
        <v>1291</v>
      </c>
      <c r="B483" s="1">
        <v>1043622</v>
      </c>
      <c r="C483" s="1" t="s">
        <v>575</v>
      </c>
      <c r="D483" s="1" t="s">
        <v>574</v>
      </c>
      <c r="E483" s="1" t="s">
        <v>20</v>
      </c>
      <c r="F483" s="1" t="s">
        <v>468</v>
      </c>
      <c r="G483" s="1">
        <v>58</v>
      </c>
      <c r="H483" s="1">
        <f>IFERROR(INT(VLOOKUP(A483,LegheFantacalcio!A:I,9,FALSE)/2),0)</f>
        <v>81</v>
      </c>
      <c r="I483" s="1" t="str">
        <f t="shared" si="14"/>
        <v>update giocatori set fvm=81 where id = 1043622;</v>
      </c>
      <c r="J483" s="1" t="b">
        <f>OR(NOT(ISERROR(VLOOKUP(A483,LegheFantacalcio!L:L,1,FALSE))),K483="")</f>
        <v>0</v>
      </c>
      <c r="K483" s="1" t="str">
        <f>IFERROR(VLOOKUP(A483,LegheFantacalcio!A:D,4,FALSE),"")</f>
        <v>Zapata D.</v>
      </c>
      <c r="L483" s="1" t="str">
        <f t="shared" si="15"/>
        <v>Zapata</v>
      </c>
      <c r="M483" s="7" t="str">
        <f>IF(J483,"",CONCATENATE("if (giocatore.getSquadra().equalsIgnoreCase(""",VLOOKUP(E483,Sq!A:B,2,FALSE),""") &amp;&amp; giocatore.getNomeFS().equalsIgnoreCase(""",L483,"""))  giocatore.setNomeFSCambiato(""",K483,""");",))</f>
        <v>if (giocatore.getSquadra().equalsIgnoreCase("Tor") &amp;&amp; giocatore.getNomeFS().equalsIgnoreCase("Zapata"))  giocatore.setNomeFSCambiato("Zapata D.");</v>
      </c>
    </row>
    <row r="484" spans="1:13" x14ac:dyDescent="0.25">
      <c r="A484" s="1" t="s">
        <v>1107</v>
      </c>
      <c r="B484" s="1">
        <v>1115130</v>
      </c>
      <c r="C484" s="1" t="s">
        <v>272</v>
      </c>
      <c r="D484" s="1" t="s">
        <v>578</v>
      </c>
      <c r="E484" s="1" t="s">
        <v>43</v>
      </c>
      <c r="F484" s="1" t="s">
        <v>92</v>
      </c>
      <c r="G484" s="1">
        <v>1</v>
      </c>
      <c r="H484" s="1">
        <f>IFERROR(INT(VLOOKUP(A484,LegheFantacalcio!A:I,9,FALSE)/2),0)</f>
        <v>0</v>
      </c>
      <c r="I484" s="1" t="str">
        <f t="shared" si="14"/>
        <v>update giocatori set fvm=0 where id = 1115130;</v>
      </c>
      <c r="J484" s="1" t="b">
        <f>OR(NOT(ISERROR(VLOOKUP(A484,LegheFantacalcio!L:L,1,FALSE))),K484="")</f>
        <v>1</v>
      </c>
      <c r="K484" s="1" t="str">
        <f>IFERROR(VLOOKUP(A484,LegheFantacalcio!A:D,4,FALSE),"")</f>
        <v>Abankwah</v>
      </c>
      <c r="L484" s="1" t="str">
        <f t="shared" si="15"/>
        <v/>
      </c>
      <c r="M484" s="7" t="str">
        <f>IF(J484,"",CONCATENATE("if (giocatore.getSquadra().equalsIgnoreCase(""",VLOOKUP(E484,Sq!A:B,2,FALSE),""") &amp;&amp; giocatore.getNomeFS().equalsIgnoreCase(""",L484,"""))  giocatore.setNomeFSCambiato(""",K484,""");",))</f>
        <v/>
      </c>
    </row>
    <row r="485" spans="1:13" x14ac:dyDescent="0.25">
      <c r="A485" s="1" t="s">
        <v>1292</v>
      </c>
      <c r="B485" s="1">
        <v>1051673</v>
      </c>
      <c r="C485" s="1" t="s">
        <v>711</v>
      </c>
      <c r="D485" s="1" t="s">
        <v>582</v>
      </c>
      <c r="E485" s="1" t="s">
        <v>43</v>
      </c>
      <c r="F485" s="1" t="s">
        <v>92</v>
      </c>
      <c r="G485" s="1">
        <v>5</v>
      </c>
      <c r="H485" s="1">
        <f>IFERROR(INT(VLOOKUP(A485,LegheFantacalcio!A:I,9,FALSE)/2),0)</f>
        <v>0</v>
      </c>
      <c r="I485" s="1" t="str">
        <f t="shared" si="14"/>
        <v>update giocatori set fvm=0 where id = 1051673;</v>
      </c>
      <c r="J485" s="1" t="b">
        <f>OR(NOT(ISERROR(VLOOKUP(A485,LegheFantacalcio!L:L,1,FALSE))),K485="")</f>
        <v>1</v>
      </c>
      <c r="K485" s="1" t="str">
        <f>IFERROR(VLOOKUP(A485,LegheFantacalcio!A:D,4,FALSE),"")</f>
        <v/>
      </c>
      <c r="L485" s="1" t="str">
        <f t="shared" si="15"/>
        <v/>
      </c>
      <c r="M485" s="7" t="str">
        <f>IF(J485,"",CONCATENATE("if (giocatore.getSquadra().equalsIgnoreCase(""",VLOOKUP(E485,Sq!A:B,2,FALSE),""") &amp;&amp; giocatore.getNomeFS().equalsIgnoreCase(""",L485,"""))  giocatore.setNomeFSCambiato(""",K485,""");",))</f>
        <v/>
      </c>
    </row>
    <row r="486" spans="1:13" x14ac:dyDescent="0.25">
      <c r="A486" s="1" t="s">
        <v>1109</v>
      </c>
      <c r="B486" s="1">
        <v>1067497</v>
      </c>
      <c r="C486" s="1" t="s">
        <v>128</v>
      </c>
      <c r="D486" s="1" t="s">
        <v>578</v>
      </c>
      <c r="E486" s="1" t="s">
        <v>43</v>
      </c>
      <c r="F486" s="1" t="s">
        <v>92</v>
      </c>
      <c r="G486" s="1">
        <v>23</v>
      </c>
      <c r="H486" s="1">
        <f>IFERROR(INT(VLOOKUP(A486,LegheFantacalcio!A:I,9,FALSE)/2),0)</f>
        <v>10</v>
      </c>
      <c r="I486" s="1" t="str">
        <f t="shared" si="14"/>
        <v>update giocatori set fvm=10 where id = 1067497;</v>
      </c>
      <c r="J486" s="1" t="b">
        <f>OR(NOT(ISERROR(VLOOKUP(A486,LegheFantacalcio!L:L,1,FALSE))),K486="")</f>
        <v>1</v>
      </c>
      <c r="K486" s="1" t="str">
        <f>IFERROR(VLOOKUP(A486,LegheFantacalcio!A:D,4,FALSE),"")</f>
        <v>Bijol</v>
      </c>
      <c r="L486" s="1" t="str">
        <f t="shared" si="15"/>
        <v/>
      </c>
      <c r="M486" s="7" t="str">
        <f>IF(J486,"",CONCATENATE("if (giocatore.getSquadra().equalsIgnoreCase(""",VLOOKUP(E486,Sq!A:B,2,FALSE),""") &amp;&amp; giocatore.getNomeFS().equalsIgnoreCase(""",L486,"""))  giocatore.setNomeFSCambiato(""",K486,""");",))</f>
        <v/>
      </c>
    </row>
    <row r="487" spans="1:13" x14ac:dyDescent="0.25">
      <c r="A487" s="1" t="s">
        <v>1110</v>
      </c>
      <c r="B487" s="1">
        <v>1114624</v>
      </c>
      <c r="C487" s="1" t="s">
        <v>527</v>
      </c>
      <c r="D487" s="1" t="s">
        <v>572</v>
      </c>
      <c r="E487" s="1" t="s">
        <v>43</v>
      </c>
      <c r="F487" s="1" t="s">
        <v>468</v>
      </c>
      <c r="G487" s="1">
        <v>17</v>
      </c>
      <c r="H487" s="1">
        <f>IFERROR(INT(VLOOKUP(A487,LegheFantacalcio!A:I,9,FALSE)/2),0)</f>
        <v>15</v>
      </c>
      <c r="I487" s="1" t="str">
        <f t="shared" si="14"/>
        <v>update giocatori set fvm=15 where id = 1114624;</v>
      </c>
      <c r="J487" s="1" t="b">
        <f>OR(NOT(ISERROR(VLOOKUP(A487,LegheFantacalcio!L:L,1,FALSE))),K487="")</f>
        <v>1</v>
      </c>
      <c r="K487" s="1" t="str">
        <f>IFERROR(VLOOKUP(A487,LegheFantacalcio!A:D,4,FALSE),"")</f>
        <v>Brenner</v>
      </c>
      <c r="L487" s="1" t="str">
        <f t="shared" si="15"/>
        <v/>
      </c>
      <c r="M487" s="7" t="str">
        <f>IF(J487,"",CONCATENATE("if (giocatore.getSquadra().equalsIgnoreCase(""",VLOOKUP(E487,Sq!A:B,2,FALSE),""") &amp;&amp; giocatore.getNomeFS().equalsIgnoreCase(""",L487,"""))  giocatore.setNomeFSCambiato(""",K487,""");",))</f>
        <v/>
      </c>
    </row>
    <row r="488" spans="1:13" x14ac:dyDescent="0.25">
      <c r="A488" s="1" t="s">
        <v>1293</v>
      </c>
      <c r="B488" s="1">
        <v>1058086</v>
      </c>
      <c r="C488" s="1" t="s">
        <v>615</v>
      </c>
      <c r="D488" s="1" t="s">
        <v>577</v>
      </c>
      <c r="E488" s="1" t="s">
        <v>43</v>
      </c>
      <c r="F488" s="1" t="s">
        <v>468</v>
      </c>
      <c r="G488" s="1">
        <v>17</v>
      </c>
      <c r="H488" s="1">
        <f>IFERROR(INT(VLOOKUP(A488,LegheFantacalcio!A:I,9,FALSE)/2),0)</f>
        <v>6</v>
      </c>
      <c r="I488" s="1" t="str">
        <f t="shared" si="14"/>
        <v>update giocatori set fvm=6 where id = 1058086;</v>
      </c>
      <c r="J488" s="1" t="b">
        <f>OR(NOT(ISERROR(VLOOKUP(A488,LegheFantacalcio!L:L,1,FALSE))),K488="")</f>
        <v>0</v>
      </c>
      <c r="K488" s="1" t="str">
        <f>IFERROR(VLOOKUP(A488,LegheFantacalcio!A:D,4,FALSE),"")</f>
        <v>Davis K.</v>
      </c>
      <c r="L488" s="1" t="str">
        <f t="shared" si="15"/>
        <v>Davis</v>
      </c>
      <c r="M488" s="7" t="str">
        <f>IF(J488,"",CONCATENATE("if (giocatore.getSquadra().equalsIgnoreCase(""",VLOOKUP(E488,Sq!A:B,2,FALSE),""") &amp;&amp; giocatore.getNomeFS().equalsIgnoreCase(""",L488,"""))  giocatore.setNomeFSCambiato(""",K488,""");",))</f>
        <v>if (giocatore.getSquadra().equalsIgnoreCase("Udi") &amp;&amp; giocatore.getNomeFS().equalsIgnoreCase("Davis"))  giocatore.setNomeFSCambiato("Davis K.");</v>
      </c>
    </row>
    <row r="489" spans="1:13" x14ac:dyDescent="0.25">
      <c r="A489" s="1" t="s">
        <v>1111</v>
      </c>
      <c r="B489" s="1">
        <v>1095264</v>
      </c>
      <c r="C489" s="1" t="s">
        <v>271</v>
      </c>
      <c r="D489" s="1" t="s">
        <v>586</v>
      </c>
      <c r="E489" s="1" t="s">
        <v>43</v>
      </c>
      <c r="F489" s="1" t="s">
        <v>92</v>
      </c>
      <c r="G489" s="1">
        <v>1</v>
      </c>
      <c r="H489" s="1">
        <f>IFERROR(INT(VLOOKUP(A489,LegheFantacalcio!A:I,9,FALSE)/2),0)</f>
        <v>0</v>
      </c>
      <c r="I489" s="1" t="str">
        <f t="shared" si="14"/>
        <v>update giocatori set fvm=0 where id = 1095264;</v>
      </c>
      <c r="J489" s="1" t="b">
        <f>OR(NOT(ISERROR(VLOOKUP(A489,LegheFantacalcio!L:L,1,FALSE))),K489="")</f>
        <v>1</v>
      </c>
      <c r="K489" s="1" t="str">
        <f>IFERROR(VLOOKUP(A489,LegheFantacalcio!A:D,4,FALSE),"")</f>
        <v>Ebosse</v>
      </c>
      <c r="L489" s="1" t="str">
        <f t="shared" si="15"/>
        <v/>
      </c>
      <c r="M489" s="7" t="str">
        <f>IF(J489,"",CONCATENATE("if (giocatore.getSquadra().equalsIgnoreCase(""",VLOOKUP(E489,Sq!A:B,2,FALSE),""") &amp;&amp; giocatore.getNomeFS().equalsIgnoreCase(""",L489,"""))  giocatore.setNomeFSCambiato(""",K489,""");",))</f>
        <v/>
      </c>
    </row>
    <row r="490" spans="1:13" x14ac:dyDescent="0.25">
      <c r="A490" s="1" t="s">
        <v>1112</v>
      </c>
      <c r="B490" s="1">
        <v>1049392</v>
      </c>
      <c r="C490" s="1" t="s">
        <v>161</v>
      </c>
      <c r="D490" s="1" t="s">
        <v>577</v>
      </c>
      <c r="E490" s="1" t="s">
        <v>43</v>
      </c>
      <c r="F490" s="1" t="s">
        <v>92</v>
      </c>
      <c r="G490" s="1">
        <v>19</v>
      </c>
      <c r="H490" s="1">
        <f>IFERROR(INT(VLOOKUP(A490,LegheFantacalcio!A:I,9,FALSE)/2),0)</f>
        <v>5</v>
      </c>
      <c r="I490" s="1" t="str">
        <f t="shared" si="14"/>
        <v>update giocatori set fvm=5 where id = 1049392;</v>
      </c>
      <c r="J490" s="1" t="b">
        <f>OR(NOT(ISERROR(VLOOKUP(A490,LegheFantacalcio!L:L,1,FALSE))),K490="")</f>
        <v>1</v>
      </c>
      <c r="K490" s="1" t="str">
        <f>IFERROR(VLOOKUP(A490,LegheFantacalcio!A:D,4,FALSE),"")</f>
        <v>Ehizibue</v>
      </c>
      <c r="L490" s="1" t="str">
        <f t="shared" si="15"/>
        <v/>
      </c>
      <c r="M490" s="7" t="str">
        <f>IF(J490,"",CONCATENATE("if (giocatore.getSquadra().equalsIgnoreCase(""",VLOOKUP(E490,Sq!A:B,2,FALSE),""") &amp;&amp; giocatore.getNomeFS().equalsIgnoreCase(""",L490,"""))  giocatore.setNomeFSCambiato(""",K490,""");",))</f>
        <v/>
      </c>
    </row>
    <row r="491" spans="1:13" x14ac:dyDescent="0.25">
      <c r="A491" s="1" t="s">
        <v>1113</v>
      </c>
      <c r="B491" s="1">
        <v>1066186</v>
      </c>
      <c r="C491" s="1" t="s">
        <v>368</v>
      </c>
      <c r="D491" s="1" t="s">
        <v>578</v>
      </c>
      <c r="E491" s="1" t="s">
        <v>43</v>
      </c>
      <c r="F491" s="1" t="s">
        <v>284</v>
      </c>
      <c r="G491" s="1">
        <v>18</v>
      </c>
      <c r="H491" s="1">
        <f>IFERROR(INT(VLOOKUP(A491,LegheFantacalcio!A:I,9,FALSE)/2),0)</f>
        <v>6</v>
      </c>
      <c r="I491" s="1" t="str">
        <f t="shared" si="14"/>
        <v>update giocatori set fvm=6 where id = 1066186;</v>
      </c>
      <c r="J491" s="1" t="b">
        <f>OR(NOT(ISERROR(VLOOKUP(A491,LegheFantacalcio!L:L,1,FALSE))),K491="")</f>
        <v>1</v>
      </c>
      <c r="K491" s="1" t="str">
        <f>IFERROR(VLOOKUP(A491,LegheFantacalcio!A:D,4,FALSE),"")</f>
        <v>Ekkelenkamp</v>
      </c>
      <c r="L491" s="1" t="str">
        <f t="shared" si="15"/>
        <v/>
      </c>
      <c r="M491" s="7" t="str">
        <f>IF(J491,"",CONCATENATE("if (giocatore.getSquadra().equalsIgnoreCase(""",VLOOKUP(E491,Sq!A:B,2,FALSE),""") &amp;&amp; giocatore.getNomeFS().equalsIgnoreCase(""",L491,"""))  giocatore.setNomeFSCambiato(""",K491,""");",))</f>
        <v/>
      </c>
    </row>
    <row r="492" spans="1:13" x14ac:dyDescent="0.25">
      <c r="A492" s="1" t="s">
        <v>1294</v>
      </c>
      <c r="B492" s="1">
        <v>1016029</v>
      </c>
      <c r="C492" s="1" t="s">
        <v>608</v>
      </c>
      <c r="D492" s="1" t="s">
        <v>572</v>
      </c>
      <c r="E492" s="1" t="s">
        <v>43</v>
      </c>
      <c r="F492" s="1" t="s">
        <v>468</v>
      </c>
      <c r="G492" s="1">
        <v>30</v>
      </c>
      <c r="H492" s="1">
        <f>IFERROR(INT(VLOOKUP(A492,LegheFantacalcio!A:I,9,FALSE)/2),0)</f>
        <v>0</v>
      </c>
      <c r="I492" s="1" t="str">
        <f t="shared" si="14"/>
        <v>update giocatori set fvm=0 where id = 1016029;</v>
      </c>
      <c r="J492" s="1" t="b">
        <f>OR(NOT(ISERROR(VLOOKUP(A492,LegheFantacalcio!L:L,1,FALSE))),K492="")</f>
        <v>1</v>
      </c>
      <c r="K492" s="1" t="str">
        <f>IFERROR(VLOOKUP(A492,LegheFantacalcio!A:D,4,FALSE),"")</f>
        <v/>
      </c>
      <c r="L492" s="1" t="str">
        <f t="shared" si="15"/>
        <v/>
      </c>
      <c r="M492" s="7" t="str">
        <f>IF(J492,"",CONCATENATE("if (giocatore.getSquadra().equalsIgnoreCase(""",VLOOKUP(E492,Sq!A:B,2,FALSE),""") &amp;&amp; giocatore.getNomeFS().equalsIgnoreCase(""",L492,"""))  giocatore.setNomeFSCambiato(""",K492,""");",))</f>
        <v/>
      </c>
    </row>
    <row r="493" spans="1:13" x14ac:dyDescent="0.25">
      <c r="A493" s="1" t="s">
        <v>1295</v>
      </c>
      <c r="B493" s="1">
        <v>1118927</v>
      </c>
      <c r="C493" s="1" t="s">
        <v>698</v>
      </c>
      <c r="D493" s="1" t="s">
        <v>595</v>
      </c>
      <c r="E493" s="1" t="s">
        <v>43</v>
      </c>
      <c r="F493" s="1" t="s">
        <v>92</v>
      </c>
      <c r="G493" s="1">
        <v>19</v>
      </c>
      <c r="H493" s="1">
        <f>IFERROR(INT(VLOOKUP(A493,LegheFantacalcio!A:I,9,FALSE)/2),0)</f>
        <v>7</v>
      </c>
      <c r="I493" s="1" t="str">
        <f t="shared" si="14"/>
        <v>update giocatori set fvm=7 where id = 1118927;</v>
      </c>
      <c r="J493" s="1" t="b">
        <f>OR(NOT(ISERROR(VLOOKUP(A493,LegheFantacalcio!L:L,1,FALSE))),K493="")</f>
        <v>0</v>
      </c>
      <c r="K493" s="1" t="str">
        <f>IFERROR(VLOOKUP(A493,LegheFantacalcio!A:D,4,FALSE),"")</f>
        <v>Giannetti L.</v>
      </c>
      <c r="L493" s="1" t="str">
        <f t="shared" si="15"/>
        <v>Gianetti</v>
      </c>
      <c r="M493" s="7" t="str">
        <f>IF(J493,"",CONCATENATE("if (giocatore.getSquadra().equalsIgnoreCase(""",VLOOKUP(E493,Sq!A:B,2,FALSE),""") &amp;&amp; giocatore.getNomeFS().equalsIgnoreCase(""",L493,"""))  giocatore.setNomeFSCambiato(""",K493,""");",))</f>
        <v>if (giocatore.getSquadra().equalsIgnoreCase("Udi") &amp;&amp; giocatore.getNomeFS().equalsIgnoreCase("Gianetti"))  giocatore.setNomeFSCambiato("Giannetti L.");</v>
      </c>
    </row>
    <row r="494" spans="1:13" x14ac:dyDescent="0.25">
      <c r="A494" s="1" t="s">
        <v>1296</v>
      </c>
      <c r="B494" s="1">
        <v>1111627</v>
      </c>
      <c r="C494" s="1" t="s">
        <v>604</v>
      </c>
      <c r="D494" s="1" t="s">
        <v>572</v>
      </c>
      <c r="E494" s="1" t="s">
        <v>43</v>
      </c>
      <c r="F494" s="1" t="s">
        <v>468</v>
      </c>
      <c r="G494" s="1">
        <v>1</v>
      </c>
      <c r="H494" s="1">
        <f>IFERROR(INT(VLOOKUP(A494,LegheFantacalcio!A:I,9,FALSE)/2),0)</f>
        <v>4</v>
      </c>
      <c r="I494" s="1" t="str">
        <f t="shared" si="14"/>
        <v>update giocatori set fvm=4 where id = 1111627;</v>
      </c>
      <c r="J494" s="1" t="b">
        <f>OR(NOT(ISERROR(VLOOKUP(A494,LegheFantacalcio!L:L,1,FALSE))),K494="")</f>
        <v>0</v>
      </c>
      <c r="K494" s="1" t="str">
        <f>IFERROR(VLOOKUP(A494,LegheFantacalcio!A:D,4,FALSE),"")</f>
        <v>Bravo</v>
      </c>
      <c r="L494" s="1" t="str">
        <f t="shared" si="15"/>
        <v>Iker Bravo</v>
      </c>
      <c r="M494" s="7" t="str">
        <f>IF(J494,"",CONCATENATE("if (giocatore.getSquadra().equalsIgnoreCase(""",VLOOKUP(E494,Sq!A:B,2,FALSE),""") &amp;&amp; giocatore.getNomeFS().equalsIgnoreCase(""",L494,"""))  giocatore.setNomeFSCambiato(""",K494,""");",))</f>
        <v>if (giocatore.getSquadra().equalsIgnoreCase("Udi") &amp;&amp; giocatore.getNomeFS().equalsIgnoreCase("Iker Bravo"))  giocatore.setNomeFSCambiato("Bravo");</v>
      </c>
    </row>
    <row r="495" spans="1:13" x14ac:dyDescent="0.25">
      <c r="A495" s="1" t="s">
        <v>1114</v>
      </c>
      <c r="B495" s="1">
        <v>1037476</v>
      </c>
      <c r="C495" s="1" t="s">
        <v>192</v>
      </c>
      <c r="D495" s="1" t="s">
        <v>592</v>
      </c>
      <c r="E495" s="1" t="s">
        <v>43</v>
      </c>
      <c r="F495" s="1" t="s">
        <v>92</v>
      </c>
      <c r="G495" s="1">
        <v>11</v>
      </c>
      <c r="H495" s="1">
        <f>IFERROR(INT(VLOOKUP(A495,LegheFantacalcio!A:I,9,FALSE)/2),0)</f>
        <v>2</v>
      </c>
      <c r="I495" s="1" t="str">
        <f t="shared" si="14"/>
        <v>update giocatori set fvm=2 where id = 1037476;</v>
      </c>
      <c r="J495" s="1" t="b">
        <f>OR(NOT(ISERROR(VLOOKUP(A495,LegheFantacalcio!L:L,1,FALSE))),K495="")</f>
        <v>1</v>
      </c>
      <c r="K495" s="1" t="str">
        <f>IFERROR(VLOOKUP(A495,LegheFantacalcio!A:D,4,FALSE),"")</f>
        <v>Kabasele</v>
      </c>
      <c r="L495" s="1" t="str">
        <f t="shared" si="15"/>
        <v/>
      </c>
      <c r="M495" s="7" t="str">
        <f>IF(J495,"",CONCATENATE("if (giocatore.getSquadra().equalsIgnoreCase(""",VLOOKUP(E495,Sq!A:B,2,FALSE),""") &amp;&amp; giocatore.getNomeFS().equalsIgnoreCase(""",L495,"""))  giocatore.setNomeFSCambiato(""",K495,""");",))</f>
        <v/>
      </c>
    </row>
    <row r="496" spans="1:13" x14ac:dyDescent="0.25">
      <c r="A496" s="1" t="s">
        <v>1297</v>
      </c>
      <c r="B496" s="1">
        <v>1056975</v>
      </c>
      <c r="C496" s="1" t="s">
        <v>695</v>
      </c>
      <c r="D496" s="1" t="s">
        <v>635</v>
      </c>
      <c r="E496" s="1" t="s">
        <v>43</v>
      </c>
      <c r="F496" s="1" t="s">
        <v>92</v>
      </c>
      <c r="G496" s="1">
        <v>14</v>
      </c>
      <c r="H496" s="1">
        <f>IFERROR(INT(VLOOKUP(A496,LegheFantacalcio!A:I,9,FALSE)/2),0)</f>
        <v>6</v>
      </c>
      <c r="I496" s="1" t="str">
        <f t="shared" si="14"/>
        <v>update giocatori set fvm=6 where id = 1056975;</v>
      </c>
      <c r="J496" s="1" t="b">
        <f>OR(NOT(ISERROR(VLOOKUP(A496,LegheFantacalcio!L:L,1,FALSE))),K496="")</f>
        <v>0</v>
      </c>
      <c r="K496" s="1" t="str">
        <f>IFERROR(VLOOKUP(A496,LegheFantacalcio!A:D,4,FALSE),"")</f>
        <v>Kamara H.</v>
      </c>
      <c r="L496" s="1" t="str">
        <f t="shared" si="15"/>
        <v>Kamara</v>
      </c>
      <c r="M496" s="7" t="str">
        <f>IF(J496,"",CONCATENATE("if (giocatore.getSquadra().equalsIgnoreCase(""",VLOOKUP(E496,Sq!A:B,2,FALSE),""") &amp;&amp; giocatore.getNomeFS().equalsIgnoreCase(""",L496,"""))  giocatore.setNomeFSCambiato(""",K496,""");",))</f>
        <v>if (giocatore.getSquadra().equalsIgnoreCase("Udi") &amp;&amp; giocatore.getNomeFS().equalsIgnoreCase("Kamara"))  giocatore.setNomeFSCambiato("Kamara H.");</v>
      </c>
    </row>
    <row r="497" spans="1:13" x14ac:dyDescent="0.25">
      <c r="A497" s="1" t="s">
        <v>1115</v>
      </c>
      <c r="B497" s="1">
        <v>1095556</v>
      </c>
      <c r="C497" s="1" t="s">
        <v>385</v>
      </c>
      <c r="D497" s="1" t="s">
        <v>578</v>
      </c>
      <c r="E497" s="1" t="s">
        <v>43</v>
      </c>
      <c r="F497" s="1" t="s">
        <v>284</v>
      </c>
      <c r="G497" s="1">
        <v>17</v>
      </c>
      <c r="H497" s="1">
        <f>IFERROR(INT(VLOOKUP(A497,LegheFantacalcio!A:I,9,FALSE)/2),0)</f>
        <v>4</v>
      </c>
      <c r="I497" s="1" t="str">
        <f t="shared" si="14"/>
        <v>update giocatori set fvm=4 where id = 1095556;</v>
      </c>
      <c r="J497" s="1" t="b">
        <f>OR(NOT(ISERROR(VLOOKUP(A497,LegheFantacalcio!L:L,1,FALSE))),K497="")</f>
        <v>1</v>
      </c>
      <c r="K497" s="1" t="str">
        <f>IFERROR(VLOOKUP(A497,LegheFantacalcio!A:D,4,FALSE),"")</f>
        <v>Karlstrom</v>
      </c>
      <c r="L497" s="1" t="str">
        <f t="shared" si="15"/>
        <v/>
      </c>
      <c r="M497" s="7" t="str">
        <f>IF(J497,"",CONCATENATE("if (giocatore.getSquadra().equalsIgnoreCase(""",VLOOKUP(E497,Sq!A:B,2,FALSE),""") &amp;&amp; giocatore.getNomeFS().equalsIgnoreCase(""",L497,"""))  giocatore.setNomeFSCambiato(""",K497,""");",))</f>
        <v/>
      </c>
    </row>
    <row r="498" spans="1:13" x14ac:dyDescent="0.25">
      <c r="A498" s="1" t="s">
        <v>1298</v>
      </c>
      <c r="B498" s="1">
        <v>1102383</v>
      </c>
      <c r="C498" s="1" t="s">
        <v>694</v>
      </c>
      <c r="D498" s="1" t="s">
        <v>596</v>
      </c>
      <c r="E498" s="1" t="s">
        <v>43</v>
      </c>
      <c r="F498" s="1" t="s">
        <v>92</v>
      </c>
      <c r="G498" s="1">
        <v>13</v>
      </c>
      <c r="H498" s="1">
        <f>IFERROR(INT(VLOOKUP(A498,LegheFantacalcio!A:I,9,FALSE)/2),0)</f>
        <v>4</v>
      </c>
      <c r="I498" s="1" t="str">
        <f t="shared" si="14"/>
        <v>update giocatori set fvm=4 where id = 1102383;</v>
      </c>
      <c r="J498" s="1" t="b">
        <f>OR(NOT(ISERROR(VLOOKUP(A498,LegheFantacalcio!L:L,1,FALSE))),K498="")</f>
        <v>0</v>
      </c>
      <c r="K498" s="1" t="str">
        <f>IFERROR(VLOOKUP(A498,LegheFantacalcio!A:D,4,FALSE),"")</f>
        <v>Kristensen T.</v>
      </c>
      <c r="L498" s="1" t="str">
        <f t="shared" si="15"/>
        <v>Kristensen</v>
      </c>
      <c r="M498" s="7" t="str">
        <f>IF(J498,"",CONCATENATE("if (giocatore.getSquadra().equalsIgnoreCase(""",VLOOKUP(E498,Sq!A:B,2,FALSE),""") &amp;&amp; giocatore.getNomeFS().equalsIgnoreCase(""",L498,"""))  giocatore.setNomeFSCambiato(""",K498,""");",))</f>
        <v>if (giocatore.getSquadra().equalsIgnoreCase("Udi") &amp;&amp; giocatore.getNomeFS().equalsIgnoreCase("Kristensen"))  giocatore.setNomeFSCambiato("Kristensen T.");</v>
      </c>
    </row>
    <row r="499" spans="1:13" x14ac:dyDescent="0.25">
      <c r="A499" s="1" t="s">
        <v>1299</v>
      </c>
      <c r="B499" s="1">
        <v>1112165</v>
      </c>
      <c r="C499" s="1" t="s">
        <v>693</v>
      </c>
      <c r="D499" s="1" t="s">
        <v>572</v>
      </c>
      <c r="E499" s="1" t="s">
        <v>43</v>
      </c>
      <c r="F499" s="1" t="s">
        <v>92</v>
      </c>
      <c r="G499" s="1">
        <v>1</v>
      </c>
      <c r="H499" s="1">
        <f>IFERROR(INT(VLOOKUP(A499,LegheFantacalcio!A:I,9,FALSE)/2),0)</f>
        <v>0</v>
      </c>
      <c r="I499" s="1" t="str">
        <f t="shared" si="14"/>
        <v>update giocatori set fvm=0 where id = 1112165;</v>
      </c>
      <c r="J499" s="1" t="b">
        <f>OR(NOT(ISERROR(VLOOKUP(A499,LegheFantacalcio!L:L,1,FALSE))),K499="")</f>
        <v>1</v>
      </c>
      <c r="K499" s="1" t="str">
        <f>IFERROR(VLOOKUP(A499,LegheFantacalcio!A:D,4,FALSE),"")</f>
        <v/>
      </c>
      <c r="L499" s="1" t="str">
        <f t="shared" si="15"/>
        <v/>
      </c>
      <c r="M499" s="7" t="str">
        <f>IF(J499,"",CONCATENATE("if (giocatore.getSquadra().equalsIgnoreCase(""",VLOOKUP(E499,Sq!A:B,2,FALSE),""") &amp;&amp; giocatore.getNomeFS().equalsIgnoreCase(""",L499,"""))  giocatore.setNomeFSCambiato(""",K499,""");",))</f>
        <v/>
      </c>
    </row>
    <row r="500" spans="1:13" x14ac:dyDescent="0.25">
      <c r="A500" s="1" t="s">
        <v>1116</v>
      </c>
      <c r="B500" s="1">
        <v>1052556</v>
      </c>
      <c r="C500" s="1" t="s">
        <v>328</v>
      </c>
      <c r="D500" s="1" t="s">
        <v>593</v>
      </c>
      <c r="E500" s="1" t="s">
        <v>43</v>
      </c>
      <c r="F500" s="1" t="s">
        <v>284</v>
      </c>
      <c r="G500" s="1">
        <v>27</v>
      </c>
      <c r="H500" s="1">
        <f>IFERROR(INT(VLOOKUP(A500,LegheFantacalcio!A:I,9,FALSE)/2),0)</f>
        <v>11</v>
      </c>
      <c r="I500" s="1" t="str">
        <f t="shared" si="14"/>
        <v>update giocatori set fvm=11 where id = 1052556;</v>
      </c>
      <c r="J500" s="1" t="b">
        <f>OR(NOT(ISERROR(VLOOKUP(A500,LegheFantacalcio!L:L,1,FALSE))),K500="")</f>
        <v>1</v>
      </c>
      <c r="K500" s="1" t="str">
        <f>IFERROR(VLOOKUP(A500,LegheFantacalcio!A:D,4,FALSE),"")</f>
        <v>Lovric</v>
      </c>
      <c r="L500" s="1" t="str">
        <f t="shared" si="15"/>
        <v/>
      </c>
      <c r="M500" s="7" t="str">
        <f>IF(J500,"",CONCATENATE("if (giocatore.getSquadra().equalsIgnoreCase(""",VLOOKUP(E500,Sq!A:B,2,FALSE),""") &amp;&amp; giocatore.getNomeFS().equalsIgnoreCase(""",L500,"""))  giocatore.setNomeFSCambiato(""",K500,""");",))</f>
        <v/>
      </c>
    </row>
    <row r="501" spans="1:13" x14ac:dyDescent="0.25">
      <c r="A501" s="1" t="s">
        <v>1117</v>
      </c>
      <c r="B501" s="1">
        <v>1110216</v>
      </c>
      <c r="C501" s="1" t="s">
        <v>494</v>
      </c>
      <c r="D501" s="1" t="s">
        <v>595</v>
      </c>
      <c r="E501" s="1" t="s">
        <v>43</v>
      </c>
      <c r="F501" s="1" t="s">
        <v>468</v>
      </c>
      <c r="G501" s="1">
        <v>48</v>
      </c>
      <c r="H501" s="1">
        <f>IFERROR(INT(VLOOKUP(A501,LegheFantacalcio!A:I,9,FALSE)/2),0)</f>
        <v>43</v>
      </c>
      <c r="I501" s="1" t="str">
        <f t="shared" si="14"/>
        <v>update giocatori set fvm=43 where id = 1110216;</v>
      </c>
      <c r="J501" s="1" t="b">
        <f>OR(NOT(ISERROR(VLOOKUP(A501,LegheFantacalcio!L:L,1,FALSE))),K501="")</f>
        <v>1</v>
      </c>
      <c r="K501" s="1" t="str">
        <f>IFERROR(VLOOKUP(A501,LegheFantacalcio!A:D,4,FALSE),"")</f>
        <v>Lucca</v>
      </c>
      <c r="L501" s="1" t="str">
        <f t="shared" si="15"/>
        <v/>
      </c>
      <c r="M501" s="7" t="str">
        <f>IF(J501,"",CONCATENATE("if (giocatore.getSquadra().equalsIgnoreCase(""",VLOOKUP(E501,Sq!A:B,2,FALSE),""") &amp;&amp; giocatore.getNomeFS().equalsIgnoreCase(""",L501,"""))  giocatore.setNomeFSCambiato(""",K501,""");",))</f>
        <v/>
      </c>
    </row>
    <row r="502" spans="1:13" x14ac:dyDescent="0.25">
      <c r="A502" s="1" t="s">
        <v>1300</v>
      </c>
      <c r="B502" s="1">
        <v>1101863</v>
      </c>
      <c r="C502" s="1" t="s">
        <v>640</v>
      </c>
      <c r="D502" s="1" t="s">
        <v>572</v>
      </c>
      <c r="E502" s="1" t="s">
        <v>43</v>
      </c>
      <c r="F502" s="1" t="s">
        <v>284</v>
      </c>
      <c r="G502" s="1">
        <v>10</v>
      </c>
      <c r="H502" s="1">
        <f>IFERROR(INT(VLOOKUP(A502,LegheFantacalcio!A:I,9,FALSE)/2),0)</f>
        <v>3</v>
      </c>
      <c r="I502" s="1" t="str">
        <f t="shared" si="14"/>
        <v>update giocatori set fvm=3 where id = 1101863;</v>
      </c>
      <c r="J502" s="1" t="b">
        <f>OR(NOT(ISERROR(VLOOKUP(A502,LegheFantacalcio!L:L,1,FALSE))),K502="")</f>
        <v>0</v>
      </c>
      <c r="K502" s="1" t="str">
        <f>IFERROR(VLOOKUP(A502,LegheFantacalcio!A:D,4,FALSE),"")</f>
        <v>Zarraga</v>
      </c>
      <c r="L502" s="1" t="str">
        <f t="shared" si="15"/>
        <v>Oier Zarraga</v>
      </c>
      <c r="M502" s="7" t="str">
        <f>IF(J502,"",CONCATENATE("if (giocatore.getSquadra().equalsIgnoreCase(""",VLOOKUP(E502,Sq!A:B,2,FALSE),""") &amp;&amp; giocatore.getNomeFS().equalsIgnoreCase(""",L502,"""))  giocatore.setNomeFSCambiato(""",K502,""");",))</f>
        <v>if (giocatore.getSquadra().equalsIgnoreCase("Udi") &amp;&amp; giocatore.getNomeFS().equalsIgnoreCase("Oier Zarraga"))  giocatore.setNomeFSCambiato("Zarraga");</v>
      </c>
    </row>
    <row r="503" spans="1:13" x14ac:dyDescent="0.25">
      <c r="A503" s="1" t="s">
        <v>1118</v>
      </c>
      <c r="B503" s="1">
        <v>1077144</v>
      </c>
      <c r="C503" s="1" t="s">
        <v>42</v>
      </c>
      <c r="D503" s="1" t="s">
        <v>576</v>
      </c>
      <c r="E503" s="1" t="s">
        <v>43</v>
      </c>
      <c r="F503" s="1" t="s">
        <v>8</v>
      </c>
      <c r="G503" s="1">
        <v>22</v>
      </c>
      <c r="H503" s="1">
        <f>IFERROR(INT(VLOOKUP(A503,LegheFantacalcio!A:I,9,FALSE)/2),0)</f>
        <v>17</v>
      </c>
      <c r="I503" s="1" t="str">
        <f t="shared" si="14"/>
        <v>update giocatori set fvm=17 where id = 1077144;</v>
      </c>
      <c r="J503" s="1" t="b">
        <f>OR(NOT(ISERROR(VLOOKUP(A503,LegheFantacalcio!L:L,1,FALSE))),K503="")</f>
        <v>1</v>
      </c>
      <c r="K503" s="1" t="str">
        <f>IFERROR(VLOOKUP(A503,LegheFantacalcio!A:D,4,FALSE),"")</f>
        <v>Okoye</v>
      </c>
      <c r="L503" s="1" t="str">
        <f t="shared" si="15"/>
        <v/>
      </c>
      <c r="M503" s="7" t="str">
        <f>IF(J503,"",CONCATENATE("if (giocatore.getSquadra().equalsIgnoreCase(""",VLOOKUP(E503,Sq!A:B,2,FALSE),""") &amp;&amp; giocatore.getNomeFS().equalsIgnoreCase(""",L503,"""))  giocatore.setNomeFSCambiato(""",K503,""");",))</f>
        <v/>
      </c>
    </row>
    <row r="504" spans="1:13" x14ac:dyDescent="0.25">
      <c r="A504" s="1" t="s">
        <v>1119</v>
      </c>
      <c r="B504" s="1">
        <v>1017920</v>
      </c>
      <c r="C504" s="1" t="s">
        <v>58</v>
      </c>
      <c r="D504" s="1" t="s">
        <v>574</v>
      </c>
      <c r="E504" s="1" t="s">
        <v>43</v>
      </c>
      <c r="F504" s="1" t="s">
        <v>8</v>
      </c>
      <c r="G504" s="1">
        <v>1</v>
      </c>
      <c r="H504" s="1">
        <f>IFERROR(INT(VLOOKUP(A504,LegheFantacalcio!A:I,9,FALSE)/2),0)</f>
        <v>0</v>
      </c>
      <c r="I504" s="1" t="str">
        <f t="shared" si="14"/>
        <v>update giocatori set fvm=0 where id = 1017920;</v>
      </c>
      <c r="J504" s="1" t="b">
        <f>OR(NOT(ISERROR(VLOOKUP(A504,LegheFantacalcio!L:L,1,FALSE))),K504="")</f>
        <v>1</v>
      </c>
      <c r="K504" s="1" t="str">
        <f>IFERROR(VLOOKUP(A504,LegheFantacalcio!A:D,4,FALSE),"")</f>
        <v>Padelli</v>
      </c>
      <c r="L504" s="1" t="str">
        <f t="shared" si="15"/>
        <v/>
      </c>
      <c r="M504" s="7" t="str">
        <f>IF(J504,"",CONCATENATE("if (giocatore.getSquadra().equalsIgnoreCase(""",VLOOKUP(E504,Sq!A:B,2,FALSE),""") &amp;&amp; giocatore.getNomeFS().equalsIgnoreCase(""",L504,"""))  giocatore.setNomeFSCambiato(""",K504,""");",))</f>
        <v/>
      </c>
    </row>
    <row r="505" spans="1:13" x14ac:dyDescent="0.25">
      <c r="A505" s="1" t="s">
        <v>1120</v>
      </c>
      <c r="B505" s="1">
        <v>1118415</v>
      </c>
      <c r="C505" s="1" t="s">
        <v>366</v>
      </c>
      <c r="D505" s="1" t="s">
        <v>576</v>
      </c>
      <c r="E505" s="1" t="s">
        <v>43</v>
      </c>
      <c r="F505" s="1" t="s">
        <v>284</v>
      </c>
      <c r="G505" s="1">
        <v>16</v>
      </c>
      <c r="H505" s="1">
        <f>IFERROR(INT(VLOOKUP(A505,LegheFantacalcio!A:I,9,FALSE)/2),0)</f>
        <v>8</v>
      </c>
      <c r="I505" s="1" t="str">
        <f t="shared" si="14"/>
        <v>update giocatori set fvm=8 where id = 1118415;</v>
      </c>
      <c r="J505" s="1" t="b">
        <f>OR(NOT(ISERROR(VLOOKUP(A505,LegheFantacalcio!L:L,1,FALSE))),K505="")</f>
        <v>1</v>
      </c>
      <c r="K505" s="1" t="str">
        <f>IFERROR(VLOOKUP(A505,LegheFantacalcio!A:D,4,FALSE),"")</f>
        <v>Payero</v>
      </c>
      <c r="L505" s="1" t="str">
        <f t="shared" si="15"/>
        <v/>
      </c>
      <c r="M505" s="7" t="str">
        <f>IF(J505,"",CONCATENATE("if (giocatore.getSquadra().equalsIgnoreCase(""",VLOOKUP(E505,Sq!A:B,2,FALSE),""") &amp;&amp; giocatore.getNomeFS().equalsIgnoreCase(""",L505,"""))  giocatore.setNomeFSCambiato(""",K505,""");",))</f>
        <v/>
      </c>
    </row>
    <row r="506" spans="1:13" x14ac:dyDescent="0.25">
      <c r="A506" s="1" t="s">
        <v>1301</v>
      </c>
      <c r="B506" s="1">
        <v>1118103</v>
      </c>
      <c r="C506" s="1" t="s">
        <v>639</v>
      </c>
      <c r="D506" s="1" t="s">
        <v>574</v>
      </c>
      <c r="E506" s="1" t="s">
        <v>43</v>
      </c>
      <c r="F506" s="1" t="s">
        <v>284</v>
      </c>
      <c r="G506" s="1">
        <v>1</v>
      </c>
      <c r="H506" s="1">
        <f>IFERROR(INT(VLOOKUP(A506,LegheFantacalcio!A:I,9,FALSE)/2),0)</f>
        <v>0</v>
      </c>
      <c r="I506" s="1" t="str">
        <f t="shared" si="14"/>
        <v>update giocatori set fvm=0 where id = 1118103;</v>
      </c>
      <c r="J506" s="1" t="b">
        <f>OR(NOT(ISERROR(VLOOKUP(A506,LegheFantacalcio!L:L,1,FALSE))),K506="")</f>
        <v>1</v>
      </c>
      <c r="K506" s="1" t="str">
        <f>IFERROR(VLOOKUP(A506,LegheFantacalcio!A:D,4,FALSE),"")</f>
        <v/>
      </c>
      <c r="L506" s="1" t="str">
        <f t="shared" si="15"/>
        <v/>
      </c>
      <c r="M506" s="7" t="str">
        <f>IF(J506,"",CONCATENATE("if (giocatore.getSquadra().equalsIgnoreCase(""",VLOOKUP(E506,Sq!A:B,2,FALSE),""") &amp;&amp; giocatore.getNomeFS().equalsIgnoreCase(""",L506,"""))  giocatore.setNomeFSCambiato(""",K506,""");",))</f>
        <v/>
      </c>
    </row>
    <row r="507" spans="1:13" x14ac:dyDescent="0.25">
      <c r="A507" s="1" t="s">
        <v>1121</v>
      </c>
      <c r="B507" s="1">
        <v>1119714</v>
      </c>
      <c r="C507" s="1" t="s">
        <v>556</v>
      </c>
      <c r="D507" s="1" t="s">
        <v>574</v>
      </c>
      <c r="E507" s="1" t="s">
        <v>43</v>
      </c>
      <c r="F507" s="1" t="s">
        <v>468</v>
      </c>
      <c r="G507" s="1">
        <v>8</v>
      </c>
      <c r="H507" s="1">
        <f>IFERROR(INT(VLOOKUP(A507,LegheFantacalcio!A:I,9,FALSE)/2),0)</f>
        <v>3</v>
      </c>
      <c r="I507" s="1" t="str">
        <f t="shared" si="14"/>
        <v>update giocatori set fvm=3 where id = 1119714;</v>
      </c>
      <c r="J507" s="1" t="b">
        <f>OR(NOT(ISERROR(VLOOKUP(A507,LegheFantacalcio!L:L,1,FALSE))),K507="")</f>
        <v>1</v>
      </c>
      <c r="K507" s="1" t="str">
        <f>IFERROR(VLOOKUP(A507,LegheFantacalcio!A:D,4,FALSE),"")</f>
        <v>Pizarro</v>
      </c>
      <c r="L507" s="1" t="str">
        <f t="shared" si="15"/>
        <v/>
      </c>
      <c r="M507" s="7" t="str">
        <f>IF(J507,"",CONCATENATE("if (giocatore.getSquadra().equalsIgnoreCase(""",VLOOKUP(E507,Sq!A:B,2,FALSE),""") &amp;&amp; giocatore.getNomeFS().equalsIgnoreCase(""",L507,"""))  giocatore.setNomeFSCambiato(""",K507,""");",))</f>
        <v/>
      </c>
    </row>
    <row r="508" spans="1:13" x14ac:dyDescent="0.25">
      <c r="A508" s="1" t="s">
        <v>1302</v>
      </c>
      <c r="B508" s="1">
        <v>1060544</v>
      </c>
      <c r="C508" s="1" t="s">
        <v>636</v>
      </c>
      <c r="D508" s="1" t="s">
        <v>572</v>
      </c>
      <c r="E508" s="1" t="s">
        <v>43</v>
      </c>
      <c r="F508" s="1" t="s">
        <v>284</v>
      </c>
      <c r="G508" s="1">
        <v>1</v>
      </c>
      <c r="H508" s="1">
        <f>IFERROR(INT(VLOOKUP(A508,LegheFantacalcio!A:I,9,FALSE)/2),0)</f>
        <v>0</v>
      </c>
      <c r="I508" s="1" t="str">
        <f t="shared" si="14"/>
        <v>update giocatori set fvm=0 where id = 1060544;</v>
      </c>
      <c r="J508" s="1" t="b">
        <f>OR(NOT(ISERROR(VLOOKUP(A508,LegheFantacalcio!L:L,1,FALSE))),K508="")</f>
        <v>1</v>
      </c>
      <c r="K508" s="1" t="str">
        <f>IFERROR(VLOOKUP(A508,LegheFantacalcio!A:D,4,FALSE),"")</f>
        <v/>
      </c>
      <c r="L508" s="1" t="str">
        <f t="shared" si="15"/>
        <v/>
      </c>
      <c r="M508" s="7" t="str">
        <f>IF(J508,"",CONCATENATE("if (giocatore.getSquadra().equalsIgnoreCase(""",VLOOKUP(E508,Sq!A:B,2,FALSE),""") &amp;&amp; giocatore.getNomeFS().equalsIgnoreCase(""",L508,"""))  giocatore.setNomeFSCambiato(""",K508,""");",))</f>
        <v/>
      </c>
    </row>
    <row r="509" spans="1:13" x14ac:dyDescent="0.25">
      <c r="A509" s="1" t="s">
        <v>1122</v>
      </c>
      <c r="B509" s="1">
        <v>1102317</v>
      </c>
      <c r="C509" s="1" t="s">
        <v>432</v>
      </c>
      <c r="D509" s="1" t="s">
        <v>572</v>
      </c>
      <c r="E509" s="1" t="s">
        <v>43</v>
      </c>
      <c r="F509" s="1" t="s">
        <v>92</v>
      </c>
      <c r="G509" s="1">
        <v>12</v>
      </c>
      <c r="H509" s="1">
        <f>IFERROR(INT(VLOOKUP(A509,LegheFantacalcio!A:I,9,FALSE)/2),0)</f>
        <v>3</v>
      </c>
      <c r="I509" s="1" t="str">
        <f t="shared" si="14"/>
        <v>update giocatori set fvm=3 where id = 1102317;</v>
      </c>
      <c r="J509" s="1" t="b">
        <f>OR(NOT(ISERROR(VLOOKUP(A509,LegheFantacalcio!L:L,1,FALSE))),K509="")</f>
        <v>1</v>
      </c>
      <c r="K509" s="1" t="str">
        <f>IFERROR(VLOOKUP(A509,LegheFantacalcio!A:D,4,FALSE),"")</f>
        <v>Rui Modesto</v>
      </c>
      <c r="L509" s="1" t="str">
        <f t="shared" si="15"/>
        <v/>
      </c>
      <c r="M509" s="7" t="str">
        <f>IF(J509,"",CONCATENATE("if (giocatore.getSquadra().equalsIgnoreCase(""",VLOOKUP(E509,Sq!A:B,2,FALSE),""") &amp;&amp; giocatore.getNomeFS().equalsIgnoreCase(""",L509,"""))  giocatore.setNomeFSCambiato(""",K509,""");",))</f>
        <v/>
      </c>
    </row>
    <row r="510" spans="1:13" x14ac:dyDescent="0.25">
      <c r="A510" s="1" t="s">
        <v>1123</v>
      </c>
      <c r="B510" s="1">
        <v>1016042</v>
      </c>
      <c r="C510" s="1" t="s">
        <v>498</v>
      </c>
      <c r="D510" s="1" t="s">
        <v>587</v>
      </c>
      <c r="E510" s="1" t="s">
        <v>43</v>
      </c>
      <c r="F510" s="1" t="s">
        <v>468</v>
      </c>
      <c r="G510" s="1">
        <v>35</v>
      </c>
      <c r="H510" s="1">
        <f>IFERROR(INT(VLOOKUP(A510,LegheFantacalcio!A:I,9,FALSE)/2),0)</f>
        <v>22</v>
      </c>
      <c r="I510" s="1" t="str">
        <f t="shared" si="14"/>
        <v>update giocatori set fvm=22 where id = 1016042;</v>
      </c>
      <c r="J510" s="1" t="b">
        <f>OR(NOT(ISERROR(VLOOKUP(A510,LegheFantacalcio!L:L,1,FALSE))),K510="")</f>
        <v>1</v>
      </c>
      <c r="K510" s="1" t="str">
        <f>IFERROR(VLOOKUP(A510,LegheFantacalcio!A:D,4,FALSE),"")</f>
        <v>Sanchez</v>
      </c>
      <c r="L510" s="1" t="str">
        <f t="shared" si="15"/>
        <v/>
      </c>
      <c r="M510" s="7" t="str">
        <f>IF(J510,"",CONCATENATE("if (giocatore.getSquadra().equalsIgnoreCase(""",VLOOKUP(E510,Sq!A:B,2,FALSE),""") &amp;&amp; giocatore.getNomeFS().equalsIgnoreCase(""",L510,"""))  giocatore.setNomeFSCambiato(""",K510,""");",))</f>
        <v/>
      </c>
    </row>
    <row r="511" spans="1:13" x14ac:dyDescent="0.25">
      <c r="A511" s="1" t="s">
        <v>1124</v>
      </c>
      <c r="B511" s="1">
        <v>1095254</v>
      </c>
      <c r="C511" s="1" t="s">
        <v>91</v>
      </c>
      <c r="D511" s="1" t="s">
        <v>583</v>
      </c>
      <c r="E511" s="1" t="s">
        <v>43</v>
      </c>
      <c r="F511" s="1" t="s">
        <v>8</v>
      </c>
      <c r="G511" s="1">
        <v>1</v>
      </c>
      <c r="H511" s="1">
        <f>IFERROR(INT(VLOOKUP(A511,LegheFantacalcio!A:I,9,FALSE)/2),0)</f>
        <v>0</v>
      </c>
      <c r="I511" s="1" t="str">
        <f t="shared" si="14"/>
        <v>update giocatori set fvm=0 where id = 1095254;</v>
      </c>
      <c r="J511" s="1" t="b">
        <f>OR(NOT(ISERROR(VLOOKUP(A511,LegheFantacalcio!L:L,1,FALSE))),K511="")</f>
        <v>1</v>
      </c>
      <c r="K511" s="1" t="str">
        <f>IFERROR(VLOOKUP(A511,LegheFantacalcio!A:D,4,FALSE),"")</f>
        <v>Sava</v>
      </c>
      <c r="L511" s="1" t="str">
        <f t="shared" si="15"/>
        <v/>
      </c>
      <c r="M511" s="7" t="str">
        <f>IF(J511,"",CONCATENATE("if (giocatore.getSquadra().equalsIgnoreCase(""",VLOOKUP(E511,Sq!A:B,2,FALSE),""") &amp;&amp; giocatore.getNomeFS().equalsIgnoreCase(""",L511,"""))  giocatore.setNomeFSCambiato(""",K511,""");",))</f>
        <v/>
      </c>
    </row>
    <row r="512" spans="1:13" x14ac:dyDescent="0.25">
      <c r="A512" s="1" t="s">
        <v>1125</v>
      </c>
      <c r="B512" s="1">
        <v>1037605</v>
      </c>
      <c r="C512" s="1" t="s">
        <v>502</v>
      </c>
      <c r="D512" s="1" t="s">
        <v>582</v>
      </c>
      <c r="E512" s="1" t="s">
        <v>43</v>
      </c>
      <c r="F512" s="1" t="s">
        <v>468</v>
      </c>
      <c r="G512" s="1">
        <v>35</v>
      </c>
      <c r="H512" s="1">
        <f>IFERROR(INT(VLOOKUP(A512,LegheFantacalcio!A:I,9,FALSE)/2),0)</f>
        <v>37</v>
      </c>
      <c r="I512" s="1" t="str">
        <f t="shared" si="14"/>
        <v>update giocatori set fvm=37 where id = 1037605;</v>
      </c>
      <c r="J512" s="1" t="b">
        <f>OR(NOT(ISERROR(VLOOKUP(A512,LegheFantacalcio!L:L,1,FALSE))),K512="")</f>
        <v>1</v>
      </c>
      <c r="K512" s="1" t="str">
        <f>IFERROR(VLOOKUP(A512,LegheFantacalcio!A:D,4,FALSE),"")</f>
        <v>Thauvin</v>
      </c>
      <c r="L512" s="1" t="str">
        <f t="shared" si="15"/>
        <v/>
      </c>
      <c r="M512" s="7" t="str">
        <f>IF(J512,"",CONCATENATE("if (giocatore.getSquadra().equalsIgnoreCase(""",VLOOKUP(E512,Sq!A:B,2,FALSE),""") &amp;&amp; giocatore.getNomeFS().equalsIgnoreCase(""",L512,"""))  giocatore.setNomeFSCambiato(""",K512,""");",))</f>
        <v/>
      </c>
    </row>
    <row r="513" spans="1:13" x14ac:dyDescent="0.25">
      <c r="A513" s="1" t="s">
        <v>1303</v>
      </c>
      <c r="B513" s="1">
        <v>1113549</v>
      </c>
      <c r="C513" s="1" t="s">
        <v>674</v>
      </c>
      <c r="D513" s="1" t="s">
        <v>593</v>
      </c>
      <c r="E513" s="1" t="s">
        <v>43</v>
      </c>
      <c r="F513" s="1" t="s">
        <v>92</v>
      </c>
      <c r="G513" s="1">
        <v>13</v>
      </c>
      <c r="H513" s="1">
        <f>IFERROR(INT(VLOOKUP(A513,LegheFantacalcio!A:I,9,FALSE)/2),0)</f>
        <v>2</v>
      </c>
      <c r="I513" s="1" t="str">
        <f t="shared" si="14"/>
        <v>update giocatori set fvm=2 where id = 1113549;</v>
      </c>
      <c r="J513" s="1" t="b">
        <f>OR(NOT(ISERROR(VLOOKUP(A513,LegheFantacalcio!L:L,1,FALSE))),K513="")</f>
        <v>0</v>
      </c>
      <c r="K513" s="1" t="str">
        <f>IFERROR(VLOOKUP(A513,LegheFantacalcio!A:D,4,FALSE),"")</f>
        <v>Toure' I.s.</v>
      </c>
      <c r="L513" s="1" t="str">
        <f t="shared" si="15"/>
        <v>Toure</v>
      </c>
      <c r="M513" s="7" t="str">
        <f>IF(J513,"",CONCATENATE("if (giocatore.getSquadra().equalsIgnoreCase(""",VLOOKUP(E513,Sq!A:B,2,FALSE),""") &amp;&amp; giocatore.getNomeFS().equalsIgnoreCase(""",L513,"""))  giocatore.setNomeFSCambiato(""",K513,""");",))</f>
        <v>if (giocatore.getSquadra().equalsIgnoreCase("Udi") &amp;&amp; giocatore.getNomeFS().equalsIgnoreCase("Toure"))  giocatore.setNomeFSCambiato("Toure' I.s.");</v>
      </c>
    </row>
    <row r="514" spans="1:13" x14ac:dyDescent="0.25">
      <c r="A514" s="1" t="s">
        <v>1126</v>
      </c>
      <c r="B514" s="1">
        <v>1113640</v>
      </c>
      <c r="C514" s="1" t="s">
        <v>256</v>
      </c>
      <c r="D514" s="1" t="s">
        <v>578</v>
      </c>
      <c r="E514" s="1" t="s">
        <v>43</v>
      </c>
      <c r="F514" s="1" t="s">
        <v>92</v>
      </c>
      <c r="G514" s="1">
        <v>14</v>
      </c>
      <c r="H514" s="1">
        <f>IFERROR(INT(VLOOKUP(A514,LegheFantacalcio!A:I,9,FALSE)/2),0)</f>
        <v>2</v>
      </c>
      <c r="I514" s="1" t="str">
        <f t="shared" si="14"/>
        <v>update giocatori set fvm=2 where id = 1113640;</v>
      </c>
      <c r="J514" s="1" t="b">
        <f>OR(NOT(ISERROR(VLOOKUP(A514,LegheFantacalcio!L:L,1,FALSE))),K514="")</f>
        <v>1</v>
      </c>
      <c r="K514" s="1" t="str">
        <f>IFERROR(VLOOKUP(A514,LegheFantacalcio!A:D,4,FALSE),"")</f>
        <v>Zemura</v>
      </c>
      <c r="L514" s="1" t="str">
        <f t="shared" si="15"/>
        <v/>
      </c>
      <c r="M514" s="7" t="str">
        <f>IF(J514,"",CONCATENATE("if (giocatore.getSquadra().equalsIgnoreCase(""",VLOOKUP(E514,Sq!A:B,2,FALSE),""") &amp;&amp; giocatore.getNomeFS().equalsIgnoreCase(""",L514,"""))  giocatore.setNomeFSCambiato(""",K514,""");",))</f>
        <v/>
      </c>
    </row>
    <row r="515" spans="1:13" x14ac:dyDescent="0.25">
      <c r="A515" s="1" t="s">
        <v>1127</v>
      </c>
      <c r="B515" s="1">
        <v>1095209</v>
      </c>
      <c r="C515" s="1" t="s">
        <v>236</v>
      </c>
      <c r="D515" s="1" t="s">
        <v>585</v>
      </c>
      <c r="E515" s="1" t="s">
        <v>49</v>
      </c>
      <c r="F515" s="1" t="s">
        <v>92</v>
      </c>
      <c r="G515" s="1">
        <v>15</v>
      </c>
      <c r="H515" s="1">
        <f>IFERROR(INT(VLOOKUP(A515,LegheFantacalcio!A:I,9,FALSE)/2),0)</f>
        <v>4</v>
      </c>
      <c r="I515" s="1" t="str">
        <f t="shared" ref="I515:I566" si="16">_xlfn.CONCAT("update giocatori set fvm=",H515," where id = ",B515,";")</f>
        <v>update giocatori set fvm=4 where id = 1095209;</v>
      </c>
      <c r="J515" s="1" t="b">
        <f>OR(NOT(ISERROR(VLOOKUP(A515,LegheFantacalcio!L:L,1,FALSE))),K515="")</f>
        <v>1</v>
      </c>
      <c r="K515" s="1" t="str">
        <f>IFERROR(VLOOKUP(A515,LegheFantacalcio!A:D,4,FALSE),"")</f>
        <v>Altare</v>
      </c>
      <c r="L515" s="1" t="str">
        <f t="shared" ref="L515:L566" si="17">IF(J515,"",C515)</f>
        <v/>
      </c>
      <c r="M515" s="7" t="str">
        <f>IF(J515,"",CONCATENATE("if (giocatore.getSquadra().equalsIgnoreCase(""",VLOOKUP(E515,Sq!A:B,2,FALSE),""") &amp;&amp; giocatore.getNomeFS().equalsIgnoreCase(""",L515,"""))  giocatore.setNomeFSCambiato(""",K515,""");",))</f>
        <v/>
      </c>
    </row>
    <row r="516" spans="1:13" x14ac:dyDescent="0.25">
      <c r="A516" s="1" t="s">
        <v>1304</v>
      </c>
      <c r="B516" s="1">
        <v>1115121</v>
      </c>
      <c r="C516" s="1" t="s">
        <v>672</v>
      </c>
      <c r="D516" s="1" t="s">
        <v>576</v>
      </c>
      <c r="E516" s="1" t="s">
        <v>49</v>
      </c>
      <c r="F516" s="1" t="s">
        <v>284</v>
      </c>
      <c r="G516" s="1">
        <v>14</v>
      </c>
      <c r="H516" s="1">
        <f>IFERROR(INT(VLOOKUP(A516,LegheFantacalcio!A:I,9,FALSE)/2),0)</f>
        <v>6</v>
      </c>
      <c r="I516" s="1" t="str">
        <f t="shared" si="16"/>
        <v>update giocatori set fvm=6 where id = 1115121;</v>
      </c>
      <c r="J516" s="1" t="b">
        <f>OR(NOT(ISERROR(VLOOKUP(A516,LegheFantacalcio!L:L,1,FALSE))),K516="")</f>
        <v>0</v>
      </c>
      <c r="K516" s="1" t="str">
        <f>IFERROR(VLOOKUP(A516,LegheFantacalcio!A:D,4,FALSE),"")</f>
        <v>Andersen M.k.</v>
      </c>
      <c r="L516" s="1" t="str">
        <f t="shared" si="17"/>
        <v>Andersen</v>
      </c>
      <c r="M516" s="7" t="str">
        <f>IF(J516,"",CONCATENATE("if (giocatore.getSquadra().equalsIgnoreCase(""",VLOOKUP(E516,Sq!A:B,2,FALSE),""") &amp;&amp; giocatore.getNomeFS().equalsIgnoreCase(""",L516,"""))  giocatore.setNomeFSCambiato(""",K516,""");",))</f>
        <v>if (giocatore.getSquadra().equalsIgnoreCase("Ven") &amp;&amp; giocatore.getNomeFS().equalsIgnoreCase("Andersen"))  giocatore.setNomeFSCambiato("Andersen M.k.");</v>
      </c>
    </row>
    <row r="517" spans="1:13" x14ac:dyDescent="0.25">
      <c r="A517" s="1" t="s">
        <v>1129</v>
      </c>
      <c r="B517" s="1">
        <v>1102074</v>
      </c>
      <c r="C517" s="1" t="s">
        <v>421</v>
      </c>
      <c r="D517" s="1" t="s">
        <v>612</v>
      </c>
      <c r="E517" s="1" t="s">
        <v>49</v>
      </c>
      <c r="F517" s="1" t="s">
        <v>468</v>
      </c>
      <c r="G517" s="1">
        <v>13</v>
      </c>
      <c r="H517" s="1">
        <f>IFERROR(INT(VLOOKUP(A517,LegheFantacalcio!A:I,9,FALSE)/2),0)</f>
        <v>3</v>
      </c>
      <c r="I517" s="1" t="str">
        <f t="shared" si="16"/>
        <v>update giocatori set fvm=3 where id = 1102074;</v>
      </c>
      <c r="J517" s="1" t="b">
        <f>OR(NOT(ISERROR(VLOOKUP(A517,LegheFantacalcio!L:L,1,FALSE))),K517="")</f>
        <v>1</v>
      </c>
      <c r="K517" s="1" t="str">
        <f>IFERROR(VLOOKUP(A517,LegheFantacalcio!A:D,4,FALSE),"")</f>
        <v>Bjarkason</v>
      </c>
      <c r="L517" s="1" t="str">
        <f t="shared" si="17"/>
        <v/>
      </c>
      <c r="M517" s="7" t="str">
        <f>IF(J517,"",CONCATENATE("if (giocatore.getSquadra().equalsIgnoreCase(""",VLOOKUP(E517,Sq!A:B,2,FALSE),""") &amp;&amp; giocatore.getNomeFS().equalsIgnoreCase(""",L517,"""))  giocatore.setNomeFSCambiato(""",K517,""");",))</f>
        <v/>
      </c>
    </row>
    <row r="518" spans="1:13" x14ac:dyDescent="0.25">
      <c r="A518" s="1" t="s">
        <v>1130</v>
      </c>
      <c r="B518" s="1">
        <v>1077814</v>
      </c>
      <c r="C518" s="1" t="s">
        <v>378</v>
      </c>
      <c r="D518" s="1" t="s">
        <v>585</v>
      </c>
      <c r="E518" s="1" t="s">
        <v>49</v>
      </c>
      <c r="F518" s="1" t="s">
        <v>284</v>
      </c>
      <c r="G518" s="1">
        <v>20</v>
      </c>
      <c r="H518" s="1">
        <f>IFERROR(INT(VLOOKUP(A518,LegheFantacalcio!A:I,9,FALSE)/2),0)</f>
        <v>9</v>
      </c>
      <c r="I518" s="1" t="str">
        <f t="shared" si="16"/>
        <v>update giocatori set fvm=9 where id = 1077814;</v>
      </c>
      <c r="J518" s="1" t="b">
        <f>OR(NOT(ISERROR(VLOOKUP(A518,LegheFantacalcio!L:L,1,FALSE))),K518="")</f>
        <v>1</v>
      </c>
      <c r="K518" s="1" t="str">
        <f>IFERROR(VLOOKUP(A518,LegheFantacalcio!A:D,4,FALSE),"")</f>
        <v>Busio</v>
      </c>
      <c r="L518" s="1" t="str">
        <f t="shared" si="17"/>
        <v/>
      </c>
      <c r="M518" s="7" t="str">
        <f>IF(J518,"",CONCATENATE("if (giocatore.getSquadra().equalsIgnoreCase(""",VLOOKUP(E518,Sq!A:B,2,FALSE),""") &amp;&amp; giocatore.getNomeFS().equalsIgnoreCase(""",L518,"""))  giocatore.setNomeFSCambiato(""",K518,""");",))</f>
        <v/>
      </c>
    </row>
    <row r="519" spans="1:13" x14ac:dyDescent="0.25">
      <c r="A519" s="1" t="s">
        <v>1131</v>
      </c>
      <c r="B519" s="1">
        <v>1061473</v>
      </c>
      <c r="C519" s="1" t="s">
        <v>195</v>
      </c>
      <c r="D519" s="1" t="s">
        <v>587</v>
      </c>
      <c r="E519" s="1" t="s">
        <v>49</v>
      </c>
      <c r="F519" s="1" t="s">
        <v>92</v>
      </c>
      <c r="G519" s="1">
        <v>15</v>
      </c>
      <c r="H519" s="1">
        <f>IFERROR(INT(VLOOKUP(A519,LegheFantacalcio!A:I,9,FALSE)/2),0)</f>
        <v>4</v>
      </c>
      <c r="I519" s="1" t="str">
        <f t="shared" si="16"/>
        <v>update giocatori set fvm=4 where id = 1061473;</v>
      </c>
      <c r="J519" s="1" t="b">
        <f>OR(NOT(ISERROR(VLOOKUP(A519,LegheFantacalcio!L:L,1,FALSE))),K519="")</f>
        <v>1</v>
      </c>
      <c r="K519" s="1" t="str">
        <f>IFERROR(VLOOKUP(A519,LegheFantacalcio!A:D,4,FALSE),"")</f>
        <v>Candela</v>
      </c>
      <c r="L519" s="1" t="str">
        <f t="shared" si="17"/>
        <v/>
      </c>
      <c r="M519" s="7" t="str">
        <f>IF(J519,"",CONCATENATE("if (giocatore.getSquadra().equalsIgnoreCase(""",VLOOKUP(E519,Sq!A:B,2,FALSE),""") &amp;&amp; giocatore.getNomeFS().equalsIgnoreCase(""",L519,"""))  giocatore.setNomeFSCambiato(""",K519,""");",))</f>
        <v/>
      </c>
    </row>
    <row r="520" spans="1:13" x14ac:dyDescent="0.25">
      <c r="A520" s="1" t="s">
        <v>1305</v>
      </c>
      <c r="B520" s="1">
        <v>1070956</v>
      </c>
      <c r="C520" s="1" t="s">
        <v>665</v>
      </c>
      <c r="D520" s="1" t="s">
        <v>635</v>
      </c>
      <c r="E520" s="1" t="s">
        <v>49</v>
      </c>
      <c r="F520" s="1" t="s">
        <v>284</v>
      </c>
      <c r="G520" s="1">
        <v>11</v>
      </c>
      <c r="H520" s="1">
        <f>IFERROR(INT(VLOOKUP(A520,LegheFantacalcio!A:I,9,FALSE)/2),0)</f>
        <v>4</v>
      </c>
      <c r="I520" s="1" t="str">
        <f t="shared" si="16"/>
        <v>update giocatori set fvm=4 where id = 1070956;</v>
      </c>
      <c r="J520" s="1" t="b">
        <f>OR(NOT(ISERROR(VLOOKUP(A520,LegheFantacalcio!L:L,1,FALSE))),K520="")</f>
        <v>0</v>
      </c>
      <c r="K520" s="1" t="str">
        <f>IFERROR(VLOOKUP(A520,LegheFantacalcio!A:D,4,FALSE),"")</f>
        <v>Nicolussi Caviglia</v>
      </c>
      <c r="L520" s="1" t="str">
        <f t="shared" si="17"/>
        <v>Caviglia</v>
      </c>
      <c r="M520" s="7" t="str">
        <f>IF(J520,"",CONCATENATE("if (giocatore.getSquadra().equalsIgnoreCase(""",VLOOKUP(E520,Sq!A:B,2,FALSE),""") &amp;&amp; giocatore.getNomeFS().equalsIgnoreCase(""",L520,"""))  giocatore.setNomeFSCambiato(""",K520,""");",))</f>
        <v>if (giocatore.getSquadra().equalsIgnoreCase("Ven") &amp;&amp; giocatore.getNomeFS().equalsIgnoreCase("Caviglia"))  giocatore.setNomeFSCambiato("Nicolussi Caviglia");</v>
      </c>
    </row>
    <row r="521" spans="1:13" x14ac:dyDescent="0.25">
      <c r="A521" s="1" t="s">
        <v>1133</v>
      </c>
      <c r="B521" s="1">
        <v>1047539</v>
      </c>
      <c r="C521" s="1" t="s">
        <v>447</v>
      </c>
      <c r="D521" s="1" t="s">
        <v>574</v>
      </c>
      <c r="E521" s="1" t="s">
        <v>49</v>
      </c>
      <c r="F521" s="1" t="s">
        <v>284</v>
      </c>
      <c r="G521" s="1">
        <v>10</v>
      </c>
      <c r="H521" s="1">
        <f>IFERROR(INT(VLOOKUP(A521,LegheFantacalcio!A:I,9,FALSE)/2),0)</f>
        <v>0</v>
      </c>
      <c r="I521" s="1" t="str">
        <f t="shared" si="16"/>
        <v>update giocatori set fvm=0 where id = 1047539;</v>
      </c>
      <c r="J521" s="1" t="b">
        <f>OR(NOT(ISERROR(VLOOKUP(A521,LegheFantacalcio!L:L,1,FALSE))),K521="")</f>
        <v>1</v>
      </c>
      <c r="K521" s="1" t="str">
        <f>IFERROR(VLOOKUP(A521,LegheFantacalcio!A:D,4,FALSE),"")</f>
        <v>Crnigoj</v>
      </c>
      <c r="L521" s="1" t="str">
        <f t="shared" si="17"/>
        <v/>
      </c>
      <c r="M521" s="7" t="str">
        <f>IF(J521,"",CONCATENATE("if (giocatore.getSquadra().equalsIgnoreCase(""",VLOOKUP(E521,Sq!A:B,2,FALSE),""") &amp;&amp; giocatore.getNomeFS().equalsIgnoreCase(""",L521,"""))  giocatore.setNomeFSCambiato(""",K521,""");",))</f>
        <v/>
      </c>
    </row>
    <row r="522" spans="1:13" x14ac:dyDescent="0.25">
      <c r="A522" s="1" t="s">
        <v>1306</v>
      </c>
      <c r="B522" s="1">
        <v>1119722</v>
      </c>
      <c r="C522" s="1" t="s">
        <v>659</v>
      </c>
      <c r="D522" s="1" t="s">
        <v>627</v>
      </c>
      <c r="E522" s="1" t="s">
        <v>49</v>
      </c>
      <c r="F522" s="1" t="s">
        <v>284</v>
      </c>
      <c r="G522" s="1">
        <v>7</v>
      </c>
      <c r="H522" s="1">
        <f>IFERROR(INT(VLOOKUP(A522,LegheFantacalcio!A:I,9,FALSE)/2),0)</f>
        <v>1</v>
      </c>
      <c r="I522" s="1" t="str">
        <f t="shared" si="16"/>
        <v>update giocatori set fvm=1 where id = 1119722;</v>
      </c>
      <c r="J522" s="1" t="b">
        <f>OR(NOT(ISERROR(VLOOKUP(A522,LegheFantacalcio!L:L,1,FALSE))),K522="")</f>
        <v>0</v>
      </c>
      <c r="K522" s="1" t="str">
        <f>IFERROR(VLOOKUP(A522,LegheFantacalcio!A:D,4,FALSE),"")</f>
        <v>Doumbia I.</v>
      </c>
      <c r="L522" s="1" t="str">
        <f t="shared" si="17"/>
        <v>Doumbia</v>
      </c>
      <c r="M522" s="7" t="str">
        <f>IF(J522,"",CONCATENATE("if (giocatore.getSquadra().equalsIgnoreCase(""",VLOOKUP(E522,Sq!A:B,2,FALSE),""") &amp;&amp; giocatore.getNomeFS().equalsIgnoreCase(""",L522,"""))  giocatore.setNomeFSCambiato(""",K522,""");",))</f>
        <v>if (giocatore.getSquadra().equalsIgnoreCase("Ven") &amp;&amp; giocatore.getNomeFS().equalsIgnoreCase("Doumbia"))  giocatore.setNomeFSCambiato("Doumbia I.");</v>
      </c>
    </row>
    <row r="523" spans="1:13" x14ac:dyDescent="0.25">
      <c r="A523" s="1" t="s">
        <v>1134</v>
      </c>
      <c r="B523" s="1">
        <v>1029295</v>
      </c>
      <c r="C523" s="1" t="s">
        <v>346</v>
      </c>
      <c r="D523" s="1" t="s">
        <v>587</v>
      </c>
      <c r="E523" s="1" t="s">
        <v>49</v>
      </c>
      <c r="F523" s="1" t="s">
        <v>284</v>
      </c>
      <c r="G523" s="1">
        <v>24</v>
      </c>
      <c r="H523" s="1">
        <f>IFERROR(INT(VLOOKUP(A523,LegheFantacalcio!A:I,9,FALSE)/2),0)</f>
        <v>8</v>
      </c>
      <c r="I523" s="1" t="str">
        <f t="shared" si="16"/>
        <v>update giocatori set fvm=8 where id = 1029295;</v>
      </c>
      <c r="J523" s="1" t="b">
        <f>OR(NOT(ISERROR(VLOOKUP(A523,LegheFantacalcio!L:L,1,FALSE))),K523="")</f>
        <v>1</v>
      </c>
      <c r="K523" s="1" t="str">
        <f>IFERROR(VLOOKUP(A523,LegheFantacalcio!A:D,4,FALSE),"")</f>
        <v>Duncan</v>
      </c>
      <c r="L523" s="1" t="str">
        <f t="shared" si="17"/>
        <v/>
      </c>
      <c r="M523" s="7" t="str">
        <f>IF(J523,"",CONCATENATE("if (giocatore.getSquadra().equalsIgnoreCase(""",VLOOKUP(E523,Sq!A:B,2,FALSE),""") &amp;&amp; giocatore.getNomeFS().equalsIgnoreCase(""",L523,"""))  giocatore.setNomeFSCambiato(""",K523,""");",))</f>
        <v/>
      </c>
    </row>
    <row r="524" spans="1:13" x14ac:dyDescent="0.25">
      <c r="A524" s="1" t="s">
        <v>1135</v>
      </c>
      <c r="B524" s="1">
        <v>1119733</v>
      </c>
      <c r="C524" s="1" t="s">
        <v>460</v>
      </c>
      <c r="D524" s="1" t="s">
        <v>593</v>
      </c>
      <c r="E524" s="1" t="s">
        <v>49</v>
      </c>
      <c r="F524" s="1" t="s">
        <v>284</v>
      </c>
      <c r="G524" s="1">
        <v>1</v>
      </c>
      <c r="H524" s="1">
        <f>IFERROR(INT(VLOOKUP(A524,LegheFantacalcio!A:I,9,FALSE)/2),0)</f>
        <v>0</v>
      </c>
      <c r="I524" s="1" t="str">
        <f t="shared" si="16"/>
        <v>update giocatori set fvm=0 where id = 1119733;</v>
      </c>
      <c r="J524" s="1" t="b">
        <f>OR(NOT(ISERROR(VLOOKUP(A524,LegheFantacalcio!L:L,1,FALSE))),K524="")</f>
        <v>1</v>
      </c>
      <c r="K524" s="1" t="str">
        <f>IFERROR(VLOOKUP(A524,LegheFantacalcio!A:D,4,FALSE),"")</f>
        <v>El Haddad</v>
      </c>
      <c r="L524" s="1" t="str">
        <f t="shared" si="17"/>
        <v/>
      </c>
      <c r="M524" s="7" t="str">
        <f>IF(J524,"",CONCATENATE("if (giocatore.getSquadra().equalsIgnoreCase(""",VLOOKUP(E524,Sq!A:B,2,FALSE),""") &amp;&amp; giocatore.getNomeFS().equalsIgnoreCase(""",L524,"""))  giocatore.setNomeFSCambiato(""",K524,""");",))</f>
        <v/>
      </c>
    </row>
    <row r="525" spans="1:13" x14ac:dyDescent="0.25">
      <c r="A525" s="1" t="s">
        <v>1136</v>
      </c>
      <c r="B525" s="1">
        <v>1110634</v>
      </c>
      <c r="C525" s="1" t="s">
        <v>410</v>
      </c>
      <c r="D525" s="1" t="s">
        <v>576</v>
      </c>
      <c r="E525" s="1" t="s">
        <v>49</v>
      </c>
      <c r="F525" s="1" t="s">
        <v>468</v>
      </c>
      <c r="G525" s="1">
        <v>14</v>
      </c>
      <c r="H525" s="1">
        <f>IFERROR(INT(VLOOKUP(A525,LegheFantacalcio!A:I,9,FALSE)/2),0)</f>
        <v>5</v>
      </c>
      <c r="I525" s="1" t="str">
        <f t="shared" si="16"/>
        <v>update giocatori set fvm=5 where id = 1110634;</v>
      </c>
      <c r="J525" s="1" t="b">
        <f>OR(NOT(ISERROR(VLOOKUP(A525,LegheFantacalcio!L:L,1,FALSE))),K525="")</f>
        <v>1</v>
      </c>
      <c r="K525" s="1" t="str">
        <f>IFERROR(VLOOKUP(A525,LegheFantacalcio!A:D,4,FALSE),"")</f>
        <v>Ellertsson</v>
      </c>
      <c r="L525" s="1" t="str">
        <f t="shared" si="17"/>
        <v/>
      </c>
      <c r="M525" s="7" t="str">
        <f>IF(J525,"",CONCATENATE("if (giocatore.getSquadra().equalsIgnoreCase(""",VLOOKUP(E525,Sq!A:B,2,FALSE),""") &amp;&amp; giocatore.getNomeFS().equalsIgnoreCase(""",L525,"""))  giocatore.setNomeFSCambiato(""",K525,""");",))</f>
        <v/>
      </c>
    </row>
    <row r="526" spans="1:13" x14ac:dyDescent="0.25">
      <c r="A526" s="1" t="s">
        <v>1307</v>
      </c>
      <c r="B526" s="1">
        <v>1063348</v>
      </c>
      <c r="C526" s="1" t="s">
        <v>657</v>
      </c>
      <c r="D526" s="1" t="s">
        <v>587</v>
      </c>
      <c r="E526" s="1" t="s">
        <v>49</v>
      </c>
      <c r="F526" s="1" t="s">
        <v>284</v>
      </c>
      <c r="G526" s="1">
        <v>3</v>
      </c>
      <c r="H526" s="1">
        <f>IFERROR(INT(VLOOKUP(A526,LegheFantacalcio!A:I,9,FALSE)/2),0)</f>
        <v>0</v>
      </c>
      <c r="I526" s="1" t="str">
        <f t="shared" si="16"/>
        <v>update giocatori set fvm=0 where id = 1063348;</v>
      </c>
      <c r="J526" s="1" t="b">
        <f>OR(NOT(ISERROR(VLOOKUP(A526,LegheFantacalcio!L:L,1,FALSE))),K526="")</f>
        <v>1</v>
      </c>
      <c r="K526" s="1" t="str">
        <f>IFERROR(VLOOKUP(A526,LegheFantacalcio!A:D,4,FALSE),"")</f>
        <v/>
      </c>
      <c r="L526" s="1" t="str">
        <f t="shared" si="17"/>
        <v/>
      </c>
      <c r="M526" s="7" t="str">
        <f>IF(J526,"",CONCATENATE("if (giocatore.getSquadra().equalsIgnoreCase(""",VLOOKUP(E526,Sq!A:B,2,FALSE),""") &amp;&amp; giocatore.getNomeFS().equalsIgnoreCase(""",L526,"""))  giocatore.setNomeFSCambiato(""",K526,""");",))</f>
        <v/>
      </c>
    </row>
    <row r="527" spans="1:13" x14ac:dyDescent="0.25">
      <c r="A527" s="1" t="s">
        <v>1137</v>
      </c>
      <c r="B527" s="1">
        <v>1100797</v>
      </c>
      <c r="C527" s="1" t="s">
        <v>88</v>
      </c>
      <c r="D527" s="1" t="s">
        <v>576</v>
      </c>
      <c r="E527" s="1" t="s">
        <v>49</v>
      </c>
      <c r="F527" s="1" t="s">
        <v>8</v>
      </c>
      <c r="G527" s="1">
        <v>1</v>
      </c>
      <c r="H527" s="1">
        <f>IFERROR(INT(VLOOKUP(A527,LegheFantacalcio!A:I,9,FALSE)/2),0)</f>
        <v>0</v>
      </c>
      <c r="I527" s="1" t="str">
        <f t="shared" si="16"/>
        <v>update giocatori set fvm=0 where id = 1100797;</v>
      </c>
      <c r="J527" s="1" t="b">
        <f>OR(NOT(ISERROR(VLOOKUP(A527,LegheFantacalcio!L:L,1,FALSE))),K527="")</f>
        <v>1</v>
      </c>
      <c r="K527" s="1" t="str">
        <f>IFERROR(VLOOKUP(A527,LegheFantacalcio!A:D,4,FALSE),"")</f>
        <v>Grandi</v>
      </c>
      <c r="L527" s="1" t="str">
        <f t="shared" si="17"/>
        <v/>
      </c>
      <c r="M527" s="7" t="str">
        <f>IF(J527,"",CONCATENATE("if (giocatore.getSquadra().equalsIgnoreCase(""",VLOOKUP(E527,Sq!A:B,2,FALSE),""") &amp;&amp; giocatore.getNomeFS().equalsIgnoreCase(""",L527,"""))  giocatore.setNomeFSCambiato(""",K527,""");",))</f>
        <v/>
      </c>
    </row>
    <row r="528" spans="1:13" x14ac:dyDescent="0.25">
      <c r="A528" s="1" t="s">
        <v>1138</v>
      </c>
      <c r="B528" s="1">
        <v>1100864</v>
      </c>
      <c r="C528" s="1" t="s">
        <v>542</v>
      </c>
      <c r="D528" s="1" t="s">
        <v>592</v>
      </c>
      <c r="E528" s="1" t="s">
        <v>49</v>
      </c>
      <c r="F528" s="1" t="s">
        <v>468</v>
      </c>
      <c r="G528" s="1">
        <v>18</v>
      </c>
      <c r="H528" s="1">
        <f>IFERROR(INT(VLOOKUP(A528,LegheFantacalcio!A:I,9,FALSE)/2),0)</f>
        <v>5</v>
      </c>
      <c r="I528" s="1" t="str">
        <f t="shared" si="16"/>
        <v>update giocatori set fvm=5 where id = 1100864;</v>
      </c>
      <c r="J528" s="1" t="b">
        <f>OR(NOT(ISERROR(VLOOKUP(A528,LegheFantacalcio!L:L,1,FALSE))),K528="")</f>
        <v>1</v>
      </c>
      <c r="K528" s="1" t="str">
        <f>IFERROR(VLOOKUP(A528,LegheFantacalcio!A:D,4,FALSE),"")</f>
        <v>Gytkjaer</v>
      </c>
      <c r="L528" s="1" t="str">
        <f t="shared" si="17"/>
        <v/>
      </c>
      <c r="M528" s="7" t="str">
        <f>IF(J528,"",CONCATENATE("if (giocatore.getSquadra().equalsIgnoreCase(""",VLOOKUP(E528,Sq!A:B,2,FALSE),""") &amp;&amp; giocatore.getNomeFS().equalsIgnoreCase(""",L528,"""))  giocatore.setNomeFSCambiato(""",K528,""");",))</f>
        <v/>
      </c>
    </row>
    <row r="529" spans="1:13" x14ac:dyDescent="0.25">
      <c r="A529" s="1" t="s">
        <v>1139</v>
      </c>
      <c r="B529" s="1">
        <v>1038177</v>
      </c>
      <c r="C529" s="1" t="s">
        <v>268</v>
      </c>
      <c r="D529" s="1" t="s">
        <v>583</v>
      </c>
      <c r="E529" s="1" t="s">
        <v>49</v>
      </c>
      <c r="F529" s="1" t="s">
        <v>92</v>
      </c>
      <c r="G529" s="1">
        <v>9</v>
      </c>
      <c r="H529" s="1">
        <f>IFERROR(INT(VLOOKUP(A529,LegheFantacalcio!A:I,9,FALSE)/2),0)</f>
        <v>0</v>
      </c>
      <c r="I529" s="1" t="str">
        <f t="shared" si="16"/>
        <v>update giocatori set fvm=0 where id = 1038177;</v>
      </c>
      <c r="J529" s="1" t="b">
        <f>OR(NOT(ISERROR(VLOOKUP(A529,LegheFantacalcio!L:L,1,FALSE))),K529="")</f>
        <v>1</v>
      </c>
      <c r="K529" s="1" t="str">
        <f>IFERROR(VLOOKUP(A529,LegheFantacalcio!A:D,4,FALSE),"")</f>
        <v>Haps</v>
      </c>
      <c r="L529" s="1" t="str">
        <f t="shared" si="17"/>
        <v/>
      </c>
      <c r="M529" s="7" t="str">
        <f>IF(J529,"",CONCATENATE("if (giocatore.getSquadra().equalsIgnoreCase(""",VLOOKUP(E529,Sq!A:B,2,FALSE),""") &amp;&amp; giocatore.getNomeFS().equalsIgnoreCase(""",L529,"""))  giocatore.setNomeFSCambiato(""",K529,""");",))</f>
        <v/>
      </c>
    </row>
    <row r="530" spans="1:13" x14ac:dyDescent="0.25">
      <c r="A530" s="1" t="s">
        <v>1140</v>
      </c>
      <c r="B530" s="1">
        <v>1117802</v>
      </c>
      <c r="C530" s="1" t="s">
        <v>189</v>
      </c>
      <c r="D530" s="1" t="s">
        <v>578</v>
      </c>
      <c r="E530" s="1" t="s">
        <v>49</v>
      </c>
      <c r="F530" s="1" t="s">
        <v>92</v>
      </c>
      <c r="G530" s="1">
        <v>14</v>
      </c>
      <c r="H530" s="1">
        <f>IFERROR(INT(VLOOKUP(A530,LegheFantacalcio!A:I,9,FALSE)/2),0)</f>
        <v>5</v>
      </c>
      <c r="I530" s="1" t="str">
        <f t="shared" si="16"/>
        <v>update giocatori set fvm=5 where id = 1117802;</v>
      </c>
      <c r="J530" s="1" t="b">
        <f>OR(NOT(ISERROR(VLOOKUP(A530,LegheFantacalcio!L:L,1,FALSE))),K530="")</f>
        <v>1</v>
      </c>
      <c r="K530" s="1" t="str">
        <f>IFERROR(VLOOKUP(A530,LegheFantacalcio!A:D,4,FALSE),"")</f>
        <v>Idzes</v>
      </c>
      <c r="L530" s="1" t="str">
        <f t="shared" si="17"/>
        <v/>
      </c>
      <c r="M530" s="7" t="str">
        <f>IF(J530,"",CONCATENATE("if (giocatore.getSquadra().equalsIgnoreCase(""",VLOOKUP(E530,Sq!A:B,2,FALSE),""") &amp;&amp; giocatore.getNomeFS().equalsIgnoreCase(""",L530,"""))  giocatore.setNomeFSCambiato(""",K530,""");",))</f>
        <v/>
      </c>
    </row>
    <row r="531" spans="1:13" x14ac:dyDescent="0.25">
      <c r="A531" s="1" t="s">
        <v>1141</v>
      </c>
      <c r="B531" s="1">
        <v>1044405</v>
      </c>
      <c r="C531" s="1" t="s">
        <v>48</v>
      </c>
      <c r="D531" s="1" t="s">
        <v>578</v>
      </c>
      <c r="E531" s="1" t="s">
        <v>49</v>
      </c>
      <c r="F531" s="1" t="s">
        <v>8</v>
      </c>
      <c r="G531" s="1">
        <v>15</v>
      </c>
      <c r="H531" s="1">
        <f>IFERROR(INT(VLOOKUP(A531,LegheFantacalcio!A:I,9,FALSE)/2),0)</f>
        <v>10</v>
      </c>
      <c r="I531" s="1" t="str">
        <f t="shared" si="16"/>
        <v>update giocatori set fvm=10 where id = 1044405;</v>
      </c>
      <c r="J531" s="1" t="b">
        <f>OR(NOT(ISERROR(VLOOKUP(A531,LegheFantacalcio!L:L,1,FALSE))),K531="")</f>
        <v>1</v>
      </c>
      <c r="K531" s="1" t="str">
        <f>IFERROR(VLOOKUP(A531,LegheFantacalcio!A:D,4,FALSE),"")</f>
        <v>Joronen</v>
      </c>
      <c r="L531" s="1" t="str">
        <f t="shared" si="17"/>
        <v/>
      </c>
      <c r="M531" s="7" t="str">
        <f>IF(J531,"",CONCATENATE("if (giocatore.getSquadra().equalsIgnoreCase(""",VLOOKUP(E531,Sq!A:B,2,FALSE),""") &amp;&amp; giocatore.getNomeFS().equalsIgnoreCase(""",L531,"""))  giocatore.setNomeFSCambiato(""",K531,""");",))</f>
        <v/>
      </c>
    </row>
    <row r="532" spans="1:13" x14ac:dyDescent="0.25">
      <c r="A532" s="1" t="s">
        <v>1142</v>
      </c>
      <c r="B532" s="1">
        <v>1117149</v>
      </c>
      <c r="C532" s="1" t="s">
        <v>350</v>
      </c>
      <c r="D532" s="1" t="s">
        <v>585</v>
      </c>
      <c r="E532" s="1" t="s">
        <v>49</v>
      </c>
      <c r="F532" s="1" t="s">
        <v>284</v>
      </c>
      <c r="G532" s="1">
        <v>19</v>
      </c>
      <c r="H532" s="1">
        <f>IFERROR(INT(VLOOKUP(A532,LegheFantacalcio!A:I,9,FALSE)/2),0)</f>
        <v>11</v>
      </c>
      <c r="I532" s="1" t="str">
        <f t="shared" si="16"/>
        <v>update giocatori set fvm=11 where id = 1117149;</v>
      </c>
      <c r="J532" s="1" t="b">
        <f>OR(NOT(ISERROR(VLOOKUP(A532,LegheFantacalcio!L:L,1,FALSE))),K532="")</f>
        <v>1</v>
      </c>
      <c r="K532" s="1" t="str">
        <f>IFERROR(VLOOKUP(A532,LegheFantacalcio!A:D,4,FALSE),"")</f>
        <v>Oristanio</v>
      </c>
      <c r="L532" s="1" t="str">
        <f t="shared" si="17"/>
        <v/>
      </c>
      <c r="M532" s="7" t="str">
        <f>IF(J532,"",CONCATENATE("if (giocatore.getSquadra().equalsIgnoreCase(""",VLOOKUP(E532,Sq!A:B,2,FALSE),""") &amp;&amp; giocatore.getNomeFS().equalsIgnoreCase(""",L532,"""))  giocatore.setNomeFSCambiato(""",K532,""");",))</f>
        <v/>
      </c>
    </row>
    <row r="533" spans="1:13" x14ac:dyDescent="0.25">
      <c r="A533" s="1" t="s">
        <v>1143</v>
      </c>
      <c r="B533" s="1">
        <v>1019464</v>
      </c>
      <c r="C533" s="1" t="s">
        <v>500</v>
      </c>
      <c r="D533" s="1" t="s">
        <v>578</v>
      </c>
      <c r="E533" s="1" t="s">
        <v>49</v>
      </c>
      <c r="F533" s="1" t="s">
        <v>468</v>
      </c>
      <c r="G533" s="1">
        <v>36</v>
      </c>
      <c r="H533" s="1">
        <f>IFERROR(INT(VLOOKUP(A533,LegheFantacalcio!A:I,9,FALSE)/2),0)</f>
        <v>36</v>
      </c>
      <c r="I533" s="1" t="str">
        <f t="shared" si="16"/>
        <v>update giocatori set fvm=36 where id = 1019464;</v>
      </c>
      <c r="J533" s="1" t="b">
        <f>OR(NOT(ISERROR(VLOOKUP(A533,LegheFantacalcio!L:L,1,FALSE))),K533="")</f>
        <v>1</v>
      </c>
      <c r="K533" s="1" t="str">
        <f>IFERROR(VLOOKUP(A533,LegheFantacalcio!A:D,4,FALSE),"")</f>
        <v>Pohjanpalo</v>
      </c>
      <c r="L533" s="1" t="str">
        <f t="shared" si="17"/>
        <v/>
      </c>
      <c r="M533" s="7" t="str">
        <f>IF(J533,"",CONCATENATE("if (giocatore.getSquadra().equalsIgnoreCase(""",VLOOKUP(E533,Sq!A:B,2,FALSE),""") &amp;&amp; giocatore.getNomeFS().equalsIgnoreCase(""",L533,"""))  giocatore.setNomeFSCambiato(""",K533,""");",))</f>
        <v/>
      </c>
    </row>
    <row r="534" spans="1:13" x14ac:dyDescent="0.25">
      <c r="A534" s="1" t="s">
        <v>1144</v>
      </c>
      <c r="B534" s="1">
        <v>1109711</v>
      </c>
      <c r="C534" s="1" t="s">
        <v>559</v>
      </c>
      <c r="D534" s="1" t="s">
        <v>587</v>
      </c>
      <c r="E534" s="1" t="s">
        <v>49</v>
      </c>
      <c r="F534" s="1" t="s">
        <v>468</v>
      </c>
      <c r="G534" s="1">
        <v>1</v>
      </c>
      <c r="H534" s="1">
        <f>IFERROR(INT(VLOOKUP(A534,LegheFantacalcio!A:I,9,FALSE)/2),0)</f>
        <v>1</v>
      </c>
      <c r="I534" s="1" t="str">
        <f t="shared" si="16"/>
        <v>update giocatori set fvm=1 where id = 1109711;</v>
      </c>
      <c r="J534" s="1" t="b">
        <f>OR(NOT(ISERROR(VLOOKUP(A534,LegheFantacalcio!L:L,1,FALSE))),K534="")</f>
        <v>1</v>
      </c>
      <c r="K534" s="1" t="str">
        <f>IFERROR(VLOOKUP(A534,LegheFantacalcio!A:D,4,FALSE),"")</f>
        <v>Raimondo</v>
      </c>
      <c r="L534" s="1" t="str">
        <f t="shared" si="17"/>
        <v/>
      </c>
      <c r="M534" s="7" t="str">
        <f>IF(J534,"",CONCATENATE("if (giocatore.getSquadra().equalsIgnoreCase(""",VLOOKUP(E534,Sq!A:B,2,FALSE),""") &amp;&amp; giocatore.getNomeFS().equalsIgnoreCase(""",L534,"""))  giocatore.setNomeFSCambiato(""",K534,""");",))</f>
        <v/>
      </c>
    </row>
    <row r="535" spans="1:13" x14ac:dyDescent="0.25">
      <c r="A535" s="1" t="s">
        <v>1145</v>
      </c>
      <c r="B535" s="1">
        <v>1119724</v>
      </c>
      <c r="C535" s="1" t="s">
        <v>259</v>
      </c>
      <c r="D535" s="1" t="s">
        <v>583</v>
      </c>
      <c r="E535" s="1" t="s">
        <v>49</v>
      </c>
      <c r="F535" s="1" t="s">
        <v>92</v>
      </c>
      <c r="G535" s="1">
        <v>8</v>
      </c>
      <c r="H535" s="1">
        <f>IFERROR(INT(VLOOKUP(A535,LegheFantacalcio!A:I,9,FALSE)/2),0)</f>
        <v>2</v>
      </c>
      <c r="I535" s="1" t="str">
        <f t="shared" si="16"/>
        <v>update giocatori set fvm=2 where id = 1119724;</v>
      </c>
      <c r="J535" s="1" t="b">
        <f>OR(NOT(ISERROR(VLOOKUP(A535,LegheFantacalcio!L:L,1,FALSE))),K535="")</f>
        <v>1</v>
      </c>
      <c r="K535" s="1" t="str">
        <f>IFERROR(VLOOKUP(A535,LegheFantacalcio!A:D,4,FALSE),"")</f>
        <v>Sagrado</v>
      </c>
      <c r="L535" s="1" t="str">
        <f t="shared" si="17"/>
        <v/>
      </c>
      <c r="M535" s="7" t="str">
        <f>IF(J535,"",CONCATENATE("if (giocatore.getSquadra().equalsIgnoreCase(""",VLOOKUP(E535,Sq!A:B,2,FALSE),""") &amp;&amp; giocatore.getNomeFS().equalsIgnoreCase(""",L535,"""))  giocatore.setNomeFSCambiato(""",K535,""");",))</f>
        <v/>
      </c>
    </row>
    <row r="536" spans="1:13" x14ac:dyDescent="0.25">
      <c r="A536" s="1" t="s">
        <v>1146</v>
      </c>
      <c r="B536" s="1">
        <v>1119759</v>
      </c>
      <c r="C536" s="1" t="s">
        <v>264</v>
      </c>
      <c r="D536" s="1" t="s">
        <v>578</v>
      </c>
      <c r="E536" s="1" t="s">
        <v>49</v>
      </c>
      <c r="F536" s="1" t="s">
        <v>92</v>
      </c>
      <c r="G536" s="1">
        <v>9</v>
      </c>
      <c r="H536" s="1">
        <f>IFERROR(INT(VLOOKUP(A536,LegheFantacalcio!A:I,9,FALSE)/2),0)</f>
        <v>3</v>
      </c>
      <c r="I536" s="1" t="str">
        <f t="shared" si="16"/>
        <v>update giocatori set fvm=3 where id = 1119759;</v>
      </c>
      <c r="J536" s="1" t="b">
        <f>OR(NOT(ISERROR(VLOOKUP(A536,LegheFantacalcio!L:L,1,FALSE))),K536="")</f>
        <v>1</v>
      </c>
      <c r="K536" s="1" t="str">
        <f>IFERROR(VLOOKUP(A536,LegheFantacalcio!A:D,4,FALSE),"")</f>
        <v>Schingtienne</v>
      </c>
      <c r="L536" s="1" t="str">
        <f t="shared" si="17"/>
        <v/>
      </c>
      <c r="M536" s="7" t="str">
        <f>IF(J536,"",CONCATENATE("if (giocatore.getSquadra().equalsIgnoreCase(""",VLOOKUP(E536,Sq!A:B,2,FALSE),""") &amp;&amp; giocatore.getNomeFS().equalsIgnoreCase(""",L536,"""))  giocatore.setNomeFSCambiato(""",K536,""");",))</f>
        <v/>
      </c>
    </row>
    <row r="537" spans="1:13" x14ac:dyDescent="0.25">
      <c r="A537" s="1" t="s">
        <v>1308</v>
      </c>
      <c r="B537" s="1">
        <v>1102651</v>
      </c>
      <c r="C537" s="1" t="s">
        <v>717</v>
      </c>
      <c r="D537" s="1" t="s">
        <v>582</v>
      </c>
      <c r="E537" s="1" t="s">
        <v>49</v>
      </c>
      <c r="F537" s="1" t="s">
        <v>8</v>
      </c>
      <c r="G537" s="1">
        <v>1</v>
      </c>
      <c r="H537" s="1">
        <f>IFERROR(INT(VLOOKUP(A537,LegheFantacalcio!A:I,9,FALSE)/2),0)</f>
        <v>0</v>
      </c>
      <c r="I537" s="1" t="str">
        <f t="shared" si="16"/>
        <v>update giocatori set fvm=0 where id = 1102651;</v>
      </c>
      <c r="J537" s="1" t="b">
        <f>OR(NOT(ISERROR(VLOOKUP(A537,LegheFantacalcio!L:L,1,FALSE))),K537="")</f>
        <v>0</v>
      </c>
      <c r="K537" s="1" t="str">
        <f>IFERROR(VLOOKUP(A537,LegheFantacalcio!A:D,4,FALSE),"")</f>
        <v>Stankovic F.</v>
      </c>
      <c r="L537" s="1" t="str">
        <f t="shared" si="17"/>
        <v>Stankovic</v>
      </c>
      <c r="M537" s="7" t="str">
        <f>IF(J537,"",CONCATENATE("if (giocatore.getSquadra().equalsIgnoreCase(""",VLOOKUP(E537,Sq!A:B,2,FALSE),""") &amp;&amp; giocatore.getNomeFS().equalsIgnoreCase(""",L537,"""))  giocatore.setNomeFSCambiato(""",K537,""");",))</f>
        <v>if (giocatore.getSquadra().equalsIgnoreCase("Ven") &amp;&amp; giocatore.getNomeFS().equalsIgnoreCase("Stankovic"))  giocatore.setNomeFSCambiato("Stankovic F.");</v>
      </c>
    </row>
    <row r="538" spans="1:13" x14ac:dyDescent="0.25">
      <c r="A538" s="1" t="s">
        <v>1147</v>
      </c>
      <c r="B538" s="1">
        <v>1116407</v>
      </c>
      <c r="C538" s="1" t="s">
        <v>208</v>
      </c>
      <c r="D538" s="1" t="s">
        <v>576</v>
      </c>
      <c r="E538" s="1" t="s">
        <v>49</v>
      </c>
      <c r="F538" s="1" t="s">
        <v>92</v>
      </c>
      <c r="G538" s="1">
        <v>12</v>
      </c>
      <c r="H538" s="1">
        <f>IFERROR(INT(VLOOKUP(A538,LegheFantacalcio!A:I,9,FALSE)/2),0)</f>
        <v>4</v>
      </c>
      <c r="I538" s="1" t="str">
        <f t="shared" si="16"/>
        <v>update giocatori set fvm=4 where id = 1116407;</v>
      </c>
      <c r="J538" s="1" t="b">
        <f>OR(NOT(ISERROR(VLOOKUP(A538,LegheFantacalcio!L:L,1,FALSE))),K538="")</f>
        <v>1</v>
      </c>
      <c r="K538" s="1" t="str">
        <f>IFERROR(VLOOKUP(A538,LegheFantacalcio!A:D,4,FALSE),"")</f>
        <v>Sverko</v>
      </c>
      <c r="L538" s="1" t="str">
        <f t="shared" si="17"/>
        <v/>
      </c>
      <c r="M538" s="7" t="str">
        <f>IF(J538,"",CONCATENATE("if (giocatore.getSquadra().equalsIgnoreCase(""",VLOOKUP(E538,Sq!A:B,2,FALSE),""") &amp;&amp; giocatore.getNomeFS().equalsIgnoreCase(""",L538,"""))  giocatore.setNomeFSCambiato(""",K538,""");",))</f>
        <v/>
      </c>
    </row>
    <row r="539" spans="1:13" x14ac:dyDescent="0.25">
      <c r="A539" s="1" t="s">
        <v>1148</v>
      </c>
      <c r="B539" s="1">
        <v>1099795</v>
      </c>
      <c r="C539" s="1" t="s">
        <v>218</v>
      </c>
      <c r="D539" s="1" t="s">
        <v>576</v>
      </c>
      <c r="E539" s="1" t="s">
        <v>49</v>
      </c>
      <c r="F539" s="1" t="s">
        <v>284</v>
      </c>
      <c r="G539" s="1">
        <v>5</v>
      </c>
      <c r="H539" s="1">
        <f>IFERROR(INT(VLOOKUP(A539,LegheFantacalcio!A:I,9,FALSE)/2),0)</f>
        <v>4</v>
      </c>
      <c r="I539" s="1" t="str">
        <f t="shared" si="16"/>
        <v>update giocatori set fvm=4 where id = 1099795;</v>
      </c>
      <c r="J539" s="1" t="b">
        <f>OR(NOT(ISERROR(VLOOKUP(A539,LegheFantacalcio!L:L,1,FALSE))),K539="")</f>
        <v>1</v>
      </c>
      <c r="K539" s="1" t="str">
        <f>IFERROR(VLOOKUP(A539,LegheFantacalcio!A:D,4,FALSE),"")</f>
        <v>Svoboda</v>
      </c>
      <c r="L539" s="1" t="str">
        <f t="shared" si="17"/>
        <v/>
      </c>
      <c r="M539" s="7" t="str">
        <f>IF(J539,"",CONCATENATE("if (giocatore.getSquadra().equalsIgnoreCase(""",VLOOKUP(E539,Sq!A:B,2,FALSE),""") &amp;&amp; giocatore.getNomeFS().equalsIgnoreCase(""",L539,"""))  giocatore.setNomeFSCambiato(""",K539,""");",))</f>
        <v/>
      </c>
    </row>
    <row r="540" spans="1:13" x14ac:dyDescent="0.25">
      <c r="A540" s="1" t="s">
        <v>1309</v>
      </c>
      <c r="B540" s="1">
        <v>1102086</v>
      </c>
      <c r="C540" s="1" t="s">
        <v>579</v>
      </c>
      <c r="D540" s="1" t="s">
        <v>578</v>
      </c>
      <c r="E540" s="1" t="s">
        <v>49</v>
      </c>
      <c r="F540" s="1" t="s">
        <v>468</v>
      </c>
      <c r="G540" s="1">
        <v>12</v>
      </c>
      <c r="H540" s="1">
        <f>IFERROR(INT(VLOOKUP(A540,LegheFantacalcio!A:I,9,FALSE)/2),0)</f>
        <v>4</v>
      </c>
      <c r="I540" s="1" t="str">
        <f t="shared" si="16"/>
        <v>update giocatori set fvm=4 where id = 1102086;</v>
      </c>
      <c r="J540" s="1" t="b">
        <f>OR(NOT(ISERROR(VLOOKUP(A540,LegheFantacalcio!L:L,1,FALSE))),K540="")</f>
        <v>0</v>
      </c>
      <c r="K540" s="1" t="str">
        <f>IFERROR(VLOOKUP(A540,LegheFantacalcio!A:D,4,FALSE),"")</f>
        <v>Yeboah J.</v>
      </c>
      <c r="L540" s="1" t="str">
        <f t="shared" si="17"/>
        <v>Yeboah</v>
      </c>
      <c r="M540" s="7" t="str">
        <f>IF(J540,"",CONCATENATE("if (giocatore.getSquadra().equalsIgnoreCase(""",VLOOKUP(E540,Sq!A:B,2,FALSE),""") &amp;&amp; giocatore.getNomeFS().equalsIgnoreCase(""",L540,"""))  giocatore.setNomeFSCambiato(""",K540,""");",))</f>
        <v>if (giocatore.getSquadra().equalsIgnoreCase("Ven") &amp;&amp; giocatore.getNomeFS().equalsIgnoreCase("Yeboah"))  giocatore.setNomeFSCambiato("Yeboah J.");</v>
      </c>
    </row>
    <row r="541" spans="1:13" x14ac:dyDescent="0.25">
      <c r="A541" s="1" t="s">
        <v>1149</v>
      </c>
      <c r="B541" s="1">
        <v>1040976</v>
      </c>
      <c r="C541" s="1" t="s">
        <v>190</v>
      </c>
      <c r="D541" s="1" t="s">
        <v>582</v>
      </c>
      <c r="E541" s="1" t="s">
        <v>49</v>
      </c>
      <c r="F541" s="1" t="s">
        <v>92</v>
      </c>
      <c r="G541" s="1">
        <v>15</v>
      </c>
      <c r="H541" s="1">
        <f>IFERROR(INT(VLOOKUP(A541,LegheFantacalcio!A:I,9,FALSE)/2),0)</f>
        <v>4</v>
      </c>
      <c r="I541" s="1" t="str">
        <f t="shared" si="16"/>
        <v>update giocatori set fvm=4 where id = 1040976;</v>
      </c>
      <c r="J541" s="1" t="b">
        <f>OR(NOT(ISERROR(VLOOKUP(A541,LegheFantacalcio!L:L,1,FALSE))),K541="")</f>
        <v>1</v>
      </c>
      <c r="K541" s="1" t="str">
        <f>IFERROR(VLOOKUP(A541,LegheFantacalcio!A:D,4,FALSE),"")</f>
        <v>Zampano</v>
      </c>
      <c r="L541" s="1" t="str">
        <f t="shared" si="17"/>
        <v/>
      </c>
      <c r="M541" s="7" t="str">
        <f>IF(J541,"",CONCATENATE("if (giocatore.getSquadra().equalsIgnoreCase(""",VLOOKUP(E541,Sq!A:B,2,FALSE),""") &amp;&amp; giocatore.getNomeFS().equalsIgnoreCase(""",L541,"""))  giocatore.setNomeFSCambiato(""",K541,""");",))</f>
        <v/>
      </c>
    </row>
    <row r="542" spans="1:13" x14ac:dyDescent="0.25">
      <c r="A542" s="1" t="s">
        <v>1310</v>
      </c>
      <c r="B542" s="1">
        <v>1119566</v>
      </c>
      <c r="C542" s="1" t="s">
        <v>623</v>
      </c>
      <c r="D542" s="1" t="s">
        <v>578</v>
      </c>
      <c r="E542" s="1" t="s">
        <v>39</v>
      </c>
      <c r="F542" s="1" t="s">
        <v>468</v>
      </c>
      <c r="G542" s="1">
        <v>1</v>
      </c>
      <c r="H542" s="1">
        <f>IFERROR(INT(VLOOKUP(A542,LegheFantacalcio!A:I,9,FALSE)/2),0)</f>
        <v>0</v>
      </c>
      <c r="I542" s="1" t="str">
        <f t="shared" si="16"/>
        <v>update giocatori set fvm=0 where id = 1119566;</v>
      </c>
      <c r="J542" s="1" t="b">
        <f>OR(NOT(ISERROR(VLOOKUP(A542,LegheFantacalcio!L:L,1,FALSE))),K542="")</f>
        <v>1</v>
      </c>
      <c r="K542" s="1" t="str">
        <f>IFERROR(VLOOKUP(A542,LegheFantacalcio!A:D,4,FALSE),"")</f>
        <v/>
      </c>
      <c r="L542" s="1" t="str">
        <f t="shared" si="17"/>
        <v/>
      </c>
      <c r="M542" s="7" t="str">
        <f>IF(J542,"",CONCATENATE("if (giocatore.getSquadra().equalsIgnoreCase(""",VLOOKUP(E542,Sq!A:B,2,FALSE),""") &amp;&amp; giocatore.getNomeFS().equalsIgnoreCase(""",L542,"""))  giocatore.setNomeFSCambiato(""",K542,""");",))</f>
        <v/>
      </c>
    </row>
    <row r="543" spans="1:13" x14ac:dyDescent="0.25">
      <c r="A543" s="1" t="s">
        <v>1150</v>
      </c>
      <c r="B543" s="1">
        <v>1113516</v>
      </c>
      <c r="C543" s="1" t="s">
        <v>425</v>
      </c>
      <c r="D543" s="1" t="s">
        <v>582</v>
      </c>
      <c r="E543" s="1" t="s">
        <v>39</v>
      </c>
      <c r="F543" s="1" t="s">
        <v>468</v>
      </c>
      <c r="G543" s="1">
        <v>12</v>
      </c>
      <c r="H543" s="1">
        <f>IFERROR(INT(VLOOKUP(A543,LegheFantacalcio!A:I,9,FALSE)/2),0)</f>
        <v>3</v>
      </c>
      <c r="I543" s="1" t="str">
        <f t="shared" si="16"/>
        <v>update giocatori set fvm=3 where id = 1113516;</v>
      </c>
      <c r="J543" s="1" t="b">
        <f>OR(NOT(ISERROR(VLOOKUP(A543,LegheFantacalcio!L:L,1,FALSE))),K543="")</f>
        <v>1</v>
      </c>
      <c r="K543" s="1" t="str">
        <f>IFERROR(VLOOKUP(A543,LegheFantacalcio!A:D,4,FALSE),"")</f>
        <v>Alidou</v>
      </c>
      <c r="L543" s="1" t="str">
        <f t="shared" si="17"/>
        <v/>
      </c>
      <c r="M543" s="7" t="str">
        <f>IF(J543,"",CONCATENATE("if (giocatore.getSquadra().equalsIgnoreCase(""",VLOOKUP(E543,Sq!A:B,2,FALSE),""") &amp;&amp; giocatore.getNomeFS().equalsIgnoreCase(""",L543,"""))  giocatore.setNomeFSCambiato(""",K543,""");",))</f>
        <v/>
      </c>
    </row>
    <row r="544" spans="1:13" x14ac:dyDescent="0.25">
      <c r="A544" s="1" t="s">
        <v>1151</v>
      </c>
      <c r="B544" s="1">
        <v>1115389</v>
      </c>
      <c r="C544" s="1" t="s">
        <v>427</v>
      </c>
      <c r="D544" s="1" t="s">
        <v>583</v>
      </c>
      <c r="E544" s="1" t="s">
        <v>39</v>
      </c>
      <c r="F544" s="1" t="s">
        <v>92</v>
      </c>
      <c r="G544" s="1">
        <v>5</v>
      </c>
      <c r="H544" s="1">
        <f>IFERROR(INT(VLOOKUP(A544,LegheFantacalcio!A:I,9,FALSE)/2),0)</f>
        <v>5</v>
      </c>
      <c r="I544" s="1" t="str">
        <f t="shared" si="16"/>
        <v>update giocatori set fvm=5 where id = 1115389;</v>
      </c>
      <c r="J544" s="1" t="b">
        <f>OR(NOT(ISERROR(VLOOKUP(A544,LegheFantacalcio!L:L,1,FALSE))),K544="")</f>
        <v>1</v>
      </c>
      <c r="K544" s="1" t="str">
        <f>IFERROR(VLOOKUP(A544,LegheFantacalcio!A:D,4,FALSE),"")</f>
        <v>Belahyane</v>
      </c>
      <c r="L544" s="1" t="str">
        <f t="shared" si="17"/>
        <v/>
      </c>
      <c r="M544" s="7" t="str">
        <f>IF(J544,"",CONCATENATE("if (giocatore.getSquadra().equalsIgnoreCase(""",VLOOKUP(E544,Sq!A:B,2,FALSE),""") &amp;&amp; giocatore.getNomeFS().equalsIgnoreCase(""",L544,"""))  giocatore.setNomeFSCambiato(""",K544,""");",))</f>
        <v/>
      </c>
    </row>
    <row r="545" spans="1:13" x14ac:dyDescent="0.25">
      <c r="A545" s="1" t="s">
        <v>1311</v>
      </c>
      <c r="B545" s="1">
        <v>1017883</v>
      </c>
      <c r="C545" s="1" t="s">
        <v>729</v>
      </c>
      <c r="D545" s="1" t="s">
        <v>587</v>
      </c>
      <c r="E545" s="1" t="s">
        <v>39</v>
      </c>
      <c r="F545" s="1" t="s">
        <v>8</v>
      </c>
      <c r="G545" s="1">
        <v>1</v>
      </c>
      <c r="H545" s="1">
        <f>IFERROR(INT(VLOOKUP(A545,LegheFantacalcio!A:I,9,FALSE)/2),0)</f>
        <v>0</v>
      </c>
      <c r="I545" s="1" t="str">
        <f t="shared" si="16"/>
        <v>update giocatori set fvm=0 where id = 1017883;</v>
      </c>
      <c r="J545" s="1" t="b">
        <f>OR(NOT(ISERROR(VLOOKUP(A545,LegheFantacalcio!L:L,1,FALSE))),K545="")</f>
        <v>0</v>
      </c>
      <c r="K545" s="1" t="str">
        <f>IFERROR(VLOOKUP(A545,LegheFantacalcio!A:D,4,FALSE),"")</f>
        <v>Berardi A.</v>
      </c>
      <c r="L545" s="1" t="str">
        <f t="shared" si="17"/>
        <v>Berardi</v>
      </c>
      <c r="M545" s="7" t="str">
        <f>IF(J545,"",CONCATENATE("if (giocatore.getSquadra().equalsIgnoreCase(""",VLOOKUP(E545,Sq!A:B,2,FALSE),""") &amp;&amp; giocatore.getNomeFS().equalsIgnoreCase(""",L545,"""))  giocatore.setNomeFSCambiato(""",K545,""");",))</f>
        <v>if (giocatore.getSquadra().equalsIgnoreCase("Ver") &amp;&amp; giocatore.getNomeFS().equalsIgnoreCase("Berardi"))  giocatore.setNomeFSCambiato("Berardi A.");</v>
      </c>
    </row>
    <row r="546" spans="1:13" x14ac:dyDescent="0.25">
      <c r="A546" s="1" t="s">
        <v>1312</v>
      </c>
      <c r="B546" s="1">
        <v>1111817</v>
      </c>
      <c r="C546" s="1" t="s">
        <v>705</v>
      </c>
      <c r="D546" s="1" t="s">
        <v>574</v>
      </c>
      <c r="E546" s="1" t="s">
        <v>39</v>
      </c>
      <c r="F546" s="1" t="s">
        <v>92</v>
      </c>
      <c r="G546" s="1">
        <v>10</v>
      </c>
      <c r="H546" s="1">
        <f>IFERROR(INT(VLOOKUP(A546,LegheFantacalcio!A:I,9,FALSE)/2),0)</f>
        <v>4</v>
      </c>
      <c r="I546" s="1" t="str">
        <f t="shared" si="16"/>
        <v>update giocatori set fvm=4 where id = 1111817;</v>
      </c>
      <c r="J546" s="1" t="b">
        <f>OR(NOT(ISERROR(VLOOKUP(A546,LegheFantacalcio!L:L,1,FALSE))),K546="")</f>
        <v>0</v>
      </c>
      <c r="K546" s="1" t="str">
        <f>IFERROR(VLOOKUP(A546,LegheFantacalcio!A:D,4,FALSE),"")</f>
        <v>Coppola D.</v>
      </c>
      <c r="L546" s="1" t="str">
        <f t="shared" si="17"/>
        <v>Coppola</v>
      </c>
      <c r="M546" s="7" t="str">
        <f>IF(J546,"",CONCATENATE("if (giocatore.getSquadra().equalsIgnoreCase(""",VLOOKUP(E546,Sq!A:B,2,FALSE),""") &amp;&amp; giocatore.getNomeFS().equalsIgnoreCase(""",L546,"""))  giocatore.setNomeFSCambiato(""",K546,""");",))</f>
        <v>if (giocatore.getSquadra().equalsIgnoreCase("Ver") &amp;&amp; giocatore.getNomeFS().equalsIgnoreCase("Coppola"))  giocatore.setNomeFSCambiato("Coppola D.");</v>
      </c>
    </row>
    <row r="547" spans="1:13" x14ac:dyDescent="0.25">
      <c r="A547" s="1" t="s">
        <v>1154</v>
      </c>
      <c r="B547" s="1">
        <v>1118416</v>
      </c>
      <c r="C547" s="1" t="s">
        <v>562</v>
      </c>
      <c r="D547" s="1" t="s">
        <v>578</v>
      </c>
      <c r="E547" s="1" t="s">
        <v>39</v>
      </c>
      <c r="F547" s="1" t="s">
        <v>468</v>
      </c>
      <c r="G547" s="1">
        <v>4</v>
      </c>
      <c r="H547" s="1">
        <f>IFERROR(INT(VLOOKUP(A547,LegheFantacalcio!A:I,9,FALSE)/2),0)</f>
        <v>0</v>
      </c>
      <c r="I547" s="1" t="str">
        <f t="shared" si="16"/>
        <v>update giocatori set fvm=0 where id = 1118416;</v>
      </c>
      <c r="J547" s="1" t="b">
        <f>OR(NOT(ISERROR(VLOOKUP(A547,LegheFantacalcio!L:L,1,FALSE))),K547="")</f>
        <v>1</v>
      </c>
      <c r="K547" s="1" t="str">
        <f>IFERROR(VLOOKUP(A547,LegheFantacalcio!A:D,4,FALSE),"")</f>
        <v>Cruz</v>
      </c>
      <c r="L547" s="1" t="str">
        <f t="shared" si="17"/>
        <v/>
      </c>
      <c r="M547" s="7" t="str">
        <f>IF(J547,"",CONCATENATE("if (giocatore.getSquadra().equalsIgnoreCase(""",VLOOKUP(E547,Sq!A:B,2,FALSE),""") &amp;&amp; giocatore.getNomeFS().equalsIgnoreCase(""",L547,"""))  giocatore.setNomeFSCambiato(""",K547,""");",))</f>
        <v/>
      </c>
    </row>
    <row r="548" spans="1:13" x14ac:dyDescent="0.25">
      <c r="A548" s="1" t="s">
        <v>1313</v>
      </c>
      <c r="B548" s="1">
        <v>1119721</v>
      </c>
      <c r="C548" s="1" t="s">
        <v>618</v>
      </c>
      <c r="D548" s="1" t="s">
        <v>572</v>
      </c>
      <c r="E548" s="1" t="s">
        <v>39</v>
      </c>
      <c r="F548" s="1" t="s">
        <v>468</v>
      </c>
      <c r="G548" s="1">
        <v>15</v>
      </c>
      <c r="H548" s="1">
        <f>IFERROR(INT(VLOOKUP(A548,LegheFantacalcio!A:I,9,FALSE)/2),0)</f>
        <v>8</v>
      </c>
      <c r="I548" s="1" t="str">
        <f t="shared" si="16"/>
        <v>update giocatori set fvm=8 where id = 1119721;</v>
      </c>
      <c r="J548" s="1" t="b">
        <f>OR(NOT(ISERROR(VLOOKUP(A548,LegheFantacalcio!L:L,1,FALSE))),K548="")</f>
        <v>0</v>
      </c>
      <c r="K548" s="1" t="str">
        <f>IFERROR(VLOOKUP(A548,LegheFantacalcio!A:D,4,FALSE),"")</f>
        <v>Rocha Livramento</v>
      </c>
      <c r="L548" s="1" t="str">
        <f t="shared" si="17"/>
        <v>Dailon Livramento</v>
      </c>
      <c r="M548" s="7" t="str">
        <f>IF(J548,"",CONCATENATE("if (giocatore.getSquadra().equalsIgnoreCase(""",VLOOKUP(E548,Sq!A:B,2,FALSE),""") &amp;&amp; giocatore.getNomeFS().equalsIgnoreCase(""",L548,"""))  giocatore.setNomeFSCambiato(""",K548,""");",))</f>
        <v>if (giocatore.getSquadra().equalsIgnoreCase("Ver") &amp;&amp; giocatore.getNomeFS().equalsIgnoreCase("Dailon Livramento"))  giocatore.setNomeFSCambiato("Rocha Livramento");</v>
      </c>
    </row>
    <row r="549" spans="1:13" x14ac:dyDescent="0.25">
      <c r="A549" s="1" t="s">
        <v>1157</v>
      </c>
      <c r="B549" s="1">
        <v>1046580</v>
      </c>
      <c r="C549" s="1" t="s">
        <v>196</v>
      </c>
      <c r="D549" s="1" t="s">
        <v>594</v>
      </c>
      <c r="E549" s="1" t="s">
        <v>39</v>
      </c>
      <c r="F549" s="1" t="s">
        <v>92</v>
      </c>
      <c r="G549" s="1">
        <v>15</v>
      </c>
      <c r="H549" s="1">
        <f>IFERROR(INT(VLOOKUP(A549,LegheFantacalcio!A:I,9,FALSE)/2),0)</f>
        <v>3</v>
      </c>
      <c r="I549" s="1" t="str">
        <f t="shared" si="16"/>
        <v>update giocatori set fvm=3 where id = 1046580;</v>
      </c>
      <c r="J549" s="1" t="b">
        <f>OR(NOT(ISERROR(VLOOKUP(A549,LegheFantacalcio!L:L,1,FALSE))),K549="")</f>
        <v>1</v>
      </c>
      <c r="K549" s="1" t="str">
        <f>IFERROR(VLOOKUP(A549,LegheFantacalcio!A:D,4,FALSE),"")</f>
        <v>Dawidowicz</v>
      </c>
      <c r="L549" s="1" t="str">
        <f t="shared" si="17"/>
        <v/>
      </c>
      <c r="M549" s="7" t="str">
        <f>IF(J549,"",CONCATENATE("if (giocatore.getSquadra().equalsIgnoreCase(""",VLOOKUP(E549,Sq!A:B,2,FALSE),""") &amp;&amp; giocatore.getNomeFS().equalsIgnoreCase(""",L549,"""))  giocatore.setNomeFSCambiato(""",K549,""");",))</f>
        <v/>
      </c>
    </row>
    <row r="550" spans="1:13" x14ac:dyDescent="0.25">
      <c r="A550" s="1" t="s">
        <v>1158</v>
      </c>
      <c r="B550" s="1">
        <v>1044997</v>
      </c>
      <c r="C550" s="1" t="s">
        <v>357</v>
      </c>
      <c r="D550" s="1" t="s">
        <v>584</v>
      </c>
      <c r="E550" s="1" t="s">
        <v>39</v>
      </c>
      <c r="F550" s="1" t="s">
        <v>284</v>
      </c>
      <c r="G550" s="1">
        <v>25</v>
      </c>
      <c r="H550" s="1">
        <f>IFERROR(INT(VLOOKUP(A550,LegheFantacalcio!A:I,9,FALSE)/2),0)</f>
        <v>8</v>
      </c>
      <c r="I550" s="1" t="str">
        <f t="shared" si="16"/>
        <v>update giocatori set fvm=8 where id = 1044997;</v>
      </c>
      <c r="J550" s="1" t="b">
        <f>OR(NOT(ISERROR(VLOOKUP(A550,LegheFantacalcio!L:L,1,FALSE))),K550="")</f>
        <v>1</v>
      </c>
      <c r="K550" s="1" t="str">
        <f>IFERROR(VLOOKUP(A550,LegheFantacalcio!A:D,4,FALSE),"")</f>
        <v>Duda</v>
      </c>
      <c r="L550" s="1" t="str">
        <f t="shared" si="17"/>
        <v/>
      </c>
      <c r="M550" s="7" t="str">
        <f>IF(J550,"",CONCATENATE("if (giocatore.getSquadra().equalsIgnoreCase(""",VLOOKUP(E550,Sq!A:B,2,FALSE),""") &amp;&amp; giocatore.getNomeFS().equalsIgnoreCase(""",L550,"""))  giocatore.setNomeFSCambiato(""",K550,""");",))</f>
        <v/>
      </c>
    </row>
    <row r="551" spans="1:13" x14ac:dyDescent="0.25">
      <c r="A551" s="1" t="s">
        <v>1159</v>
      </c>
      <c r="B551" s="1">
        <v>1017859</v>
      </c>
      <c r="C551" s="1" t="s">
        <v>249</v>
      </c>
      <c r="D551" s="1" t="s">
        <v>574</v>
      </c>
      <c r="E551" s="1" t="s">
        <v>39</v>
      </c>
      <c r="F551" s="1" t="s">
        <v>92</v>
      </c>
      <c r="G551" s="1">
        <v>16</v>
      </c>
      <c r="H551" s="1">
        <f>IFERROR(INT(VLOOKUP(A551,LegheFantacalcio!A:I,9,FALSE)/2),0)</f>
        <v>3</v>
      </c>
      <c r="I551" s="1" t="str">
        <f t="shared" si="16"/>
        <v>update giocatori set fvm=3 where id = 1017859;</v>
      </c>
      <c r="J551" s="1" t="b">
        <f>OR(NOT(ISERROR(VLOOKUP(A551,LegheFantacalcio!L:L,1,FALSE))),K551="")</f>
        <v>1</v>
      </c>
      <c r="K551" s="1" t="str">
        <f>IFERROR(VLOOKUP(A551,LegheFantacalcio!A:D,4,FALSE),"")</f>
        <v>Faraoni</v>
      </c>
      <c r="L551" s="1" t="str">
        <f t="shared" si="17"/>
        <v/>
      </c>
      <c r="M551" s="7" t="str">
        <f>IF(J551,"",CONCATENATE("if (giocatore.getSquadra().equalsIgnoreCase(""",VLOOKUP(E551,Sq!A:B,2,FALSE),""") &amp;&amp; giocatore.getNomeFS().equalsIgnoreCase(""",L551,"""))  giocatore.setNomeFSCambiato(""",K551,""");",))</f>
        <v/>
      </c>
    </row>
    <row r="552" spans="1:13" x14ac:dyDescent="0.25">
      <c r="A552" s="1" t="s">
        <v>1160</v>
      </c>
      <c r="B552" s="1">
        <v>1119717</v>
      </c>
      <c r="C552" s="1" t="s">
        <v>207</v>
      </c>
      <c r="D552" s="1" t="s">
        <v>576</v>
      </c>
      <c r="E552" s="1" t="s">
        <v>39</v>
      </c>
      <c r="F552" s="1" t="s">
        <v>92</v>
      </c>
      <c r="G552" s="1">
        <v>14</v>
      </c>
      <c r="H552" s="1">
        <f>IFERROR(INT(VLOOKUP(A552,LegheFantacalcio!A:I,9,FALSE)/2),0)</f>
        <v>5</v>
      </c>
      <c r="I552" s="1" t="str">
        <f t="shared" si="16"/>
        <v>update giocatori set fvm=5 where id = 1119717;</v>
      </c>
      <c r="J552" s="1" t="b">
        <f>OR(NOT(ISERROR(VLOOKUP(A552,LegheFantacalcio!L:L,1,FALSE))),K552="")</f>
        <v>1</v>
      </c>
      <c r="K552" s="1" t="str">
        <f>IFERROR(VLOOKUP(A552,LegheFantacalcio!A:D,4,FALSE),"")</f>
        <v>Frese</v>
      </c>
      <c r="L552" s="1" t="str">
        <f t="shared" si="17"/>
        <v/>
      </c>
      <c r="M552" s="7" t="str">
        <f>IF(J552,"",CONCATENATE("if (giocatore.getSquadra().equalsIgnoreCase(""",VLOOKUP(E552,Sq!A:B,2,FALSE),""") &amp;&amp; giocatore.getNomeFS().equalsIgnoreCase(""",L552,"""))  giocatore.setNomeFSCambiato(""",K552,""");",))</f>
        <v/>
      </c>
    </row>
    <row r="553" spans="1:13" x14ac:dyDescent="0.25">
      <c r="A553" s="1" t="s">
        <v>1162</v>
      </c>
      <c r="B553" s="1">
        <v>1111389</v>
      </c>
      <c r="C553" s="1" t="s">
        <v>311</v>
      </c>
      <c r="D553" s="1" t="s">
        <v>587</v>
      </c>
      <c r="E553" s="1" t="s">
        <v>39</v>
      </c>
      <c r="F553" s="1" t="s">
        <v>284</v>
      </c>
      <c r="G553" s="1">
        <v>20</v>
      </c>
      <c r="H553" s="1">
        <f>IFERROR(INT(VLOOKUP(A553,LegheFantacalcio!A:I,9,FALSE)/2),0)</f>
        <v>17</v>
      </c>
      <c r="I553" s="1" t="str">
        <f t="shared" si="16"/>
        <v>update giocatori set fvm=17 where id = 1111389;</v>
      </c>
      <c r="J553" s="1" t="b">
        <f>OR(NOT(ISERROR(VLOOKUP(A553,LegheFantacalcio!L:L,1,FALSE))),K553="")</f>
        <v>1</v>
      </c>
      <c r="K553" s="1" t="str">
        <f>IFERROR(VLOOKUP(A553,LegheFantacalcio!A:D,4,FALSE),"")</f>
        <v>Harroui</v>
      </c>
      <c r="L553" s="1" t="str">
        <f t="shared" si="17"/>
        <v/>
      </c>
      <c r="M553" s="7" t="str">
        <f>IF(J553,"",CONCATENATE("if (giocatore.getSquadra().equalsIgnoreCase(""",VLOOKUP(E553,Sq!A:B,2,FALSE),""") &amp;&amp; giocatore.getNomeFS().equalsIgnoreCase(""",L553,"""))  giocatore.setNomeFSCambiato(""",K553,""");",))</f>
        <v/>
      </c>
    </row>
    <row r="554" spans="1:13" x14ac:dyDescent="0.25">
      <c r="A554" s="1" t="s">
        <v>1163</v>
      </c>
      <c r="B554" s="1">
        <v>1060454</v>
      </c>
      <c r="C554" s="1" t="s">
        <v>389</v>
      </c>
      <c r="D554" s="1" t="s">
        <v>585</v>
      </c>
      <c r="E554" s="1" t="s">
        <v>39</v>
      </c>
      <c r="F554" s="1" t="s">
        <v>284</v>
      </c>
      <c r="G554" s="1">
        <v>25</v>
      </c>
      <c r="H554" s="1">
        <f>IFERROR(INT(VLOOKUP(A554,LegheFantacalcio!A:I,9,FALSE)/2),0)</f>
        <v>3</v>
      </c>
      <c r="I554" s="1" t="str">
        <f t="shared" si="16"/>
        <v>update giocatori set fvm=3 where id = 1060454;</v>
      </c>
      <c r="J554" s="1" t="b">
        <f>OR(NOT(ISERROR(VLOOKUP(A554,LegheFantacalcio!L:L,1,FALSE))),K554="")</f>
        <v>1</v>
      </c>
      <c r="K554" s="1" t="str">
        <f>IFERROR(VLOOKUP(A554,LegheFantacalcio!A:D,4,FALSE),"")</f>
        <v>Kastanos</v>
      </c>
      <c r="L554" s="1" t="str">
        <f t="shared" si="17"/>
        <v/>
      </c>
      <c r="M554" s="7" t="str">
        <f>IF(J554,"",CONCATENATE("if (giocatore.getSquadra().equalsIgnoreCase(""",VLOOKUP(E554,Sq!A:B,2,FALSE),""") &amp;&amp; giocatore.getNomeFS().equalsIgnoreCase(""",L554,"""))  giocatore.setNomeFSCambiato(""",K554,""");",))</f>
        <v/>
      </c>
    </row>
    <row r="555" spans="1:13" x14ac:dyDescent="0.25">
      <c r="A555" s="1" t="s">
        <v>1164</v>
      </c>
      <c r="B555" s="1">
        <v>1024132</v>
      </c>
      <c r="C555" s="1" t="s">
        <v>314</v>
      </c>
      <c r="D555" s="1" t="s">
        <v>574</v>
      </c>
      <c r="E555" s="1" t="s">
        <v>39</v>
      </c>
      <c r="F555" s="1" t="s">
        <v>284</v>
      </c>
      <c r="G555" s="1">
        <v>28</v>
      </c>
      <c r="H555" s="1">
        <f>IFERROR(INT(VLOOKUP(A555,LegheFantacalcio!A:I,9,FALSE)/2),0)</f>
        <v>11</v>
      </c>
      <c r="I555" s="1" t="str">
        <f t="shared" si="16"/>
        <v>update giocatori set fvm=11 where id = 1024132;</v>
      </c>
      <c r="J555" s="1" t="b">
        <f>OR(NOT(ISERROR(VLOOKUP(A555,LegheFantacalcio!L:L,1,FALSE))),K555="")</f>
        <v>1</v>
      </c>
      <c r="K555" s="1" t="str">
        <f>IFERROR(VLOOKUP(A555,LegheFantacalcio!A:D,4,FALSE),"")</f>
        <v>Lazovic</v>
      </c>
      <c r="L555" s="1" t="str">
        <f t="shared" si="17"/>
        <v/>
      </c>
      <c r="M555" s="7" t="str">
        <f>IF(J555,"",CONCATENATE("if (giocatore.getSquadra().equalsIgnoreCase(""",VLOOKUP(E555,Sq!A:B,2,FALSE),""") &amp;&amp; giocatore.getNomeFS().equalsIgnoreCase(""",L555,"""))  giocatore.setNomeFSCambiato(""",K555,""");",))</f>
        <v/>
      </c>
    </row>
    <row r="556" spans="1:13" x14ac:dyDescent="0.25">
      <c r="A556" s="1" t="s">
        <v>1165</v>
      </c>
      <c r="B556" s="1">
        <v>1065822</v>
      </c>
      <c r="C556" s="1" t="s">
        <v>233</v>
      </c>
      <c r="D556" s="1" t="s">
        <v>585</v>
      </c>
      <c r="E556" s="1" t="s">
        <v>39</v>
      </c>
      <c r="F556" s="1" t="s">
        <v>92</v>
      </c>
      <c r="G556" s="1">
        <v>13</v>
      </c>
      <c r="H556" s="1">
        <f>IFERROR(INT(VLOOKUP(A556,LegheFantacalcio!A:I,9,FALSE)/2),0)</f>
        <v>2</v>
      </c>
      <c r="I556" s="1" t="str">
        <f t="shared" si="16"/>
        <v>update giocatori set fvm=2 where id = 1065822;</v>
      </c>
      <c r="J556" s="1" t="b">
        <f>OR(NOT(ISERROR(VLOOKUP(A556,LegheFantacalcio!L:L,1,FALSE))),K556="")</f>
        <v>1</v>
      </c>
      <c r="K556" s="1" t="str">
        <f>IFERROR(VLOOKUP(A556,LegheFantacalcio!A:D,4,FALSE),"")</f>
        <v>Magnani</v>
      </c>
      <c r="L556" s="1" t="str">
        <f t="shared" si="17"/>
        <v/>
      </c>
      <c r="M556" s="7" t="str">
        <f>IF(J556,"",CONCATENATE("if (giocatore.getSquadra().equalsIgnoreCase(""",VLOOKUP(E556,Sq!A:B,2,FALSE),""") &amp;&amp; giocatore.getNomeFS().equalsIgnoreCase(""",L556,"""))  giocatore.setNomeFSCambiato(""",K556,""");",))</f>
        <v/>
      </c>
    </row>
    <row r="557" spans="1:13" x14ac:dyDescent="0.25">
      <c r="A557" s="1" t="s">
        <v>1314</v>
      </c>
      <c r="B557" s="1">
        <v>1038257</v>
      </c>
      <c r="C557" s="1" t="s">
        <v>722</v>
      </c>
      <c r="D557" s="1" t="s">
        <v>595</v>
      </c>
      <c r="E557" s="1" t="s">
        <v>39</v>
      </c>
      <c r="F557" s="1" t="s">
        <v>8</v>
      </c>
      <c r="G557" s="1">
        <v>20</v>
      </c>
      <c r="H557" s="1">
        <f>IFERROR(INT(VLOOKUP(A557,LegheFantacalcio!A:I,9,FALSE)/2),0)</f>
        <v>16</v>
      </c>
      <c r="I557" s="1" t="str">
        <f t="shared" si="16"/>
        <v>update giocatori set fvm=16 where id = 1038257;</v>
      </c>
      <c r="J557" s="1" t="b">
        <f>OR(NOT(ISERROR(VLOOKUP(A557,LegheFantacalcio!L:L,1,FALSE))),K557="")</f>
        <v>0</v>
      </c>
      <c r="K557" s="1" t="str">
        <f>IFERROR(VLOOKUP(A557,LegheFantacalcio!A:D,4,FALSE),"")</f>
        <v>Montipo'</v>
      </c>
      <c r="L557" s="1" t="str">
        <f t="shared" si="17"/>
        <v>Montipo</v>
      </c>
      <c r="M557" s="7" t="str">
        <f>IF(J557,"",CONCATENATE("if (giocatore.getSquadra().equalsIgnoreCase(""",VLOOKUP(E557,Sq!A:B,2,FALSE),""") &amp;&amp; giocatore.getNomeFS().equalsIgnoreCase(""",L557,"""))  giocatore.setNomeFSCambiato(""",K557,""");",))</f>
        <v>if (giocatore.getSquadra().equalsIgnoreCase("Ver") &amp;&amp; giocatore.getNomeFS().equalsIgnoreCase("Montipo"))  giocatore.setNomeFSCambiato("Montipo'");</v>
      </c>
    </row>
    <row r="558" spans="1:13" x14ac:dyDescent="0.25">
      <c r="A558" s="1" t="s">
        <v>1166</v>
      </c>
      <c r="B558" s="1">
        <v>1119715</v>
      </c>
      <c r="C558" s="1" t="s">
        <v>520</v>
      </c>
      <c r="D558" s="1" t="s">
        <v>574</v>
      </c>
      <c r="E558" s="1" t="s">
        <v>39</v>
      </c>
      <c r="F558" s="1" t="s">
        <v>468</v>
      </c>
      <c r="G558" s="1">
        <v>22</v>
      </c>
      <c r="H558" s="1">
        <f>IFERROR(INT(VLOOKUP(A558,LegheFantacalcio!A:I,9,FALSE)/2),0)</f>
        <v>12</v>
      </c>
      <c r="I558" s="1" t="str">
        <f t="shared" si="16"/>
        <v>update giocatori set fvm=12 where id = 1119715;</v>
      </c>
      <c r="J558" s="1" t="b">
        <f>OR(NOT(ISERROR(VLOOKUP(A558,LegheFantacalcio!L:L,1,FALSE))),K558="")</f>
        <v>1</v>
      </c>
      <c r="K558" s="1" t="str">
        <f>IFERROR(VLOOKUP(A558,LegheFantacalcio!A:D,4,FALSE),"")</f>
        <v>Mosquera</v>
      </c>
      <c r="L558" s="1" t="str">
        <f t="shared" si="17"/>
        <v/>
      </c>
      <c r="M558" s="7" t="str">
        <f>IF(J558,"",CONCATENATE("if (giocatore.getSquadra().equalsIgnoreCase(""",VLOOKUP(E558,Sq!A:B,2,FALSE),""") &amp;&amp; giocatore.getNomeFS().equalsIgnoreCase(""",L558,"""))  giocatore.setNomeFSCambiato(""",K558,""");",))</f>
        <v/>
      </c>
    </row>
    <row r="559" spans="1:13" x14ac:dyDescent="0.25">
      <c r="A559" s="1" t="s">
        <v>1167</v>
      </c>
      <c r="B559" s="1">
        <v>1111810</v>
      </c>
      <c r="C559" s="1" t="s">
        <v>274</v>
      </c>
      <c r="D559" s="1" t="s">
        <v>602</v>
      </c>
      <c r="E559" s="1" t="s">
        <v>39</v>
      </c>
      <c r="F559" s="1" t="s">
        <v>92</v>
      </c>
      <c r="G559" s="1">
        <v>10</v>
      </c>
      <c r="H559" s="1">
        <f>IFERROR(INT(VLOOKUP(A559,LegheFantacalcio!A:I,9,FALSE)/2),0)</f>
        <v>1</v>
      </c>
      <c r="I559" s="1" t="str">
        <f t="shared" si="16"/>
        <v>update giocatori set fvm=1 where id = 1111810;</v>
      </c>
      <c r="J559" s="1" t="b">
        <f>OR(NOT(ISERROR(VLOOKUP(A559,LegheFantacalcio!L:L,1,FALSE))),K559="")</f>
        <v>1</v>
      </c>
      <c r="K559" s="1" t="str">
        <f>IFERROR(VLOOKUP(A559,LegheFantacalcio!A:D,4,FALSE),"")</f>
        <v>Okou</v>
      </c>
      <c r="L559" s="1" t="str">
        <f t="shared" si="17"/>
        <v/>
      </c>
      <c r="M559" s="7" t="str">
        <f>IF(J559,"",CONCATENATE("if (giocatore.getSquadra().equalsIgnoreCase(""",VLOOKUP(E559,Sq!A:B,2,FALSE),""") &amp;&amp; giocatore.getNomeFS().equalsIgnoreCase(""",L559,"""))  giocatore.setNomeFSCambiato(""",K559,""");",))</f>
        <v/>
      </c>
    </row>
    <row r="560" spans="1:13" x14ac:dyDescent="0.25">
      <c r="A560" s="1" t="s">
        <v>1168</v>
      </c>
      <c r="B560" s="1">
        <v>1038258</v>
      </c>
      <c r="C560" s="1" t="s">
        <v>57</v>
      </c>
      <c r="D560" s="1" t="s">
        <v>593</v>
      </c>
      <c r="E560" s="1" t="s">
        <v>39</v>
      </c>
      <c r="F560" s="1" t="s">
        <v>8</v>
      </c>
      <c r="G560" s="1">
        <v>1</v>
      </c>
      <c r="H560" s="1">
        <f>IFERROR(INT(VLOOKUP(A560,LegheFantacalcio!A:I,9,FALSE)/2),0)</f>
        <v>0</v>
      </c>
      <c r="I560" s="1" t="str">
        <f t="shared" si="16"/>
        <v>update giocatori set fvm=0 where id = 1038258;</v>
      </c>
      <c r="J560" s="1" t="b">
        <f>OR(NOT(ISERROR(VLOOKUP(A560,LegheFantacalcio!L:L,1,FALSE))),K560="")</f>
        <v>1</v>
      </c>
      <c r="K560" s="1" t="str">
        <f>IFERROR(VLOOKUP(A560,LegheFantacalcio!A:D,4,FALSE),"")</f>
        <v>Perilli</v>
      </c>
      <c r="L560" s="1" t="str">
        <f t="shared" si="17"/>
        <v/>
      </c>
      <c r="M560" s="7" t="str">
        <f>IF(J560,"",CONCATENATE("if (giocatore.getSquadra().equalsIgnoreCase(""",VLOOKUP(E560,Sq!A:B,2,FALSE),""") &amp;&amp; giocatore.getNomeFS().equalsIgnoreCase(""",L560,"""))  giocatore.setNomeFSCambiato(""",K560,""");",))</f>
        <v/>
      </c>
    </row>
    <row r="561" spans="1:13" x14ac:dyDescent="0.25">
      <c r="A561" s="1" t="s">
        <v>1315</v>
      </c>
      <c r="B561" s="1">
        <v>1098434</v>
      </c>
      <c r="C561" s="1" t="s">
        <v>588</v>
      </c>
      <c r="D561" s="1" t="s">
        <v>587</v>
      </c>
      <c r="E561" s="1" t="s">
        <v>39</v>
      </c>
      <c r="F561" s="1" t="s">
        <v>468</v>
      </c>
      <c r="G561" s="1">
        <v>14</v>
      </c>
      <c r="H561" s="1">
        <f>IFERROR(INT(VLOOKUP(A561,LegheFantacalcio!A:I,9,FALSE)/2),0)</f>
        <v>3</v>
      </c>
      <c r="I561" s="1" t="str">
        <f t="shared" si="16"/>
        <v>update giocatori set fvm=3 where id = 1098434;</v>
      </c>
      <c r="J561" s="1" t="b">
        <f>OR(NOT(ISERROR(VLOOKUP(A561,LegheFantacalcio!L:L,1,FALSE))),K561="")</f>
        <v>0</v>
      </c>
      <c r="K561" s="1" t="str">
        <f>IFERROR(VLOOKUP(A561,LegheFantacalcio!A:D,4,FALSE),"")</f>
        <v>Sarr A.</v>
      </c>
      <c r="L561" s="1" t="str">
        <f t="shared" si="17"/>
        <v>Sarr</v>
      </c>
      <c r="M561" s="7" t="str">
        <f>IF(J561,"",CONCATENATE("if (giocatore.getSquadra().equalsIgnoreCase(""",VLOOKUP(E561,Sq!A:B,2,FALSE),""") &amp;&amp; giocatore.getNomeFS().equalsIgnoreCase(""",L561,"""))  giocatore.setNomeFSCambiato(""",K561,""");",))</f>
        <v>if (giocatore.getSquadra().equalsIgnoreCase("Ver") &amp;&amp; giocatore.getNomeFS().equalsIgnoreCase("Sarr"))  giocatore.setNomeFSCambiato("Sarr A.");</v>
      </c>
    </row>
    <row r="562" spans="1:13" x14ac:dyDescent="0.25">
      <c r="A562" s="1" t="s">
        <v>1169</v>
      </c>
      <c r="B562" s="1">
        <v>1053484</v>
      </c>
      <c r="C562" s="1" t="s">
        <v>414</v>
      </c>
      <c r="D562" s="1" t="s">
        <v>593</v>
      </c>
      <c r="E562" s="1" t="s">
        <v>39</v>
      </c>
      <c r="F562" s="1" t="s">
        <v>284</v>
      </c>
      <c r="G562" s="1">
        <v>17</v>
      </c>
      <c r="H562" s="1">
        <f>IFERROR(INT(VLOOKUP(A562,LegheFantacalcio!A:I,9,FALSE)/2),0)</f>
        <v>5</v>
      </c>
      <c r="I562" s="1" t="str">
        <f t="shared" si="16"/>
        <v>update giocatori set fvm=5 where id = 1053484;</v>
      </c>
      <c r="J562" s="1" t="b">
        <f>OR(NOT(ISERROR(VLOOKUP(A562,LegheFantacalcio!L:L,1,FALSE))),K562="")</f>
        <v>1</v>
      </c>
      <c r="K562" s="1" t="str">
        <f>IFERROR(VLOOKUP(A562,LegheFantacalcio!A:D,4,FALSE),"")</f>
        <v>Serdar</v>
      </c>
      <c r="L562" s="1" t="str">
        <f t="shared" si="17"/>
        <v/>
      </c>
      <c r="M562" s="7" t="str">
        <f>IF(J562,"",CONCATENATE("if (giocatore.getSquadra().equalsIgnoreCase(""",VLOOKUP(E562,Sq!A:B,2,FALSE),""") &amp;&amp; giocatore.getNomeFS().equalsIgnoreCase(""",L562,"""))  giocatore.setNomeFSCambiato(""",K562,""");",))</f>
        <v/>
      </c>
    </row>
    <row r="563" spans="1:13" x14ac:dyDescent="0.25">
      <c r="A563" s="1" t="s">
        <v>1316</v>
      </c>
      <c r="B563" s="1">
        <v>1118158</v>
      </c>
      <c r="C563" s="1" t="s">
        <v>630</v>
      </c>
      <c r="D563" s="1" t="s">
        <v>587</v>
      </c>
      <c r="E563" s="1" t="s">
        <v>39</v>
      </c>
      <c r="F563" s="1" t="s">
        <v>284</v>
      </c>
      <c r="G563" s="1">
        <v>1</v>
      </c>
      <c r="H563" s="1">
        <f>IFERROR(INT(VLOOKUP(A563,LegheFantacalcio!A:I,9,FALSE)/2),0)</f>
        <v>0</v>
      </c>
      <c r="I563" s="1" t="str">
        <f t="shared" si="16"/>
        <v>update giocatori set fvm=0 where id = 1118158;</v>
      </c>
      <c r="J563" s="1" t="b">
        <f>OR(NOT(ISERROR(VLOOKUP(A563,LegheFantacalcio!L:L,1,FALSE))),K563="")</f>
        <v>1</v>
      </c>
      <c r="K563" s="1" t="str">
        <f>IFERROR(VLOOKUP(A563,LegheFantacalcio!A:D,4,FALSE),"")</f>
        <v/>
      </c>
      <c r="L563" s="1" t="str">
        <f t="shared" si="17"/>
        <v/>
      </c>
      <c r="M563" s="7" t="str">
        <f>IF(J563,"",CONCATENATE("if (giocatore.getSquadra().equalsIgnoreCase(""",VLOOKUP(E563,Sq!A:B,2,FALSE),""") &amp;&amp; giocatore.getNomeFS().equalsIgnoreCase(""",L563,"""))  giocatore.setNomeFSCambiato(""",K563,""");",))</f>
        <v/>
      </c>
    </row>
    <row r="564" spans="1:13" x14ac:dyDescent="0.25">
      <c r="A564" s="1" t="s">
        <v>1170</v>
      </c>
      <c r="B564" s="1">
        <v>1109784</v>
      </c>
      <c r="C564" s="1" t="s">
        <v>313</v>
      </c>
      <c r="D564" s="1" t="s">
        <v>596</v>
      </c>
      <c r="E564" s="1" t="s">
        <v>39</v>
      </c>
      <c r="F564" s="1" t="s">
        <v>284</v>
      </c>
      <c r="G564" s="1">
        <v>29</v>
      </c>
      <c r="H564" s="1">
        <f>IFERROR(INT(VLOOKUP(A564,LegheFantacalcio!A:I,9,FALSE)/2),0)</f>
        <v>17</v>
      </c>
      <c r="I564" s="1" t="str">
        <f t="shared" si="16"/>
        <v>update giocatori set fvm=17 where id = 1109784;</v>
      </c>
      <c r="J564" s="1" t="b">
        <f>OR(NOT(ISERROR(VLOOKUP(A564,LegheFantacalcio!L:L,1,FALSE))),K564="")</f>
        <v>1</v>
      </c>
      <c r="K564" s="1" t="str">
        <f>IFERROR(VLOOKUP(A564,LegheFantacalcio!A:D,4,FALSE),"")</f>
        <v>Suslov</v>
      </c>
      <c r="L564" s="1" t="str">
        <f t="shared" si="17"/>
        <v/>
      </c>
      <c r="M564" s="7" t="str">
        <f>IF(J564,"",CONCATENATE("if (giocatore.getSquadra().equalsIgnoreCase(""",VLOOKUP(E564,Sq!A:B,2,FALSE),""") &amp;&amp; giocatore.getNomeFS().equalsIgnoreCase(""",L564,"""))  giocatore.setNomeFSCambiato(""",K564,""");",))</f>
        <v/>
      </c>
    </row>
    <row r="565" spans="1:13" x14ac:dyDescent="0.25">
      <c r="A565" s="1" t="s">
        <v>1171</v>
      </c>
      <c r="B565" s="1">
        <v>1103623</v>
      </c>
      <c r="C565" s="1" t="s">
        <v>165</v>
      </c>
      <c r="D565" s="1" t="s">
        <v>578</v>
      </c>
      <c r="E565" s="1" t="s">
        <v>39</v>
      </c>
      <c r="F565" s="1" t="s">
        <v>284</v>
      </c>
      <c r="G565" s="1">
        <v>19</v>
      </c>
      <c r="H565" s="1">
        <f>IFERROR(INT(VLOOKUP(A565,LegheFantacalcio!A:I,9,FALSE)/2),0)</f>
        <v>11</v>
      </c>
      <c r="I565" s="1" t="str">
        <f t="shared" si="16"/>
        <v>update giocatori set fvm=11 where id = 1103623;</v>
      </c>
      <c r="J565" s="1" t="b">
        <f>OR(NOT(ISERROR(VLOOKUP(A565,LegheFantacalcio!L:L,1,FALSE))),K565="")</f>
        <v>1</v>
      </c>
      <c r="K565" s="1" t="str">
        <f>IFERROR(VLOOKUP(A565,LegheFantacalcio!A:D,4,FALSE),"")</f>
        <v>Tchatchoua</v>
      </c>
      <c r="L565" s="1" t="str">
        <f t="shared" si="17"/>
        <v/>
      </c>
      <c r="M565" s="7" t="str">
        <f>IF(J565,"",CONCATENATE("if (giocatore.getSquadra().equalsIgnoreCase(""",VLOOKUP(E565,Sq!A:B,2,FALSE),""") &amp;&amp; giocatore.getNomeFS().equalsIgnoreCase(""",L565,"""))  giocatore.setNomeFSCambiato(""",K565,""");",))</f>
        <v/>
      </c>
    </row>
    <row r="566" spans="1:13" x14ac:dyDescent="0.25">
      <c r="A566" s="1" t="s">
        <v>1172</v>
      </c>
      <c r="B566" s="1">
        <v>1116176</v>
      </c>
      <c r="C566" s="1" t="s">
        <v>501</v>
      </c>
      <c r="D566" s="1" t="s">
        <v>592</v>
      </c>
      <c r="E566" s="1" t="s">
        <v>39</v>
      </c>
      <c r="F566" s="1" t="s">
        <v>284</v>
      </c>
      <c r="G566" s="1">
        <v>16</v>
      </c>
      <c r="H566" s="1">
        <f>IFERROR(INT(VLOOKUP(A566,LegheFantacalcio!A:I,9,FALSE)/2),0)</f>
        <v>23</v>
      </c>
      <c r="I566" s="1" t="str">
        <f t="shared" si="16"/>
        <v>update giocatori set fvm=23 where id = 1116176;</v>
      </c>
      <c r="J566" s="1" t="b">
        <f>OR(NOT(ISERROR(VLOOKUP(A566,LegheFantacalcio!L:L,1,FALSE))),K566="")</f>
        <v>1</v>
      </c>
      <c r="K566" s="1" t="str">
        <f>IFERROR(VLOOKUP(A566,LegheFantacalcio!A:D,4,FALSE),"")</f>
        <v>Tengstedt</v>
      </c>
      <c r="L566" s="1" t="str">
        <f t="shared" si="17"/>
        <v/>
      </c>
      <c r="M566" s="7" t="str">
        <f>IF(J566,"",CONCATENATE("if (giocatore.getSquadra().equalsIgnoreCase(""",VLOOKUP(E566,Sq!A:B,2,FALSE),""") &amp;&amp; giocatore.getNomeFS().equalsIgnoreCase(""",L566,"""))  giocatore.setNomeFSCambiato(""",K566,""");",))</f>
        <v/>
      </c>
    </row>
  </sheetData>
  <autoFilter ref="A1:M566" xr:uid="{87C11586-A0A3-42FE-A0F2-C31C55F1E6B7}"/>
  <sortState xmlns:xlrd2="http://schemas.microsoft.com/office/spreadsheetml/2017/richdata2" ref="A2:G566">
    <sortCondition ref="A2:A566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CAA6-13BA-4B2C-8D27-A0630074A58C}">
  <dimension ref="A1:B566"/>
  <sheetViews>
    <sheetView topLeftCell="A3" workbookViewId="0">
      <selection activeCell="B21" sqref="B21"/>
    </sheetView>
  </sheetViews>
  <sheetFormatPr defaultRowHeight="14.5" x14ac:dyDescent="0.35"/>
  <cols>
    <col min="1" max="1" width="8.6328125" style="1" bestFit="1" customWidth="1"/>
  </cols>
  <sheetData>
    <row r="1" spans="1:2" x14ac:dyDescent="0.35">
      <c r="A1" s="4" t="s">
        <v>3</v>
      </c>
    </row>
    <row r="2" spans="1:2" x14ac:dyDescent="0.35">
      <c r="A2" s="1" t="s">
        <v>28</v>
      </c>
      <c r="B2" t="s">
        <v>1324</v>
      </c>
    </row>
    <row r="3" spans="1:2" x14ac:dyDescent="0.35">
      <c r="A3" s="1" t="s">
        <v>22</v>
      </c>
      <c r="B3" t="s">
        <v>1325</v>
      </c>
    </row>
    <row r="4" spans="1:2" x14ac:dyDescent="0.35">
      <c r="A4" s="1" t="s">
        <v>45</v>
      </c>
      <c r="B4" t="s">
        <v>1326</v>
      </c>
    </row>
    <row r="5" spans="1:2" x14ac:dyDescent="0.35">
      <c r="A5" s="1" t="s">
        <v>35</v>
      </c>
      <c r="B5" t="s">
        <v>1327</v>
      </c>
    </row>
    <row r="6" spans="1:2" x14ac:dyDescent="0.35">
      <c r="A6" s="1" t="s">
        <v>41</v>
      </c>
      <c r="B6" t="s">
        <v>1328</v>
      </c>
    </row>
    <row r="7" spans="1:2" x14ac:dyDescent="0.35">
      <c r="A7" s="1" t="s">
        <v>26</v>
      </c>
      <c r="B7" t="s">
        <v>1329</v>
      </c>
    </row>
    <row r="8" spans="1:2" x14ac:dyDescent="0.35">
      <c r="A8" s="1" t="s">
        <v>30</v>
      </c>
      <c r="B8" t="s">
        <v>1330</v>
      </c>
    </row>
    <row r="9" spans="1:2" x14ac:dyDescent="0.35">
      <c r="A9" s="1" t="s">
        <v>10</v>
      </c>
      <c r="B9" t="s">
        <v>1331</v>
      </c>
    </row>
    <row r="10" spans="1:2" x14ac:dyDescent="0.35">
      <c r="A10" s="1" t="s">
        <v>12</v>
      </c>
      <c r="B10" t="s">
        <v>1332</v>
      </c>
    </row>
    <row r="11" spans="1:2" x14ac:dyDescent="0.35">
      <c r="A11" s="1" t="s">
        <v>24</v>
      </c>
      <c r="B11" t="s">
        <v>1333</v>
      </c>
    </row>
    <row r="12" spans="1:2" x14ac:dyDescent="0.35">
      <c r="A12" s="1" t="s">
        <v>33</v>
      </c>
      <c r="B12" t="s">
        <v>1334</v>
      </c>
    </row>
    <row r="13" spans="1:2" x14ac:dyDescent="0.35">
      <c r="A13" s="1" t="s">
        <v>16</v>
      </c>
      <c r="B13" t="s">
        <v>1335</v>
      </c>
    </row>
    <row r="14" spans="1:2" x14ac:dyDescent="0.35">
      <c r="A14" s="1" t="s">
        <v>37</v>
      </c>
      <c r="B14" t="s">
        <v>1336</v>
      </c>
    </row>
    <row r="15" spans="1:2" x14ac:dyDescent="0.35">
      <c r="A15" s="1" t="s">
        <v>14</v>
      </c>
      <c r="B15" t="s">
        <v>1337</v>
      </c>
    </row>
    <row r="16" spans="1:2" x14ac:dyDescent="0.35">
      <c r="A16" s="1" t="s">
        <v>47</v>
      </c>
      <c r="B16" t="s">
        <v>1338</v>
      </c>
    </row>
    <row r="17" spans="1:2" x14ac:dyDescent="0.35">
      <c r="A17" s="1" t="s">
        <v>18</v>
      </c>
      <c r="B17" t="s">
        <v>1339</v>
      </c>
    </row>
    <row r="18" spans="1:2" x14ac:dyDescent="0.35">
      <c r="A18" s="1" t="s">
        <v>20</v>
      </c>
      <c r="B18" t="s">
        <v>1340</v>
      </c>
    </row>
    <row r="19" spans="1:2" x14ac:dyDescent="0.35">
      <c r="A19" s="1" t="s">
        <v>43</v>
      </c>
      <c r="B19" t="s">
        <v>1341</v>
      </c>
    </row>
    <row r="20" spans="1:2" x14ac:dyDescent="0.35">
      <c r="A20" s="1" t="s">
        <v>49</v>
      </c>
      <c r="B20" t="s">
        <v>1342</v>
      </c>
    </row>
    <row r="21" spans="1:2" x14ac:dyDescent="0.35">
      <c r="A21" s="1" t="s">
        <v>39</v>
      </c>
      <c r="B21" t="s">
        <v>1343</v>
      </c>
    </row>
    <row r="22" spans="1:2" x14ac:dyDescent="0.35">
      <c r="A22"/>
    </row>
    <row r="23" spans="1:2" x14ac:dyDescent="0.35">
      <c r="A23"/>
    </row>
    <row r="24" spans="1:2" x14ac:dyDescent="0.35">
      <c r="A24"/>
    </row>
    <row r="25" spans="1:2" x14ac:dyDescent="0.35">
      <c r="A25"/>
    </row>
    <row r="26" spans="1:2" x14ac:dyDescent="0.35">
      <c r="A26"/>
    </row>
    <row r="27" spans="1:2" x14ac:dyDescent="0.35">
      <c r="A27"/>
    </row>
    <row r="28" spans="1:2" x14ac:dyDescent="0.35">
      <c r="A28"/>
    </row>
    <row r="29" spans="1:2" x14ac:dyDescent="0.35">
      <c r="A29"/>
    </row>
    <row r="30" spans="1:2" x14ac:dyDescent="0.35">
      <c r="A30"/>
    </row>
    <row r="31" spans="1:2" x14ac:dyDescent="0.35">
      <c r="A31"/>
    </row>
    <row r="32" spans="1:2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LegheFantacalcio</vt:lpstr>
      <vt:lpstr>FantaService</vt:lpstr>
      <vt:lpstr>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Carlucci Daniele</cp:lastModifiedBy>
  <dcterms:modified xsi:type="dcterms:W3CDTF">2024-09-29T15:34:43Z</dcterms:modified>
</cp:coreProperties>
</file>