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esterb\Stocks\Magic Formula\"/>
    </mc:Choice>
  </mc:AlternateContent>
  <xr:revisionPtr revIDLastSave="0" documentId="13_ncr:1_{3BB0F5EE-48FD-485E-872A-909E23200464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SPY" sheetId="1" r:id="rId1"/>
    <sheet name="Q1" sheetId="2" r:id="rId2"/>
    <sheet name="Q2" sheetId="3" r:id="rId3"/>
    <sheet name="Q3" sheetId="4" r:id="rId4"/>
    <sheet name="Q4" sheetId="5" r:id="rId5"/>
  </sheets>
  <definedNames>
    <definedName name="_xlnm._FilterDatabase" localSheetId="0" hidden="1">SPY!$A$1:$E$60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2" i="5"/>
  <c r="C17" i="5"/>
  <c r="C1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B17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C1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B17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C17" i="2" s="1"/>
  <c r="B17" i="2" l="1"/>
  <c r="B17" i="4"/>
</calcChain>
</file>

<file path=xl/sharedStrings.xml><?xml version="1.0" encoding="utf-8"?>
<sst xmlns="http://schemas.openxmlformats.org/spreadsheetml/2006/main" count="81" uniqueCount="12">
  <si>
    <t>Date</t>
  </si>
  <si>
    <t>Adj Close</t>
  </si>
  <si>
    <t>QTR</t>
  </si>
  <si>
    <t>YEAR</t>
  </si>
  <si>
    <t>Q1</t>
  </si>
  <si>
    <t>Q2</t>
  </si>
  <si>
    <t>Q3</t>
  </si>
  <si>
    <t>Q4</t>
  </si>
  <si>
    <t>Year</t>
  </si>
  <si>
    <t>SPY</t>
  </si>
  <si>
    <t>CAGR</t>
  </si>
  <si>
    <t>Relative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</si>
</sst>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/>
    </xf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Magic Portfolio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'Q1'!$C$1</c:f>
              <c:strCache>
                <c:ptCount val="1"/>
                <c:pt idx="0">
                  <c:v>SPY</c:v>
                </c:pt>
              </c:strCache>
            </c:strRef>
          </c:tx>
          <c:marker>
            <c:symbol val="none"/>
          </c:marker>
          <c:dLbls>
            <c:dLbl>
              <c:idx val="13"/>
              <c:layout>
                <c:manualLayout>
                  <c:x val="-5.273833671399604E-2"/>
                  <c:y val="-9.422850412249878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12% CAGR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FBA5-4439-8DDA-91948FC3A7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'Q1'!$A$2:$A$15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'Q1'!$C$2:$C$15</c:f>
              <c:numCache>
                <c:formatCode>General</c:formatCode>
                <c:ptCount val="14"/>
                <c:pt idx="0">
                  <c:v>10000</c:v>
                </c:pt>
                <c:pt idx="1">
                  <c:v>6170.645489044332</c:v>
                </c:pt>
                <c:pt idx="2">
                  <c:v>9289.2211858243863</c:v>
                </c:pt>
                <c:pt idx="3">
                  <c:v>10733.644444202666</c:v>
                </c:pt>
                <c:pt idx="4">
                  <c:v>11638.23107600599</c:v>
                </c:pt>
                <c:pt idx="5">
                  <c:v>13236.23509832839</c:v>
                </c:pt>
                <c:pt idx="6">
                  <c:v>16118.551642210745</c:v>
                </c:pt>
                <c:pt idx="7">
                  <c:v>18140.037888244729</c:v>
                </c:pt>
                <c:pt idx="8">
                  <c:v>18432.745224650836</c:v>
                </c:pt>
                <c:pt idx="9">
                  <c:v>21597.163644536824</c:v>
                </c:pt>
                <c:pt idx="10">
                  <c:v>24577.003847122298</c:v>
                </c:pt>
                <c:pt idx="11">
                  <c:v>26883.466260364046</c:v>
                </c:pt>
                <c:pt idx="12">
                  <c:v>24994.418037617434</c:v>
                </c:pt>
                <c:pt idx="13">
                  <c:v>39150.46615686806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BA5-4439-8DDA-91948FC3A7D9}"/>
            </c:ext>
          </c:extLst>
        </c:ser>
        <c:ser>
          <c:idx val="2"/>
          <c:order val="1"/>
          <c:tx>
            <c:strRef>
              <c:f>'Q1'!$B$1</c:f>
              <c:strCache>
                <c:ptCount val="1"/>
                <c:pt idx="0">
                  <c:v>Q1</c:v>
                </c:pt>
              </c:strCache>
            </c:strRef>
          </c:tx>
          <c:marker>
            <c:symbol val="none"/>
          </c:marker>
          <c:dLbls>
            <c:dLbl>
              <c:idx val="13"/>
              <c:layout>
                <c:manualLayout>
                  <c:x val="-4.0567951318458417E-3"/>
                  <c:y val="0.2308598351001177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23.3% CAGR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FBA5-4439-8DDA-91948FC3A7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'Q1'!$A$2:$A$15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'Q1'!$B$2:$B$15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9708.0508079168903</c:v>
                </c:pt>
                <c:pt idx="2">
                  <c:v>13688.3651251263</c:v>
                </c:pt>
                <c:pt idx="3">
                  <c:v>18189.573911179199</c:v>
                </c:pt>
                <c:pt idx="4">
                  <c:v>18087.410896064801</c:v>
                </c:pt>
                <c:pt idx="5">
                  <c:v>23269.372192909799</c:v>
                </c:pt>
                <c:pt idx="6">
                  <c:v>24699.910850742199</c:v>
                </c:pt>
                <c:pt idx="7">
                  <c:v>30012.167642654698</c:v>
                </c:pt>
                <c:pt idx="8">
                  <c:v>30011.410221575399</c:v>
                </c:pt>
                <c:pt idx="9">
                  <c:v>41299.544978464699</c:v>
                </c:pt>
                <c:pt idx="10">
                  <c:v>58149.321429930402</c:v>
                </c:pt>
                <c:pt idx="11">
                  <c:v>101628.97991604899</c:v>
                </c:pt>
                <c:pt idx="12">
                  <c:v>125717.924019945</c:v>
                </c:pt>
                <c:pt idx="13">
                  <c:v>152315.85891044899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BA5-4439-8DDA-91948FC3A7D9}"/>
            </c:ext>
          </c:extLst>
        </c:ser>
        <c:ser>
          <c:idx val="4"/>
          <c:order val="2"/>
          <c:tx>
            <c:strRef>
              <c:f>'Q2'!$B$1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-0.17849898580121704"/>
                  <c:y val="1.17785630153120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23.8% CAGR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FBA5-4439-8DDA-91948FC3A7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'Q2'!$A$2:$A$15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'Q2'!$B$2:$B$15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10092.8268052565</c:v>
                </c:pt>
                <c:pt idx="2">
                  <c:v>12464.8762133001</c:v>
                </c:pt>
                <c:pt idx="3">
                  <c:v>17460.414650056398</c:v>
                </c:pt>
                <c:pt idx="4">
                  <c:v>18844.317834633599</c:v>
                </c:pt>
                <c:pt idx="5">
                  <c:v>22066.952062591699</c:v>
                </c:pt>
                <c:pt idx="6">
                  <c:v>24855.554661108799</c:v>
                </c:pt>
                <c:pt idx="7">
                  <c:v>33086.399265091801</c:v>
                </c:pt>
                <c:pt idx="8">
                  <c:v>34534.463955812898</c:v>
                </c:pt>
                <c:pt idx="9">
                  <c:v>40671.776365545098</c:v>
                </c:pt>
                <c:pt idx="10">
                  <c:v>54385.927548687898</c:v>
                </c:pt>
                <c:pt idx="11">
                  <c:v>68160.248550574703</c:v>
                </c:pt>
                <c:pt idx="12">
                  <c:v>88043.030903294493</c:v>
                </c:pt>
                <c:pt idx="13">
                  <c:v>160533.094472336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BA5-4439-8DDA-91948FC3A7D9}"/>
            </c:ext>
          </c:extLst>
        </c:ser>
        <c:ser>
          <c:idx val="6"/>
          <c:order val="4"/>
          <c:tx>
            <c:strRef>
              <c:f>'Q3'!$B$1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Lbls>
            <c:dLbl>
              <c:idx val="13"/>
              <c:layout>
                <c:manualLayout>
                  <c:x val="-9.7363083164300201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25.4% CAGR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FBA5-4439-8DDA-91948FC3A7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'Q3'!$A$2:$A$15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'Q3'!$B$2:$B$15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12445.174726361</c:v>
                </c:pt>
                <c:pt idx="2">
                  <c:v>17746.981550619599</c:v>
                </c:pt>
                <c:pt idx="3">
                  <c:v>19041.811326912801</c:v>
                </c:pt>
                <c:pt idx="4">
                  <c:v>20120.398464993701</c:v>
                </c:pt>
                <c:pt idx="5">
                  <c:v>29237.921683651399</c:v>
                </c:pt>
                <c:pt idx="6">
                  <c:v>30529.508033728202</c:v>
                </c:pt>
                <c:pt idx="7">
                  <c:v>35909.0440378864</c:v>
                </c:pt>
                <c:pt idx="8">
                  <c:v>39919.507970727602</c:v>
                </c:pt>
                <c:pt idx="9">
                  <c:v>49628.465657288602</c:v>
                </c:pt>
                <c:pt idx="10">
                  <c:v>58859.826192489403</c:v>
                </c:pt>
                <c:pt idx="11">
                  <c:v>72292.175342642498</c:v>
                </c:pt>
                <c:pt idx="12">
                  <c:v>104427.634172451</c:v>
                </c:pt>
                <c:pt idx="13">
                  <c:v>191231.393150674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FBA5-4439-8DDA-91948FC3A7D9}"/>
            </c:ext>
          </c:extLst>
        </c:ser>
        <c:ser>
          <c:idx val="0"/>
          <c:order val="6"/>
          <c:tx>
            <c:strRef>
              <c:f>'Q4'!$B$1</c:f>
              <c:strCache>
                <c:ptCount val="1"/>
                <c:pt idx="0">
                  <c:v>Q4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12"/>
              <c:layout>
                <c:manualLayout>
                  <c:x val="-0.15280594996619337"/>
                  <c:y val="-2.355712603062426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26.4% CAGR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FBA5-4439-8DDA-91948FC3A7D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'Q4'!$A$2:$A$14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'Q4'!$B$2:$B$14</c:f>
              <c:numCache>
                <c:formatCode>General</c:formatCode>
                <c:ptCount val="13"/>
                <c:pt idx="0">
                  <c:v>10000</c:v>
                </c:pt>
                <c:pt idx="1">
                  <c:v>13655.550681013799</c:v>
                </c:pt>
                <c:pt idx="2">
                  <c:v>20042.137670414599</c:v>
                </c:pt>
                <c:pt idx="3">
                  <c:v>24717.5483631961</c:v>
                </c:pt>
                <c:pt idx="4">
                  <c:v>27841.1324290187</c:v>
                </c:pt>
                <c:pt idx="5">
                  <c:v>38815.947418847703</c:v>
                </c:pt>
                <c:pt idx="6">
                  <c:v>40423.649233178199</c:v>
                </c:pt>
                <c:pt idx="7">
                  <c:v>33064.952264072403</c:v>
                </c:pt>
                <c:pt idx="8">
                  <c:v>44766.787069580198</c:v>
                </c:pt>
                <c:pt idx="9">
                  <c:v>66478.794378378007</c:v>
                </c:pt>
                <c:pt idx="10">
                  <c:v>85978.799593967298</c:v>
                </c:pt>
                <c:pt idx="11">
                  <c:v>88445.397504787994</c:v>
                </c:pt>
                <c:pt idx="12">
                  <c:v>169262.24997701499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BA5-4439-8DDA-91948FC3A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17344"/>
        <c:axId val="74522108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3"/>
                <c:tx>
                  <c:strRef>
                    <c:extLst>
                      <c:ext uri="{02D57815-91ED-43cb-92C2-25804820EDAC}">
                        <c15:formulaRef>
                          <c15:sqref>'Q2'!$C$1</c15:sqref>
                        </c15:formulaRef>
                      </c:ext>
                    </c:extLst>
                    <c:strCache>
                      <c:ptCount val="1"/>
                      <c:pt idx="0">
                        <c:v>SPY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'Q2'!$A$2:$A$15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  <c:pt idx="13">
                        <c:v>2021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'Q2'!$C$2:$C$15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10000</c:v>
                      </c:pt>
                      <c:pt idx="1">
                        <c:v>7373.8037919271228</c:v>
                      </c:pt>
                      <c:pt idx="2">
                        <c:v>8443.6525490623917</c:v>
                      </c:pt>
                      <c:pt idx="3">
                        <c:v>11009.880944763563</c:v>
                      </c:pt>
                      <c:pt idx="4">
                        <c:v>11593.087158922131</c:v>
                      </c:pt>
                      <c:pt idx="5">
                        <c:v>13968.594345171048</c:v>
                      </c:pt>
                      <c:pt idx="6">
                        <c:v>17385.895769246388</c:v>
                      </c:pt>
                      <c:pt idx="7">
                        <c:v>18643.991215610393</c:v>
                      </c:pt>
                      <c:pt idx="8">
                        <c:v>19377.648731006509</c:v>
                      </c:pt>
                      <c:pt idx="9">
                        <c:v>22829.338754429602</c:v>
                      </c:pt>
                      <c:pt idx="10">
                        <c:v>26101.626061634332</c:v>
                      </c:pt>
                      <c:pt idx="11">
                        <c:v>28738.376711588975</c:v>
                      </c:pt>
                      <c:pt idx="12">
                        <c:v>30862.917396458775</c:v>
                      </c:pt>
                      <c:pt idx="13">
                        <c:v>43530.436048508738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8-FBA5-4439-8DDA-91948FC3A7D9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'Q3'!$C$1</c15:sqref>
                        </c15:formulaRef>
                      </c:ext>
                    </c:extLst>
                    <c:strCache>
                      <c:ptCount val="1"/>
                      <c:pt idx="0">
                        <c:v>SPY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'Q3'!$A$2:$A$15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  <c:pt idx="13">
                        <c:v>2021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'Q3'!$C$2:$C$15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10000</c:v>
                      </c:pt>
                      <c:pt idx="1">
                        <c:v>9348.9705007422708</c:v>
                      </c:pt>
                      <c:pt idx="2">
                        <c:v>10298.703479739086</c:v>
                      </c:pt>
                      <c:pt idx="3">
                        <c:v>10415.124844249984</c:v>
                      </c:pt>
                      <c:pt idx="4">
                        <c:v>13533.563558869271</c:v>
                      </c:pt>
                      <c:pt idx="5">
                        <c:v>16146.414258564226</c:v>
                      </c:pt>
                      <c:pt idx="6">
                        <c:v>19306.482394184441</c:v>
                      </c:pt>
                      <c:pt idx="7">
                        <c:v>19147.571197114674</c:v>
                      </c:pt>
                      <c:pt idx="8">
                        <c:v>22081.193163861884</c:v>
                      </c:pt>
                      <c:pt idx="9">
                        <c:v>26168.331020779526</c:v>
                      </c:pt>
                      <c:pt idx="10">
                        <c:v>30847.882515936559</c:v>
                      </c:pt>
                      <c:pt idx="11">
                        <c:v>32112.678876283553</c:v>
                      </c:pt>
                      <c:pt idx="12">
                        <c:v>36960.936624863461</c:v>
                      </c:pt>
                      <c:pt idx="13">
                        <c:v>48068.513269237679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FBA5-4439-8DDA-91948FC3A7D9}"/>
                  </c:ext>
                </c:extLst>
              </c15:ser>
            </c15:filteredScatterSeries>
            <c15:filteredScatterSeries>
              <c15:ser>
                <c:idx val="1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'Q4'!$C$1</c15:sqref>
                        </c15:formulaRef>
                      </c:ext>
                    </c:extLst>
                    <c:strCache>
                      <c:ptCount val="1"/>
                      <c:pt idx="0">
                        <c:v>SPY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'Q4'!$A$2:$A$14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2008</c:v>
                      </c:pt>
                      <c:pt idx="1">
                        <c:v>2009</c:v>
                      </c:pt>
                      <c:pt idx="2">
                        <c:v>2010</c:v>
                      </c:pt>
                      <c:pt idx="3">
                        <c:v>2011</c:v>
                      </c:pt>
                      <c:pt idx="4">
                        <c:v>2012</c:v>
                      </c:pt>
                      <c:pt idx="5">
                        <c:v>2013</c:v>
                      </c:pt>
                      <c:pt idx="6">
                        <c:v>2014</c:v>
                      </c:pt>
                      <c:pt idx="7">
                        <c:v>2015</c:v>
                      </c:pt>
                      <c:pt idx="8">
                        <c:v>2016</c:v>
                      </c:pt>
                      <c:pt idx="9">
                        <c:v>2017</c:v>
                      </c:pt>
                      <c:pt idx="10">
                        <c:v>2018</c:v>
                      </c:pt>
                      <c:pt idx="11">
                        <c:v>2019</c:v>
                      </c:pt>
                      <c:pt idx="12">
                        <c:v>2020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'Q4'!$C$2:$C$14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10000</c:v>
                      </c:pt>
                      <c:pt idx="1">
                        <c:v>12669.539654678985</c:v>
                      </c:pt>
                      <c:pt idx="2">
                        <c:v>14578.895504297541</c:v>
                      </c:pt>
                      <c:pt idx="3">
                        <c:v>14839.172777969854</c:v>
                      </c:pt>
                      <c:pt idx="4">
                        <c:v>17199.188504959802</c:v>
                      </c:pt>
                      <c:pt idx="5">
                        <c:v>22793.506054505171</c:v>
                      </c:pt>
                      <c:pt idx="6">
                        <c:v>25860.0507432546</c:v>
                      </c:pt>
                      <c:pt idx="7">
                        <c:v>26167.997560441621</c:v>
                      </c:pt>
                      <c:pt idx="8">
                        <c:v>29309.275229494324</c:v>
                      </c:pt>
                      <c:pt idx="9">
                        <c:v>35698.752042385589</c:v>
                      </c:pt>
                      <c:pt idx="10">
                        <c:v>34043.008795975387</c:v>
                      </c:pt>
                      <c:pt idx="11">
                        <c:v>44713.588461286032</c:v>
                      </c:pt>
                      <c:pt idx="12">
                        <c:v>52944.764186136534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BA5-4439-8DDA-91948FC3A7D9}"/>
                  </c:ext>
                </c:extLst>
              </c15:ser>
            </c15:filteredScatterSeries>
          </c:ext>
        </c:extLst>
      </c:scatterChart>
      <c:valAx>
        <c:axId val="745217344"/>
        <c:scaling>
          <c:orientation val="minMax"/>
          <c:max val="2021"/>
          <c:min val="2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21088"/>
        <c:crosses val="autoZero"/>
        <c:crossBetween val="midCat"/>
      </c:valAx>
      <c:valAx>
        <c:axId val="745221088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17344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Q1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'Q1'!$A$2:$A$15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'Q1'!$B$2:$B$15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9708.0508079168903</c:v>
                </c:pt>
                <c:pt idx="2">
                  <c:v>13688.3651251263</c:v>
                </c:pt>
                <c:pt idx="3">
                  <c:v>18189.573911179199</c:v>
                </c:pt>
                <c:pt idx="4">
                  <c:v>18087.410896064801</c:v>
                </c:pt>
                <c:pt idx="5">
                  <c:v>23269.372192909799</c:v>
                </c:pt>
                <c:pt idx="6">
                  <c:v>24699.910850742199</c:v>
                </c:pt>
                <c:pt idx="7">
                  <c:v>30012.167642654698</c:v>
                </c:pt>
                <c:pt idx="8">
                  <c:v>30011.410221575399</c:v>
                </c:pt>
                <c:pt idx="9">
                  <c:v>41299.544978464699</c:v>
                </c:pt>
                <c:pt idx="10">
                  <c:v>58149.321429930402</c:v>
                </c:pt>
                <c:pt idx="11">
                  <c:v>101628.97991604899</c:v>
                </c:pt>
                <c:pt idx="12">
                  <c:v>125717.924019945</c:v>
                </c:pt>
                <c:pt idx="13">
                  <c:v>152315.85891044899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7-46E7-821E-75717F7363E1}"/>
            </c:ext>
          </c:extLst>
        </c:ser>
        <c:ser>
          <c:idx val="1"/>
          <c:order val="1"/>
          <c:tx>
            <c:strRef>
              <c:f>'Q1'!$C$1</c:f>
              <c:strCache>
                <c:ptCount val="1"/>
                <c:pt idx="0">
                  <c:v>SPY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'Q1'!$A$2:$A$15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'Q1'!$C$2:$C$15</c:f>
              <c:numCache>
                <c:formatCode>General</c:formatCode>
                <c:ptCount val="14"/>
                <c:pt idx="0">
                  <c:v>10000</c:v>
                </c:pt>
                <c:pt idx="1">
                  <c:v>6170.645489044332</c:v>
                </c:pt>
                <c:pt idx="2">
                  <c:v>9289.2211858243863</c:v>
                </c:pt>
                <c:pt idx="3">
                  <c:v>10733.644444202666</c:v>
                </c:pt>
                <c:pt idx="4">
                  <c:v>11638.23107600599</c:v>
                </c:pt>
                <c:pt idx="5">
                  <c:v>13236.23509832839</c:v>
                </c:pt>
                <c:pt idx="6">
                  <c:v>16118.551642210745</c:v>
                </c:pt>
                <c:pt idx="7">
                  <c:v>18140.037888244729</c:v>
                </c:pt>
                <c:pt idx="8">
                  <c:v>18432.745224650836</c:v>
                </c:pt>
                <c:pt idx="9">
                  <c:v>21597.163644536824</c:v>
                </c:pt>
                <c:pt idx="10">
                  <c:v>24577.003847122298</c:v>
                </c:pt>
                <c:pt idx="11">
                  <c:v>26883.466260364046</c:v>
                </c:pt>
                <c:pt idx="12">
                  <c:v>24994.418037617434</c:v>
                </c:pt>
                <c:pt idx="13">
                  <c:v>39150.46615686806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77-46E7-821E-75717F736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702736"/>
        <c:axId val="776701488"/>
      </c:scatterChart>
      <c:valAx>
        <c:axId val="7767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01488"/>
        <c:crosses val="autoZero"/>
        <c:crossBetween val="midCat"/>
      </c:valAx>
      <c:valAx>
        <c:axId val="77670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0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'Q2'!$B$1</c:f>
              <c:strCache>
                <c:ptCount val="1"/>
                <c:pt idx="0">
                  <c:v>Q2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'Q2'!$A$2:$A$15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'Q2'!$B$2:$B$15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10092.8268052565</c:v>
                </c:pt>
                <c:pt idx="2">
                  <c:v>12464.8762133001</c:v>
                </c:pt>
                <c:pt idx="3">
                  <c:v>17460.414650056398</c:v>
                </c:pt>
                <c:pt idx="4">
                  <c:v>18844.317834633599</c:v>
                </c:pt>
                <c:pt idx="5">
                  <c:v>22066.952062591699</c:v>
                </c:pt>
                <c:pt idx="6">
                  <c:v>24855.554661108799</c:v>
                </c:pt>
                <c:pt idx="7">
                  <c:v>33086.399265091801</c:v>
                </c:pt>
                <c:pt idx="8">
                  <c:v>34534.463955812898</c:v>
                </c:pt>
                <c:pt idx="9">
                  <c:v>40671.776365545098</c:v>
                </c:pt>
                <c:pt idx="10">
                  <c:v>54385.927548687898</c:v>
                </c:pt>
                <c:pt idx="11">
                  <c:v>68160.248550574703</c:v>
                </c:pt>
                <c:pt idx="12">
                  <c:v>88043.030903294493</c:v>
                </c:pt>
                <c:pt idx="13">
                  <c:v>160533.094472336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E-4478-922A-87108351CC75}"/>
            </c:ext>
          </c:extLst>
        </c:ser>
        <c:ser>
          <c:idx val="1"/>
          <c:order val="1"/>
          <c:tx>
            <c:strRef>
              <c:f>'Q2'!$C$1</c:f>
              <c:strCache>
                <c:ptCount val="1"/>
                <c:pt idx="0">
                  <c:v>SPY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'Q2'!$A$2:$A$15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'Q2'!$C$2:$C$15</c:f>
              <c:numCache>
                <c:formatCode>General</c:formatCode>
                <c:ptCount val="14"/>
                <c:pt idx="0">
                  <c:v>10000</c:v>
                </c:pt>
                <c:pt idx="1">
                  <c:v>7373.8037919271228</c:v>
                </c:pt>
                <c:pt idx="2">
                  <c:v>8443.6525490623917</c:v>
                </c:pt>
                <c:pt idx="3">
                  <c:v>11009.880944763563</c:v>
                </c:pt>
                <c:pt idx="4">
                  <c:v>11593.087158922131</c:v>
                </c:pt>
                <c:pt idx="5">
                  <c:v>13968.594345171048</c:v>
                </c:pt>
                <c:pt idx="6">
                  <c:v>17385.895769246388</c:v>
                </c:pt>
                <c:pt idx="7">
                  <c:v>18643.991215610393</c:v>
                </c:pt>
                <c:pt idx="8">
                  <c:v>19377.648731006509</c:v>
                </c:pt>
                <c:pt idx="9">
                  <c:v>22829.338754429602</c:v>
                </c:pt>
                <c:pt idx="10">
                  <c:v>26101.626061634332</c:v>
                </c:pt>
                <c:pt idx="11">
                  <c:v>28738.376711588975</c:v>
                </c:pt>
                <c:pt idx="12">
                  <c:v>30862.917396458775</c:v>
                </c:pt>
                <c:pt idx="13">
                  <c:v>43530.436048508738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3E-4478-922A-87108351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301168"/>
        <c:axId val="506296176"/>
      </c:scatterChart>
      <c:valAx>
        <c:axId val="50630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6176"/>
        <c:crosses val="autoZero"/>
        <c:crossBetween val="midCat"/>
      </c:valAx>
      <c:valAx>
        <c:axId val="5062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0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Q3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'Q3'!$A$2:$A$15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'Q3'!$B$2:$B$15</c:f>
              <c:numCache>
                <c:formatCode>General</c:formatCode>
                <c:ptCount val="14"/>
                <c:pt idx="0">
                  <c:v>10000</c:v>
                </c:pt>
                <c:pt idx="1">
                  <c:v>12445.174726361</c:v>
                </c:pt>
                <c:pt idx="2">
                  <c:v>17746.981550619599</c:v>
                </c:pt>
                <c:pt idx="3">
                  <c:v>19041.811326912801</c:v>
                </c:pt>
                <c:pt idx="4">
                  <c:v>20120.398464993701</c:v>
                </c:pt>
                <c:pt idx="5">
                  <c:v>29237.921683651399</c:v>
                </c:pt>
                <c:pt idx="6">
                  <c:v>30529.508033728202</c:v>
                </c:pt>
                <c:pt idx="7">
                  <c:v>35909.0440378864</c:v>
                </c:pt>
                <c:pt idx="8">
                  <c:v>39919.507970727602</c:v>
                </c:pt>
                <c:pt idx="9">
                  <c:v>49628.465657288602</c:v>
                </c:pt>
                <c:pt idx="10">
                  <c:v>58859.826192489403</c:v>
                </c:pt>
                <c:pt idx="11">
                  <c:v>72292.175342642498</c:v>
                </c:pt>
                <c:pt idx="12">
                  <c:v>104427.634172451</c:v>
                </c:pt>
                <c:pt idx="13">
                  <c:v>191231.393150674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6-47FA-AA56-7C41B78831B7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SPY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'Q3'!$A$2:$A$15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xVal>
          <c:yVal>
            <c:numRef>
              <c:f>'Q3'!$C$2:$C$15</c:f>
              <c:numCache>
                <c:formatCode>General</c:formatCode>
                <c:ptCount val="14"/>
                <c:pt idx="0">
                  <c:v>10000</c:v>
                </c:pt>
                <c:pt idx="1">
                  <c:v>9348.9705007422708</c:v>
                </c:pt>
                <c:pt idx="2">
                  <c:v>10298.703479739086</c:v>
                </c:pt>
                <c:pt idx="3">
                  <c:v>10415.124844249984</c:v>
                </c:pt>
                <c:pt idx="4">
                  <c:v>13533.563558869271</c:v>
                </c:pt>
                <c:pt idx="5">
                  <c:v>16146.414258564226</c:v>
                </c:pt>
                <c:pt idx="6">
                  <c:v>19306.482394184441</c:v>
                </c:pt>
                <c:pt idx="7">
                  <c:v>19147.571197114674</c:v>
                </c:pt>
                <c:pt idx="8">
                  <c:v>22081.193163861884</c:v>
                </c:pt>
                <c:pt idx="9">
                  <c:v>26168.331020779526</c:v>
                </c:pt>
                <c:pt idx="10">
                  <c:v>30847.882515936559</c:v>
                </c:pt>
                <c:pt idx="11">
                  <c:v>32112.678876283553</c:v>
                </c:pt>
                <c:pt idx="12">
                  <c:v>36960.936624863461</c:v>
                </c:pt>
                <c:pt idx="13">
                  <c:v>48068.513269237679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6-47FA-AA56-7C41B7883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804768"/>
        <c:axId val="726805184"/>
      </c:scatterChart>
      <c:valAx>
        <c:axId val="72680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05184"/>
        <c:crosses val="autoZero"/>
        <c:crossBetween val="midCat"/>
      </c:valAx>
      <c:valAx>
        <c:axId val="72680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0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Q4 Portfolio "Tough</a:t>
            </a:r>
            <a:r>
              <a:rPr lang="en-US" baseline="0"/>
              <a:t> Years"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'Q4'!$B$1</c:f>
              <c:strCache>
                <c:ptCount val="1"/>
                <c:pt idx="0">
                  <c:v>Q4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layout>
                <c:manualLayout>
                  <c:x val="3.032329775905352E-2"/>
                  <c:y val="-3.7195994277539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25-46B4-9C78-3B7C49305BB7}"/>
                </c:ext>
              </c:extLst>
            </c:dLbl>
            <c:dLbl>
              <c:idx val="7"/>
              <c:layout>
                <c:manualLayout>
                  <c:x val="1.9620957373505218E-2"/>
                  <c:y val="1.1444921316165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25-46B4-9C78-3B7C49305BB7}"/>
                </c:ext>
              </c:extLst>
            </c:dLbl>
            <c:dLbl>
              <c:idx val="10"/>
              <c:layout>
                <c:manualLayout>
                  <c:x val="1.0702340385548301E-2"/>
                  <c:y val="3.43347639484978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25-46B4-9C78-3B7C49305BB7}"/>
                </c:ext>
              </c:extLst>
            </c:dLbl>
            <c:dLbl>
              <c:idx val="11"/>
              <c:layout>
                <c:manualLayout>
                  <c:x val="5.3511701927741505E-3"/>
                  <c:y val="1.7167381974248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25-46B4-9C78-3B7C49305BB7}"/>
                </c:ext>
              </c:extLst>
            </c:dLbl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'Q4'!$A$2:$A$14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'Q4'!$B$2:$B$14</c:f>
              <c:numCache>
                <c:formatCode>General</c:formatCode>
                <c:ptCount val="13"/>
                <c:pt idx="0">
                  <c:v>10000</c:v>
                </c:pt>
                <c:pt idx="1">
                  <c:v>13655.550681013799</c:v>
                </c:pt>
                <c:pt idx="2">
                  <c:v>20042.137670414599</c:v>
                </c:pt>
                <c:pt idx="3">
                  <c:v>24717.5483631961</c:v>
                </c:pt>
                <c:pt idx="4">
                  <c:v>27841.1324290187</c:v>
                </c:pt>
                <c:pt idx="5">
                  <c:v>38815.947418847703</c:v>
                </c:pt>
                <c:pt idx="6">
                  <c:v>40423.649233178199</c:v>
                </c:pt>
                <c:pt idx="7">
                  <c:v>33064.952264072403</c:v>
                </c:pt>
                <c:pt idx="8">
                  <c:v>44766.787069580198</c:v>
                </c:pt>
                <c:pt idx="9">
                  <c:v>66478.794378378007</c:v>
                </c:pt>
                <c:pt idx="10">
                  <c:v>85978.799593967298</c:v>
                </c:pt>
                <c:pt idx="11">
                  <c:v>88445.397504787994</c:v>
                </c:pt>
                <c:pt idx="12">
                  <c:v>169262.24997701499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5-46B4-9C78-3B7C49305BB7}"/>
            </c:ext>
          </c:extLst>
        </c:ser>
        <c:ser>
          <c:idx val="1"/>
          <c:order val="1"/>
          <c:tx>
            <c:strRef>
              <c:f>'Q4'!$C$1</c:f>
              <c:strCache>
                <c:ptCount val="1"/>
                <c:pt idx="0">
                  <c:v>SPY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"/>
              <c:layout>
                <c:manualLayout>
                  <c:x val="2.6755850963870752E-2"/>
                  <c:y val="4.8640915593705189E-2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0" i="0" u="none" strike="noStrike" kern="1200" baseline="0">
                      <a:solidFill>
                        <a:sysClr val="windowText" lastClr="000000">
                          <a:lumMod val="75000"/>
                          <a:lumOff val="25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25-46B4-9C78-3B7C49305BB7}"/>
                </c:ext>
              </c:extLst>
            </c:dLbl>
            <c:dLbl>
              <c:idx val="11"/>
              <c:layout>
                <c:manualLayout>
                  <c:x val="1.6053510578322452E-2"/>
                  <c:y val="3.7195994277539342E-2"/>
                </c:manualLayout>
              </c:layout>
              <c:numFmt formatCode="&quot;$&quot;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25-46B4-9C78-3B7C49305B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'Q4'!$A$2:$A$14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'Q4'!$C$2:$C$14</c:f>
              <c:numCache>
                <c:formatCode>General</c:formatCode>
                <c:ptCount val="13"/>
                <c:pt idx="0">
                  <c:v>10000</c:v>
                </c:pt>
                <c:pt idx="1">
                  <c:v>12669.539654678985</c:v>
                </c:pt>
                <c:pt idx="2">
                  <c:v>14578.895504297541</c:v>
                </c:pt>
                <c:pt idx="3">
                  <c:v>14839.172777969854</c:v>
                </c:pt>
                <c:pt idx="4">
                  <c:v>17199.188504959802</c:v>
                </c:pt>
                <c:pt idx="5">
                  <c:v>22793.506054505171</c:v>
                </c:pt>
                <c:pt idx="6">
                  <c:v>25860.0507432546</c:v>
                </c:pt>
                <c:pt idx="7">
                  <c:v>26167.997560441621</c:v>
                </c:pt>
                <c:pt idx="8">
                  <c:v>29309.275229494324</c:v>
                </c:pt>
                <c:pt idx="9">
                  <c:v>35698.752042385589</c:v>
                </c:pt>
                <c:pt idx="10">
                  <c:v>34043.008795975387</c:v>
                </c:pt>
                <c:pt idx="11">
                  <c:v>44713.588461286032</c:v>
                </c:pt>
                <c:pt idx="12">
                  <c:v>52944.764186136534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25-46B4-9C78-3B7C49305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217344"/>
        <c:axId val="745221088"/>
      </c:scatterChart>
      <c:valAx>
        <c:axId val="745217344"/>
        <c:scaling>
          <c:orientation val="minMax"/>
          <c:max val="2020"/>
          <c:min val="2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21088"/>
        <c:crosses val="autoZero"/>
        <c:crossBetween val="midCat"/>
      </c:valAx>
      <c:valAx>
        <c:axId val="74522108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1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4</xdr:row>
      <xdr:rowOff>133350</xdr:rowOff>
    </xdr:from>
    <xdr:to>
      <xdr:col>20</xdr:col>
      <xdr:colOff>314325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818506-3BB2-4A4A-B088-72A958218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</xdr:row>
      <xdr:rowOff>104775</xdr:rowOff>
    </xdr:from>
    <xdr:to>
      <xdr:col>13</xdr:col>
      <xdr:colOff>57150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F1A51-AC73-47DE-AECA-9C793430A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3</xdr:row>
      <xdr:rowOff>123825</xdr:rowOff>
    </xdr:from>
    <xdr:to>
      <xdr:col>12</xdr:col>
      <xdr:colOff>528637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386B4-813E-4C4B-829A-F053BB87D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138112</xdr:colOff>
      <xdr:row>2</xdr:row>
      <xdr:rowOff>9524</xdr:rowOff>
    </xdr:from>
    <xdr:to>
      <xdr:col>14</xdr:col>
      <xdr:colOff>190500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D21A8-424D-4082-B2D6-FCA536AEE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385762</xdr:colOff>
      <xdr:row>9</xdr:row>
      <xdr:rowOff>19050</xdr:rowOff>
    </xdr:from>
    <xdr:to>
      <xdr:col>18</xdr:col>
      <xdr:colOff>190500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A773D9-7007-4070-99DE-C3C9E50E3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workbookViewId="0">
      <selection activeCell="X73" sqref="X7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0</v>
      </c>
      <c r="D1" t="s">
        <v>2</v>
      </c>
      <c r="E1" t="s">
        <v>3</v>
      </c>
    </row>
    <row r="2" spans="1:5" x14ac:dyDescent="0.25">
      <c r="A2" s="1">
        <v>39448</v>
      </c>
      <c r="B2">
        <v>99.591468811035099</v>
      </c>
      <c r="C2" s="1">
        <v>39448</v>
      </c>
      <c r="D2" t="s">
        <v>4</v>
      </c>
      <c r="E2">
        <v>2008</v>
      </c>
    </row>
    <row r="3" spans="1:5" x14ac:dyDescent="0.25">
      <c r="A3" s="1">
        <v>39539</v>
      </c>
      <c r="B3">
        <v>97.058547973632798</v>
      </c>
      <c r="C3" s="1">
        <v>39539</v>
      </c>
      <c r="D3" t="s">
        <v>5</v>
      </c>
      <c r="E3">
        <v>2008</v>
      </c>
    </row>
    <row r="4" spans="1:5" x14ac:dyDescent="0.25">
      <c r="A4" s="1">
        <v>39630</v>
      </c>
      <c r="B4">
        <v>88.405441284179602</v>
      </c>
      <c r="C4" s="1">
        <v>39630</v>
      </c>
      <c r="D4" t="s">
        <v>6</v>
      </c>
      <c r="E4">
        <v>2008</v>
      </c>
    </row>
    <row r="5" spans="1:5" x14ac:dyDescent="0.25">
      <c r="A5" s="1">
        <v>39722</v>
      </c>
      <c r="B5">
        <v>69.177360534667898</v>
      </c>
      <c r="C5" s="1">
        <v>39722</v>
      </c>
      <c r="D5" t="s">
        <v>7</v>
      </c>
      <c r="E5">
        <v>2008</v>
      </c>
    </row>
    <row r="6" spans="1:5" x14ac:dyDescent="0.25">
      <c r="A6" s="1">
        <v>39814</v>
      </c>
      <c r="B6">
        <v>61.4543647766113</v>
      </c>
      <c r="C6" s="1">
        <v>39814</v>
      </c>
      <c r="D6" t="s">
        <v>4</v>
      </c>
      <c r="E6">
        <v>2009</v>
      </c>
    </row>
    <row r="7" spans="1:5" x14ac:dyDescent="0.25">
      <c r="A7" s="1">
        <v>39904</v>
      </c>
      <c r="B7">
        <v>71.569068908691406</v>
      </c>
      <c r="C7" s="1">
        <v>39904</v>
      </c>
      <c r="D7" t="s">
        <v>5</v>
      </c>
      <c r="E7">
        <v>2009</v>
      </c>
    </row>
    <row r="8" spans="1:5" x14ac:dyDescent="0.25">
      <c r="A8" s="1">
        <v>39995</v>
      </c>
      <c r="B8">
        <v>82.649986267089801</v>
      </c>
      <c r="C8" s="1">
        <v>39995</v>
      </c>
      <c r="D8" t="s">
        <v>6</v>
      </c>
      <c r="E8">
        <v>2009</v>
      </c>
    </row>
    <row r="9" spans="1:5" x14ac:dyDescent="0.25">
      <c r="A9" s="1">
        <v>40087</v>
      </c>
      <c r="B9">
        <v>87.64453125</v>
      </c>
      <c r="C9" s="1">
        <v>40087</v>
      </c>
      <c r="D9" t="s">
        <v>7</v>
      </c>
      <c r="E9">
        <v>2009</v>
      </c>
    </row>
    <row r="10" spans="1:5" x14ac:dyDescent="0.25">
      <c r="A10" s="1">
        <v>40179</v>
      </c>
      <c r="B10">
        <v>92.512718200683594</v>
      </c>
      <c r="C10" s="1">
        <v>40179</v>
      </c>
      <c r="D10" t="s">
        <v>4</v>
      </c>
      <c r="E10">
        <v>2010</v>
      </c>
    </row>
    <row r="11" spans="1:5" x14ac:dyDescent="0.25">
      <c r="A11" s="1">
        <v>40269</v>
      </c>
      <c r="B11">
        <v>81.952865600585895</v>
      </c>
      <c r="C11" s="1">
        <v>40269</v>
      </c>
      <c r="D11" t="s">
        <v>5</v>
      </c>
      <c r="E11">
        <v>2010</v>
      </c>
    </row>
    <row r="12" spans="1:5" x14ac:dyDescent="0.25">
      <c r="A12" s="1">
        <v>40360</v>
      </c>
      <c r="B12">
        <v>91.046142578125</v>
      </c>
      <c r="C12" s="1">
        <v>40360</v>
      </c>
      <c r="D12" t="s">
        <v>6</v>
      </c>
      <c r="E12">
        <v>2010</v>
      </c>
    </row>
    <row r="13" spans="1:5" x14ac:dyDescent="0.25">
      <c r="A13" s="1">
        <v>40452</v>
      </c>
      <c r="B13">
        <v>100.85295104980401</v>
      </c>
      <c r="C13" s="1">
        <v>40452</v>
      </c>
      <c r="D13" t="s">
        <v>7</v>
      </c>
      <c r="E13">
        <v>2010</v>
      </c>
    </row>
    <row r="14" spans="1:5" x14ac:dyDescent="0.25">
      <c r="A14" s="1">
        <v>40544</v>
      </c>
      <c r="B14">
        <v>106.897941589355</v>
      </c>
      <c r="C14" s="1">
        <v>40544</v>
      </c>
      <c r="D14" t="s">
        <v>4</v>
      </c>
      <c r="E14">
        <v>2011</v>
      </c>
    </row>
    <row r="15" spans="1:5" x14ac:dyDescent="0.25">
      <c r="A15" s="1">
        <v>40634</v>
      </c>
      <c r="B15">
        <v>106.860305786132</v>
      </c>
      <c r="C15" s="1">
        <v>40634</v>
      </c>
      <c r="D15" t="s">
        <v>5</v>
      </c>
      <c r="E15">
        <v>2011</v>
      </c>
    </row>
    <row r="16" spans="1:5" x14ac:dyDescent="0.25">
      <c r="A16" s="1">
        <v>40725</v>
      </c>
      <c r="B16">
        <v>92.075370788574205</v>
      </c>
      <c r="C16" s="1">
        <v>40725</v>
      </c>
      <c r="D16" t="s">
        <v>6</v>
      </c>
      <c r="E16">
        <v>2011</v>
      </c>
    </row>
    <row r="17" spans="1:5" x14ac:dyDescent="0.25">
      <c r="A17" s="1">
        <v>40817</v>
      </c>
      <c r="B17">
        <v>102.653480529785</v>
      </c>
      <c r="C17" s="1">
        <v>40817</v>
      </c>
      <c r="D17" t="s">
        <v>7</v>
      </c>
      <c r="E17">
        <v>2011</v>
      </c>
    </row>
    <row r="18" spans="1:5" x14ac:dyDescent="0.25">
      <c r="A18" s="1">
        <v>40909</v>
      </c>
      <c r="B18">
        <v>115.906852722167</v>
      </c>
      <c r="C18" s="1">
        <v>40909</v>
      </c>
      <c r="D18" t="s">
        <v>4</v>
      </c>
      <c r="E18">
        <v>2012</v>
      </c>
    </row>
    <row r="19" spans="1:5" x14ac:dyDescent="0.25">
      <c r="A19" s="1">
        <v>41000</v>
      </c>
      <c r="B19">
        <v>112.520820617675</v>
      </c>
      <c r="C19" s="1">
        <v>41000</v>
      </c>
      <c r="D19" t="s">
        <v>5</v>
      </c>
      <c r="E19">
        <v>2012</v>
      </c>
    </row>
    <row r="20" spans="1:5" x14ac:dyDescent="0.25">
      <c r="A20" s="1">
        <v>41091</v>
      </c>
      <c r="B20">
        <v>119.644065856933</v>
      </c>
      <c r="C20" s="1">
        <v>41091</v>
      </c>
      <c r="D20" t="s">
        <v>6</v>
      </c>
      <c r="E20">
        <v>2012</v>
      </c>
    </row>
    <row r="21" spans="1:5" x14ac:dyDescent="0.25">
      <c r="A21" s="1">
        <v>41183</v>
      </c>
      <c r="B21">
        <v>118.979446411132</v>
      </c>
      <c r="C21" s="1">
        <v>41183</v>
      </c>
      <c r="D21" t="s">
        <v>7</v>
      </c>
      <c r="E21">
        <v>2012</v>
      </c>
    </row>
    <row r="22" spans="1:5" x14ac:dyDescent="0.25">
      <c r="A22" s="1">
        <v>41275</v>
      </c>
      <c r="B22">
        <v>131.82160949707</v>
      </c>
      <c r="C22" s="1">
        <v>41275</v>
      </c>
      <c r="D22" t="s">
        <v>4</v>
      </c>
      <c r="E22">
        <v>2013</v>
      </c>
    </row>
    <row r="23" spans="1:5" x14ac:dyDescent="0.25">
      <c r="A23" s="1">
        <v>41365</v>
      </c>
      <c r="B23">
        <v>135.5771484375</v>
      </c>
      <c r="C23" s="1">
        <v>41365</v>
      </c>
      <c r="D23" t="s">
        <v>5</v>
      </c>
      <c r="E23">
        <v>2013</v>
      </c>
    </row>
    <row r="24" spans="1:5" x14ac:dyDescent="0.25">
      <c r="A24" s="1">
        <v>41456</v>
      </c>
      <c r="B24">
        <v>142.74308776855401</v>
      </c>
      <c r="C24" s="1">
        <v>41456</v>
      </c>
      <c r="D24" t="s">
        <v>6</v>
      </c>
      <c r="E24">
        <v>2013</v>
      </c>
    </row>
    <row r="25" spans="1:5" x14ac:dyDescent="0.25">
      <c r="A25" s="1">
        <v>41548</v>
      </c>
      <c r="B25">
        <v>157.67945861816401</v>
      </c>
      <c r="C25" s="1">
        <v>41548</v>
      </c>
      <c r="D25" t="s">
        <v>7</v>
      </c>
      <c r="E25">
        <v>2013</v>
      </c>
    </row>
    <row r="26" spans="1:5" x14ac:dyDescent="0.25">
      <c r="A26" s="1">
        <v>41640</v>
      </c>
      <c r="B26">
        <v>160.52702331542901</v>
      </c>
      <c r="C26" s="1">
        <v>41640</v>
      </c>
      <c r="D26" t="s">
        <v>4</v>
      </c>
      <c r="E26">
        <v>2014</v>
      </c>
    </row>
    <row r="27" spans="1:5" x14ac:dyDescent="0.25">
      <c r="A27" s="1">
        <v>41730</v>
      </c>
      <c r="B27">
        <v>168.74497985839801</v>
      </c>
      <c r="C27" s="1">
        <v>41730</v>
      </c>
      <c r="D27" t="s">
        <v>5</v>
      </c>
      <c r="E27">
        <v>2014</v>
      </c>
    </row>
    <row r="28" spans="1:5" x14ac:dyDescent="0.25">
      <c r="A28" s="1">
        <v>41821</v>
      </c>
      <c r="B28">
        <v>170.67980957031199</v>
      </c>
      <c r="C28" s="1">
        <v>41821</v>
      </c>
      <c r="D28" t="s">
        <v>6</v>
      </c>
      <c r="E28">
        <v>2014</v>
      </c>
    </row>
    <row r="29" spans="1:5" x14ac:dyDescent="0.25">
      <c r="A29" s="1">
        <v>41913</v>
      </c>
      <c r="B29">
        <v>178.89300537109301</v>
      </c>
      <c r="C29" s="1">
        <v>41913</v>
      </c>
      <c r="D29" t="s">
        <v>7</v>
      </c>
      <c r="E29">
        <v>2014</v>
      </c>
    </row>
    <row r="30" spans="1:5" x14ac:dyDescent="0.25">
      <c r="A30" s="1">
        <v>42005</v>
      </c>
      <c r="B30">
        <v>180.65930175781199</v>
      </c>
      <c r="C30" s="1">
        <v>42005</v>
      </c>
      <c r="D30" t="s">
        <v>4</v>
      </c>
      <c r="E30">
        <v>2015</v>
      </c>
    </row>
    <row r="31" spans="1:5" x14ac:dyDescent="0.25">
      <c r="A31" s="1">
        <v>42095</v>
      </c>
      <c r="B31">
        <v>180.95587158203099</v>
      </c>
      <c r="C31" s="1">
        <v>42095</v>
      </c>
      <c r="D31" t="s">
        <v>5</v>
      </c>
      <c r="E31">
        <v>2015</v>
      </c>
    </row>
    <row r="32" spans="1:5" x14ac:dyDescent="0.25">
      <c r="A32" s="1">
        <v>42186</v>
      </c>
      <c r="B32">
        <v>169.27494812011699</v>
      </c>
      <c r="C32" s="1">
        <v>42186</v>
      </c>
      <c r="D32" t="s">
        <v>6</v>
      </c>
      <c r="E32">
        <v>2015</v>
      </c>
    </row>
    <row r="33" spans="1:5" x14ac:dyDescent="0.25">
      <c r="A33" s="1">
        <v>42278</v>
      </c>
      <c r="B33">
        <v>181.02330017089801</v>
      </c>
      <c r="C33" s="1">
        <v>42278</v>
      </c>
      <c r="D33" t="s">
        <v>7</v>
      </c>
      <c r="E33">
        <v>2015</v>
      </c>
    </row>
    <row r="34" spans="1:5" x14ac:dyDescent="0.25">
      <c r="A34" s="1">
        <v>42370</v>
      </c>
      <c r="B34">
        <v>183.57441711425699</v>
      </c>
      <c r="C34" s="1">
        <v>42370</v>
      </c>
      <c r="D34" t="s">
        <v>4</v>
      </c>
      <c r="E34">
        <v>2016</v>
      </c>
    </row>
    <row r="35" spans="1:5" x14ac:dyDescent="0.25">
      <c r="A35" s="1">
        <v>42461</v>
      </c>
      <c r="B35">
        <v>188.07664489746</v>
      </c>
      <c r="C35" s="1">
        <v>42461</v>
      </c>
      <c r="D35" t="s">
        <v>5</v>
      </c>
      <c r="E35">
        <v>2016</v>
      </c>
    </row>
    <row r="36" spans="1:5" x14ac:dyDescent="0.25">
      <c r="A36" s="1">
        <v>42552</v>
      </c>
      <c r="B36">
        <v>195.20976257324199</v>
      </c>
      <c r="C36" s="1">
        <v>42552</v>
      </c>
      <c r="D36" t="s">
        <v>6</v>
      </c>
      <c r="E36">
        <v>2016</v>
      </c>
    </row>
    <row r="37" spans="1:5" x14ac:dyDescent="0.25">
      <c r="A37" s="1">
        <v>42644</v>
      </c>
      <c r="B37">
        <v>202.75382995605401</v>
      </c>
      <c r="C37" s="1">
        <v>42644</v>
      </c>
      <c r="D37" t="s">
        <v>7</v>
      </c>
      <c r="E37">
        <v>2016</v>
      </c>
    </row>
    <row r="38" spans="1:5" x14ac:dyDescent="0.25">
      <c r="A38" s="1">
        <v>42736</v>
      </c>
      <c r="B38">
        <v>215.08932495117099</v>
      </c>
      <c r="C38" s="1">
        <v>42736</v>
      </c>
      <c r="D38" t="s">
        <v>4</v>
      </c>
      <c r="E38">
        <v>2017</v>
      </c>
    </row>
    <row r="39" spans="1:5" x14ac:dyDescent="0.25">
      <c r="A39" s="1">
        <v>42826</v>
      </c>
      <c r="B39">
        <v>221.57824707031199</v>
      </c>
      <c r="C39" s="1">
        <v>42826</v>
      </c>
      <c r="D39" t="s">
        <v>5</v>
      </c>
      <c r="E39">
        <v>2017</v>
      </c>
    </row>
    <row r="40" spans="1:5" x14ac:dyDescent="0.25">
      <c r="A40" s="1">
        <v>42917</v>
      </c>
      <c r="B40">
        <v>231.34228515625</v>
      </c>
      <c r="C40" s="1">
        <v>42917</v>
      </c>
      <c r="D40" t="s">
        <v>6</v>
      </c>
      <c r="E40">
        <v>2017</v>
      </c>
    </row>
    <row r="41" spans="1:5" x14ac:dyDescent="0.25">
      <c r="A41" s="1">
        <v>43009</v>
      </c>
      <c r="B41">
        <v>246.95454406738199</v>
      </c>
      <c r="C41" s="1">
        <v>43009</v>
      </c>
      <c r="D41" t="s">
        <v>7</v>
      </c>
      <c r="E41">
        <v>2017</v>
      </c>
    </row>
    <row r="42" spans="1:5" x14ac:dyDescent="0.25">
      <c r="A42" s="1">
        <v>43101</v>
      </c>
      <c r="B42">
        <v>244.76599121093699</v>
      </c>
      <c r="C42" s="1">
        <v>43101</v>
      </c>
      <c r="D42" t="s">
        <v>4</v>
      </c>
      <c r="E42">
        <v>2018</v>
      </c>
    </row>
    <row r="43" spans="1:5" x14ac:dyDescent="0.25">
      <c r="A43" s="1">
        <v>43191</v>
      </c>
      <c r="B43">
        <v>253.33859252929599</v>
      </c>
      <c r="C43" s="1">
        <v>43191</v>
      </c>
      <c r="D43" t="s">
        <v>5</v>
      </c>
      <c r="E43">
        <v>2018</v>
      </c>
    </row>
    <row r="44" spans="1:5" x14ac:dyDescent="0.25">
      <c r="A44" s="1">
        <v>43282</v>
      </c>
      <c r="B44">
        <v>272.71206665039</v>
      </c>
      <c r="C44" s="1">
        <v>43282</v>
      </c>
      <c r="D44" t="s">
        <v>6</v>
      </c>
      <c r="E44">
        <v>2018</v>
      </c>
    </row>
    <row r="45" spans="1:5" x14ac:dyDescent="0.25">
      <c r="A45" s="1">
        <v>43374</v>
      </c>
      <c r="B45">
        <v>235.50054931640599</v>
      </c>
      <c r="C45" s="1">
        <v>43374</v>
      </c>
      <c r="D45" t="s">
        <v>7</v>
      </c>
      <c r="E45">
        <v>2018</v>
      </c>
    </row>
    <row r="46" spans="1:5" x14ac:dyDescent="0.25">
      <c r="A46" s="1">
        <v>43466</v>
      </c>
      <c r="B46">
        <v>267.73638916015602</v>
      </c>
      <c r="C46" s="1">
        <v>43466</v>
      </c>
      <c r="D46" t="s">
        <v>4</v>
      </c>
      <c r="E46">
        <v>2019</v>
      </c>
    </row>
    <row r="47" spans="1:5" x14ac:dyDescent="0.25">
      <c r="A47" s="1">
        <v>43556</v>
      </c>
      <c r="B47">
        <v>278.93051147460898</v>
      </c>
      <c r="C47" s="1">
        <v>43556</v>
      </c>
      <c r="D47" t="s">
        <v>5</v>
      </c>
      <c r="E47">
        <v>2019</v>
      </c>
    </row>
    <row r="48" spans="1:5" x14ac:dyDescent="0.25">
      <c r="A48" s="1">
        <v>43647</v>
      </c>
      <c r="B48">
        <v>283.8935546875</v>
      </c>
      <c r="C48" s="1">
        <v>43647</v>
      </c>
      <c r="D48" t="s">
        <v>6</v>
      </c>
      <c r="E48">
        <v>2019</v>
      </c>
    </row>
    <row r="49" spans="1:5" x14ac:dyDescent="0.25">
      <c r="A49" s="1">
        <v>43739</v>
      </c>
      <c r="B49">
        <v>309.316802978515</v>
      </c>
      <c r="C49" s="1">
        <v>43739</v>
      </c>
      <c r="D49" t="s">
        <v>7</v>
      </c>
      <c r="E49">
        <v>2019</v>
      </c>
    </row>
    <row r="50" spans="1:5" x14ac:dyDescent="0.25">
      <c r="A50" s="1">
        <v>43831</v>
      </c>
      <c r="B50">
        <v>248.923080444335</v>
      </c>
      <c r="C50" s="1">
        <v>43831</v>
      </c>
      <c r="D50" t="s">
        <v>4</v>
      </c>
      <c r="E50">
        <v>2020</v>
      </c>
    </row>
    <row r="51" spans="1:5" x14ac:dyDescent="0.25">
      <c r="A51" s="1">
        <v>43922</v>
      </c>
      <c r="B51">
        <v>299.55099487304602</v>
      </c>
      <c r="C51" s="1">
        <v>43922</v>
      </c>
      <c r="D51" t="s">
        <v>5</v>
      </c>
      <c r="E51">
        <v>2020</v>
      </c>
    </row>
    <row r="52" spans="1:5" x14ac:dyDescent="0.25">
      <c r="A52" s="1">
        <v>44013</v>
      </c>
      <c r="B52">
        <v>326.754791259765</v>
      </c>
      <c r="C52" s="1">
        <v>44013</v>
      </c>
      <c r="D52" t="s">
        <v>6</v>
      </c>
      <c r="E52">
        <v>2020</v>
      </c>
    </row>
    <row r="53" spans="1:5" x14ac:dyDescent="0.25">
      <c r="A53" s="1">
        <v>44105</v>
      </c>
      <c r="B53">
        <v>366.25790405273398</v>
      </c>
      <c r="C53" s="1">
        <v>44105</v>
      </c>
      <c r="D53" t="s">
        <v>7</v>
      </c>
      <c r="E53">
        <v>2020</v>
      </c>
    </row>
    <row r="54" spans="1:5" x14ac:dyDescent="0.25">
      <c r="A54" s="1">
        <v>44197</v>
      </c>
      <c r="B54">
        <v>389.90524291992102</v>
      </c>
      <c r="C54" s="1">
        <v>44197</v>
      </c>
      <c r="D54" t="s">
        <v>4</v>
      </c>
      <c r="E54">
        <v>2021</v>
      </c>
    </row>
    <row r="55" spans="1:5" x14ac:dyDescent="0.25">
      <c r="A55" s="1">
        <v>44287</v>
      </c>
      <c r="B55">
        <v>422.50009155273398</v>
      </c>
      <c r="C55" s="1">
        <v>44287</v>
      </c>
      <c r="D55" t="s">
        <v>5</v>
      </c>
      <c r="E55">
        <v>2021</v>
      </c>
    </row>
    <row r="56" spans="1:5" x14ac:dyDescent="0.25">
      <c r="A56" s="1">
        <v>44378</v>
      </c>
      <c r="B56">
        <v>424.95181274414</v>
      </c>
      <c r="C56" s="1">
        <v>44378</v>
      </c>
      <c r="D56" t="s">
        <v>6</v>
      </c>
      <c r="E56">
        <v>2021</v>
      </c>
    </row>
    <row r="57" spans="1:5" x14ac:dyDescent="0.25">
      <c r="A57" s="1">
        <v>44470</v>
      </c>
      <c r="B57">
        <v>471.83139038085898</v>
      </c>
      <c r="C57" s="1">
        <v>44470</v>
      </c>
      <c r="D57" t="s">
        <v>7</v>
      </c>
      <c r="E57">
        <v>2021</v>
      </c>
    </row>
    <row r="58" spans="1:5" x14ac:dyDescent="0.25">
      <c r="A58" s="1">
        <v>44562</v>
      </c>
      <c r="B58">
        <v>450.24127197265602</v>
      </c>
      <c r="C58" s="1">
        <v>44562</v>
      </c>
      <c r="D58" t="s">
        <v>4</v>
      </c>
      <c r="E58">
        <v>2022</v>
      </c>
    </row>
    <row r="59" spans="1:5" x14ac:dyDescent="0.25">
      <c r="A59" s="1">
        <v>44652</v>
      </c>
      <c r="B59">
        <v>414.48001098632801</v>
      </c>
      <c r="C59" s="1">
        <v>44652</v>
      </c>
      <c r="D59" t="s">
        <v>5</v>
      </c>
      <c r="E59">
        <v>2022</v>
      </c>
    </row>
    <row r="60" spans="1:5" x14ac:dyDescent="0.25">
      <c r="A60" s="1">
        <v>44684</v>
      </c>
      <c r="B60">
        <v>416.38000488281199</v>
      </c>
      <c r="C60" s="1">
        <v>44684</v>
      </c>
      <c r="D60" t="s">
        <v>5</v>
      </c>
      <c r="E60">
        <v>2022</v>
      </c>
    </row>
  </sheetData>
  <autoFilter ref="A1:E60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tabSelected="1" workbookViewId="0">
      <selection activeCell="B17" sqref="B17"/>
    </sheetView>
  </sheetViews>
  <sheetFormatPr defaultRowHeight="15" x14ac:dyDescent="0.25"/>
  <sheetData>
    <row r="1" spans="1:3" x14ac:dyDescent="0.25">
      <c r="A1" t="s">
        <v>8</v>
      </c>
      <c r="B1" t="s">
        <v>4</v>
      </c>
      <c r="C1" t="s">
        <v>9</v>
      </c>
    </row>
    <row r="2" spans="1:3" x14ac:dyDescent="0.25">
      <c r="A2">
        <v>2008</v>
      </c>
      <c r="B2" s="2">
        <v>10000</v>
      </c>
      <c r="C2">
        <v>10000</v>
      </c>
    </row>
    <row r="3" spans="1:3" x14ac:dyDescent="0.25">
      <c r="A3">
        <f>A2+1</f>
        <v>2009</v>
      </c>
      <c r="B3">
        <v>9708.0508079168903</v>
      </c>
      <c r="C3">
        <v>6170.645489044332</v>
      </c>
    </row>
    <row r="4" spans="1:3" x14ac:dyDescent="0.25">
      <c r="A4">
        <f t="shared" ref="A4:A15" si="0">A3+1</f>
        <v>2010</v>
      </c>
      <c r="B4">
        <v>13688.3651251263</v>
      </c>
      <c r="C4">
        <v>9289.2211858243863</v>
      </c>
    </row>
    <row r="5" spans="1:3" x14ac:dyDescent="0.25">
      <c r="A5">
        <f t="shared" si="0"/>
        <v>2011</v>
      </c>
      <c r="B5">
        <v>18189.573911179199</v>
      </c>
      <c r="C5">
        <v>10733.644444202666</v>
      </c>
    </row>
    <row r="6" spans="1:3" x14ac:dyDescent="0.25">
      <c r="A6">
        <f t="shared" si="0"/>
        <v>2012</v>
      </c>
      <c r="B6">
        <v>18087.410896064801</v>
      </c>
      <c r="C6">
        <v>11638.23107600599</v>
      </c>
    </row>
    <row r="7" spans="1:3" x14ac:dyDescent="0.25">
      <c r="A7">
        <f t="shared" si="0"/>
        <v>2013</v>
      </c>
      <c r="B7">
        <v>23269.372192909799</v>
      </c>
      <c r="C7">
        <v>13236.23509832839</v>
      </c>
    </row>
    <row r="8" spans="1:3" x14ac:dyDescent="0.25">
      <c r="A8">
        <f t="shared" si="0"/>
        <v>2014</v>
      </c>
      <c r="B8">
        <v>24699.910850742199</v>
      </c>
      <c r="C8">
        <v>16118.551642210745</v>
      </c>
    </row>
    <row r="9" spans="1:3" x14ac:dyDescent="0.25">
      <c r="A9">
        <f t="shared" si="0"/>
        <v>2015</v>
      </c>
      <c r="B9">
        <v>30012.167642654698</v>
      </c>
      <c r="C9">
        <v>18140.037888244729</v>
      </c>
    </row>
    <row r="10" spans="1:3" x14ac:dyDescent="0.25">
      <c r="A10">
        <f t="shared" si="0"/>
        <v>2016</v>
      </c>
      <c r="B10">
        <v>30011.410221575399</v>
      </c>
      <c r="C10">
        <v>18432.745224650836</v>
      </c>
    </row>
    <row r="11" spans="1:3" x14ac:dyDescent="0.25">
      <c r="A11">
        <f t="shared" si="0"/>
        <v>2017</v>
      </c>
      <c r="B11">
        <v>41299.544978464699</v>
      </c>
      <c r="C11">
        <v>21597.163644536824</v>
      </c>
    </row>
    <row r="12" spans="1:3" x14ac:dyDescent="0.25">
      <c r="A12">
        <f t="shared" si="0"/>
        <v>2018</v>
      </c>
      <c r="B12">
        <v>58149.321429930402</v>
      </c>
      <c r="C12">
        <v>24577.003847122298</v>
      </c>
    </row>
    <row r="13" spans="1:3" x14ac:dyDescent="0.25">
      <c r="A13">
        <f t="shared" si="0"/>
        <v>2019</v>
      </c>
      <c r="B13">
        <v>101628.97991604899</v>
      </c>
      <c r="C13">
        <v>26883.466260364046</v>
      </c>
    </row>
    <row r="14" spans="1:3" x14ac:dyDescent="0.25">
      <c r="A14">
        <f t="shared" si="0"/>
        <v>2020</v>
      </c>
      <c r="B14">
        <v>125717.924019945</v>
      </c>
      <c r="C14">
        <v>24994.418037617434</v>
      </c>
    </row>
    <row r="15" spans="1:3" x14ac:dyDescent="0.25">
      <c r="A15">
        <f t="shared" si="0"/>
        <v>2021</v>
      </c>
      <c r="B15">
        <v>152315.85891044899</v>
      </c>
      <c r="C15">
        <v>39150.46615686806</v>
      </c>
    </row>
    <row r="17" spans="1:3" x14ac:dyDescent="0.25">
      <c r="A17" t="s">
        <v>10</v>
      </c>
      <c r="B17" s="3">
        <f>_xlfn.RRI(A15-A2,B2,B15)</f>
        <v>0.23304916700093381</v>
      </c>
      <c r="C17" s="3">
        <f>_xlfn.RRI(A15-A2,C2,C15)</f>
        <v>0.11069584964942214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workbookViewId="0">
      <selection sqref="A1:B17"/>
    </sheetView>
  </sheetViews>
  <sheetFormatPr defaultRowHeight="15" x14ac:dyDescent="0.25"/>
  <sheetData>
    <row r="1" spans="1:4" x14ac:dyDescent="0.25">
      <c r="A1" t="s">
        <v>8</v>
      </c>
      <c r="B1" t="s">
        <v>5</v>
      </c>
      <c r="C1" t="s">
        <v>9</v>
      </c>
    </row>
    <row r="2" spans="1:4" x14ac:dyDescent="0.25">
      <c r="A2">
        <v>2008</v>
      </c>
      <c r="B2" s="2">
        <v>10000</v>
      </c>
      <c r="C2">
        <f>D2/$D$2*10000</f>
        <v>10000</v>
      </c>
      <c r="D2">
        <v>97.058547973632798</v>
      </c>
    </row>
    <row r="3" spans="1:4" x14ac:dyDescent="0.25">
      <c r="A3">
        <f>A2+1</f>
        <v>2009</v>
      </c>
      <c r="B3">
        <v>10092.8268052565</v>
      </c>
      <c r="C3">
        <f t="shared" ref="C3:C15" si="0">D3/$D$2*10000</f>
        <v>7373.8037919271228</v>
      </c>
      <c r="D3">
        <v>71.569068908691406</v>
      </c>
    </row>
    <row r="4" spans="1:4" x14ac:dyDescent="0.25">
      <c r="A4">
        <f t="shared" ref="A4:A15" si="1">A3+1</f>
        <v>2010</v>
      </c>
      <c r="B4">
        <v>12464.8762133001</v>
      </c>
      <c r="C4">
        <f t="shared" si="0"/>
        <v>8443.6525490623917</v>
      </c>
      <c r="D4">
        <v>81.952865600585895</v>
      </c>
    </row>
    <row r="5" spans="1:4" x14ac:dyDescent="0.25">
      <c r="A5">
        <f t="shared" si="1"/>
        <v>2011</v>
      </c>
      <c r="B5">
        <v>17460.414650056398</v>
      </c>
      <c r="C5">
        <f t="shared" si="0"/>
        <v>11009.880944763563</v>
      </c>
      <c r="D5">
        <v>106.860305786132</v>
      </c>
    </row>
    <row r="6" spans="1:4" x14ac:dyDescent="0.25">
      <c r="A6">
        <f t="shared" si="1"/>
        <v>2012</v>
      </c>
      <c r="B6">
        <v>18844.317834633599</v>
      </c>
      <c r="C6">
        <f t="shared" si="0"/>
        <v>11593.087158922131</v>
      </c>
      <c r="D6">
        <v>112.520820617675</v>
      </c>
    </row>
    <row r="7" spans="1:4" x14ac:dyDescent="0.25">
      <c r="A7">
        <f t="shared" si="1"/>
        <v>2013</v>
      </c>
      <c r="B7">
        <v>22066.952062591699</v>
      </c>
      <c r="C7">
        <f t="shared" si="0"/>
        <v>13968.594345171048</v>
      </c>
      <c r="D7">
        <v>135.5771484375</v>
      </c>
    </row>
    <row r="8" spans="1:4" x14ac:dyDescent="0.25">
      <c r="A8">
        <f t="shared" si="1"/>
        <v>2014</v>
      </c>
      <c r="B8">
        <v>24855.554661108799</v>
      </c>
      <c r="C8">
        <f t="shared" si="0"/>
        <v>17385.895769246388</v>
      </c>
      <c r="D8">
        <v>168.74497985839801</v>
      </c>
    </row>
    <row r="9" spans="1:4" x14ac:dyDescent="0.25">
      <c r="A9">
        <f t="shared" si="1"/>
        <v>2015</v>
      </c>
      <c r="B9">
        <v>33086.399265091801</v>
      </c>
      <c r="C9">
        <f t="shared" si="0"/>
        <v>18643.991215610393</v>
      </c>
      <c r="D9">
        <v>180.95587158203099</v>
      </c>
    </row>
    <row r="10" spans="1:4" x14ac:dyDescent="0.25">
      <c r="A10">
        <f t="shared" si="1"/>
        <v>2016</v>
      </c>
      <c r="B10">
        <v>34534.463955812898</v>
      </c>
      <c r="C10">
        <f t="shared" si="0"/>
        <v>19377.648731006509</v>
      </c>
      <c r="D10">
        <v>188.07664489746</v>
      </c>
    </row>
    <row r="11" spans="1:4" x14ac:dyDescent="0.25">
      <c r="A11">
        <f t="shared" si="1"/>
        <v>2017</v>
      </c>
      <c r="B11">
        <v>40671.776365545098</v>
      </c>
      <c r="C11">
        <f t="shared" si="0"/>
        <v>22829.338754429602</v>
      </c>
      <c r="D11">
        <v>221.57824707031199</v>
      </c>
    </row>
    <row r="12" spans="1:4" x14ac:dyDescent="0.25">
      <c r="A12">
        <f t="shared" si="1"/>
        <v>2018</v>
      </c>
      <c r="B12">
        <v>54385.927548687898</v>
      </c>
      <c r="C12">
        <f t="shared" si="0"/>
        <v>26101.626061634332</v>
      </c>
      <c r="D12">
        <v>253.33859252929599</v>
      </c>
    </row>
    <row r="13" spans="1:4" x14ac:dyDescent="0.25">
      <c r="A13">
        <f t="shared" si="1"/>
        <v>2019</v>
      </c>
      <c r="B13">
        <v>68160.248550574703</v>
      </c>
      <c r="C13">
        <f t="shared" si="0"/>
        <v>28738.376711588975</v>
      </c>
      <c r="D13">
        <v>278.93051147460898</v>
      </c>
    </row>
    <row r="14" spans="1:4" x14ac:dyDescent="0.25">
      <c r="A14">
        <f t="shared" si="1"/>
        <v>2020</v>
      </c>
      <c r="B14">
        <v>88043.030903294493</v>
      </c>
      <c r="C14">
        <f t="shared" si="0"/>
        <v>30862.917396458775</v>
      </c>
      <c r="D14">
        <v>299.55099487304602</v>
      </c>
    </row>
    <row r="15" spans="1:4" x14ac:dyDescent="0.25">
      <c r="A15">
        <f t="shared" si="1"/>
        <v>2021</v>
      </c>
      <c r="B15">
        <v>160533.094472336</v>
      </c>
      <c r="C15">
        <f t="shared" si="0"/>
        <v>43530.436048508738</v>
      </c>
      <c r="D15">
        <v>422.50009155273398</v>
      </c>
    </row>
    <row r="17" spans="1:3" x14ac:dyDescent="0.25">
      <c r="A17" t="s">
        <v>10</v>
      </c>
      <c r="B17" s="3">
        <f>_xlfn.RRI(A15-A2,B2,B15)</f>
        <v>0.23804302210446293</v>
      </c>
      <c r="C17" s="3">
        <f>_xlfn.RRI(A15-A2,C2,C15)</f>
        <v>0.11979345406376862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"/>
  <sheetViews>
    <sheetView workbookViewId="0">
      <selection sqref="A1:C15"/>
    </sheetView>
  </sheetViews>
  <sheetFormatPr defaultRowHeight="15" x14ac:dyDescent="0.25"/>
  <sheetData>
    <row r="1" spans="1:4" x14ac:dyDescent="0.25">
      <c r="A1" t="s">
        <v>8</v>
      </c>
      <c r="B1" t="s">
        <v>6</v>
      </c>
      <c r="C1" t="s">
        <v>9</v>
      </c>
    </row>
    <row r="2" spans="1:4" x14ac:dyDescent="0.25">
      <c r="A2">
        <v>2008</v>
      </c>
      <c r="B2" s="2">
        <v>10000</v>
      </c>
      <c r="C2">
        <v>10000</v>
      </c>
      <c r="D2">
        <v>88.405441284179602</v>
      </c>
    </row>
    <row r="3" spans="1:4" x14ac:dyDescent="0.25">
      <c r="A3">
        <f>A2+1</f>
        <v>2009</v>
      </c>
      <c r="B3">
        <v>12445.174726361</v>
      </c>
      <c r="C3">
        <v>9348.9705007422708</v>
      </c>
      <c r="D3">
        <v>82.649986267089801</v>
      </c>
    </row>
    <row r="4" spans="1:4" x14ac:dyDescent="0.25">
      <c r="A4">
        <f t="shared" ref="A4:A15" si="0">A3+1</f>
        <v>2010</v>
      </c>
      <c r="B4">
        <v>17746.981550619599</v>
      </c>
      <c r="C4">
        <v>10298.703479739086</v>
      </c>
      <c r="D4">
        <v>91.046142578125</v>
      </c>
    </row>
    <row r="5" spans="1:4" x14ac:dyDescent="0.25">
      <c r="A5">
        <f t="shared" si="0"/>
        <v>2011</v>
      </c>
      <c r="B5">
        <v>19041.811326912801</v>
      </c>
      <c r="C5">
        <v>10415.124844249984</v>
      </c>
      <c r="D5">
        <v>92.075370788574205</v>
      </c>
    </row>
    <row r="6" spans="1:4" x14ac:dyDescent="0.25">
      <c r="A6">
        <f t="shared" si="0"/>
        <v>2012</v>
      </c>
      <c r="B6">
        <v>20120.398464993701</v>
      </c>
      <c r="C6">
        <v>13533.563558869271</v>
      </c>
      <c r="D6">
        <v>119.644065856933</v>
      </c>
    </row>
    <row r="7" spans="1:4" x14ac:dyDescent="0.25">
      <c r="A7">
        <f t="shared" si="0"/>
        <v>2013</v>
      </c>
      <c r="B7">
        <v>29237.921683651399</v>
      </c>
      <c r="C7">
        <v>16146.414258564226</v>
      </c>
      <c r="D7">
        <v>142.74308776855401</v>
      </c>
    </row>
    <row r="8" spans="1:4" x14ac:dyDescent="0.25">
      <c r="A8">
        <f t="shared" si="0"/>
        <v>2014</v>
      </c>
      <c r="B8">
        <v>30529.508033728202</v>
      </c>
      <c r="C8">
        <v>19306.482394184441</v>
      </c>
      <c r="D8">
        <v>170.67980957031199</v>
      </c>
    </row>
    <row r="9" spans="1:4" x14ac:dyDescent="0.25">
      <c r="A9">
        <f t="shared" si="0"/>
        <v>2015</v>
      </c>
      <c r="B9">
        <v>35909.0440378864</v>
      </c>
      <c r="C9">
        <v>19147.571197114674</v>
      </c>
      <c r="D9">
        <v>169.27494812011699</v>
      </c>
    </row>
    <row r="10" spans="1:4" x14ac:dyDescent="0.25">
      <c r="A10">
        <f t="shared" si="0"/>
        <v>2016</v>
      </c>
      <c r="B10">
        <v>39919.507970727602</v>
      </c>
      <c r="C10">
        <v>22081.193163861884</v>
      </c>
      <c r="D10">
        <v>195.20976257324199</v>
      </c>
    </row>
    <row r="11" spans="1:4" x14ac:dyDescent="0.25">
      <c r="A11">
        <f t="shared" si="0"/>
        <v>2017</v>
      </c>
      <c r="B11">
        <v>49628.465657288602</v>
      </c>
      <c r="C11">
        <v>26168.331020779526</v>
      </c>
      <c r="D11">
        <v>231.34228515625</v>
      </c>
    </row>
    <row r="12" spans="1:4" x14ac:dyDescent="0.25">
      <c r="A12">
        <f t="shared" si="0"/>
        <v>2018</v>
      </c>
      <c r="B12">
        <v>58859.826192489403</v>
      </c>
      <c r="C12">
        <v>30847.882515936559</v>
      </c>
      <c r="D12">
        <v>272.71206665039</v>
      </c>
    </row>
    <row r="13" spans="1:4" x14ac:dyDescent="0.25">
      <c r="A13">
        <f t="shared" si="0"/>
        <v>2019</v>
      </c>
      <c r="B13">
        <v>72292.175342642498</v>
      </c>
      <c r="C13">
        <v>32112.678876283553</v>
      </c>
      <c r="D13">
        <v>283.8935546875</v>
      </c>
    </row>
    <row r="14" spans="1:4" x14ac:dyDescent="0.25">
      <c r="A14">
        <f t="shared" si="0"/>
        <v>2020</v>
      </c>
      <c r="B14">
        <v>104427.634172451</v>
      </c>
      <c r="C14">
        <v>36960.936624863461</v>
      </c>
      <c r="D14">
        <v>326.754791259765</v>
      </c>
    </row>
    <row r="15" spans="1:4" x14ac:dyDescent="0.25">
      <c r="A15">
        <f t="shared" si="0"/>
        <v>2021</v>
      </c>
      <c r="B15">
        <v>191231.393150674</v>
      </c>
      <c r="C15">
        <v>48068.513269237679</v>
      </c>
      <c r="D15">
        <v>424.95181274414</v>
      </c>
    </row>
    <row r="17" spans="1:3" x14ac:dyDescent="0.25">
      <c r="A17" t="s">
        <v>10</v>
      </c>
      <c r="B17" s="3">
        <f>_xlfn.RRI(A15-A2,B2,B15)</f>
        <v>0.25482012704889301</v>
      </c>
      <c r="C17" s="3">
        <f>_xlfn.RRI(A15-A2,C2,C15)</f>
        <v>0.12836815857111183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activeCell="W22" sqref="W22"/>
    </sheetView>
  </sheetViews>
  <sheetFormatPr defaultRowHeight="15" x14ac:dyDescent="0.25"/>
  <sheetData>
    <row r="1" spans="1:4" x14ac:dyDescent="0.25">
      <c r="A1" t="s">
        <v>8</v>
      </c>
      <c r="B1" t="s">
        <v>7</v>
      </c>
      <c r="C1" t="s">
        <v>9</v>
      </c>
      <c r="D1" t="s">
        <v>11</v>
      </c>
    </row>
    <row r="2" spans="1:4" x14ac:dyDescent="0.25">
      <c r="A2">
        <v>2008</v>
      </c>
      <c r="B2" s="2">
        <v>10000</v>
      </c>
      <c r="C2">
        <v>10000</v>
      </c>
      <c r="D2">
        <f>B2-C2</f>
        <v>0</v>
      </c>
    </row>
    <row r="3" spans="1:4" x14ac:dyDescent="0.25">
      <c r="A3">
        <f>A2+1</f>
        <v>2009</v>
      </c>
      <c r="B3">
        <v>13655.550681013799</v>
      </c>
      <c r="C3">
        <v>12669.539654678985</v>
      </c>
      <c r="D3">
        <f t="shared" ref="D3:D14" si="0">B3-C3</f>
        <v>986.01102633481423</v>
      </c>
    </row>
    <row r="4" spans="1:4" x14ac:dyDescent="0.25">
      <c r="A4">
        <f t="shared" ref="A4:A14" si="1">A3+1</f>
        <v>2010</v>
      </c>
      <c r="B4">
        <v>20042.137670414599</v>
      </c>
      <c r="C4">
        <v>14578.895504297541</v>
      </c>
      <c r="D4">
        <f t="shared" si="0"/>
        <v>5463.2421661170574</v>
      </c>
    </row>
    <row r="5" spans="1:4" x14ac:dyDescent="0.25">
      <c r="A5">
        <f t="shared" si="1"/>
        <v>2011</v>
      </c>
      <c r="B5">
        <v>24717.5483631961</v>
      </c>
      <c r="C5">
        <v>14839.172777969854</v>
      </c>
      <c r="D5">
        <f t="shared" si="0"/>
        <v>9878.3755852262457</v>
      </c>
    </row>
    <row r="6" spans="1:4" x14ac:dyDescent="0.25">
      <c r="A6">
        <f t="shared" si="1"/>
        <v>2012</v>
      </c>
      <c r="B6">
        <v>27841.1324290187</v>
      </c>
      <c r="C6">
        <v>17199.188504959802</v>
      </c>
      <c r="D6">
        <f t="shared" si="0"/>
        <v>10641.943924058898</v>
      </c>
    </row>
    <row r="7" spans="1:4" x14ac:dyDescent="0.25">
      <c r="A7">
        <f t="shared" si="1"/>
        <v>2013</v>
      </c>
      <c r="B7">
        <v>38815.947418847703</v>
      </c>
      <c r="C7">
        <v>22793.506054505171</v>
      </c>
      <c r="D7">
        <f t="shared" si="0"/>
        <v>16022.441364342532</v>
      </c>
    </row>
    <row r="8" spans="1:4" x14ac:dyDescent="0.25">
      <c r="A8">
        <f t="shared" si="1"/>
        <v>2014</v>
      </c>
      <c r="B8">
        <v>40423.649233178199</v>
      </c>
      <c r="C8">
        <v>25860.0507432546</v>
      </c>
      <c r="D8">
        <f t="shared" si="0"/>
        <v>14563.598489923599</v>
      </c>
    </row>
    <row r="9" spans="1:4" x14ac:dyDescent="0.25">
      <c r="A9">
        <f t="shared" si="1"/>
        <v>2015</v>
      </c>
      <c r="B9">
        <v>33064.952264072403</v>
      </c>
      <c r="C9">
        <v>26167.997560441621</v>
      </c>
      <c r="D9">
        <f t="shared" si="0"/>
        <v>6896.9547036307813</v>
      </c>
    </row>
    <row r="10" spans="1:4" x14ac:dyDescent="0.25">
      <c r="A10">
        <f t="shared" si="1"/>
        <v>2016</v>
      </c>
      <c r="B10">
        <v>44766.787069580198</v>
      </c>
      <c r="C10">
        <v>29309.275229494324</v>
      </c>
      <c r="D10">
        <f t="shared" si="0"/>
        <v>15457.511840085874</v>
      </c>
    </row>
    <row r="11" spans="1:4" x14ac:dyDescent="0.25">
      <c r="A11">
        <f t="shared" si="1"/>
        <v>2017</v>
      </c>
      <c r="B11">
        <v>66478.794378378007</v>
      </c>
      <c r="C11">
        <v>35698.752042385589</v>
      </c>
      <c r="D11">
        <f t="shared" si="0"/>
        <v>30780.042335992417</v>
      </c>
    </row>
    <row r="12" spans="1:4" x14ac:dyDescent="0.25">
      <c r="A12">
        <f t="shared" si="1"/>
        <v>2018</v>
      </c>
      <c r="B12">
        <v>85978.799593967298</v>
      </c>
      <c r="C12">
        <v>34043.008795975387</v>
      </c>
      <c r="D12">
        <f t="shared" si="0"/>
        <v>51935.790797991911</v>
      </c>
    </row>
    <row r="13" spans="1:4" x14ac:dyDescent="0.25">
      <c r="A13">
        <f t="shared" si="1"/>
        <v>2019</v>
      </c>
      <c r="B13">
        <v>88445.397504787994</v>
      </c>
      <c r="C13">
        <v>44713.588461286032</v>
      </c>
      <c r="D13">
        <f t="shared" si="0"/>
        <v>43731.809043501962</v>
      </c>
    </row>
    <row r="14" spans="1:4" x14ac:dyDescent="0.25">
      <c r="A14">
        <f t="shared" si="1"/>
        <v>2020</v>
      </c>
      <c r="B14">
        <v>169262.24997701499</v>
      </c>
      <c r="C14">
        <v>52944.764186136534</v>
      </c>
      <c r="D14">
        <f t="shared" si="0"/>
        <v>116317.48579087845</v>
      </c>
    </row>
    <row r="17" spans="1:3" x14ac:dyDescent="0.25">
      <c r="A17" t="s">
        <v>10</v>
      </c>
      <c r="B17" s="3">
        <f>_xlfn.RRI(A14-A2,B2,B14)</f>
        <v>0.26584348033050564</v>
      </c>
      <c r="C17" s="3">
        <f>_xlfn.RRI(A14-A2,C2,C14)</f>
        <v>0.14899618011169347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SPY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Westerby, Carl</dc:creator>
  <cp:lastModifiedBy>Westerby, Carl</cp:lastModifiedBy>
  <dcterms:created xsi:type="dcterms:W3CDTF">2022-05-04T13:56:35Z</dcterms:created>
  <dcterms:modified xsi:type="dcterms:W3CDTF">2022-05-19T21:03:29Z</dcterms:modified>
</cp:coreProperties>
</file>