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790"/>
  </bookViews>
  <sheets>
    <sheet name="Routing_ModPu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Routing_ModPuls!$A$1:$G$62</definedName>
    <definedName name="_xlnm.Print_Area" localSheetId="0">Routing_ModPuls!$A$1:$D$37</definedName>
  </definedNames>
  <calcPr calcId="14562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<sst xmlns="http://schemas.openxmlformats.org/spreadsheetml/2006/main" count="140" uniqueCount="45">
  <si>
    <t>Reach</t>
  </si>
  <si>
    <t>Stor-Dis Function</t>
  </si>
  <si>
    <t>Subreaches*</t>
  </si>
  <si>
    <t>Initial</t>
  </si>
  <si>
    <t>Discharge (cfs)</t>
  </si>
  <si>
    <t>Elev-Dis Function</t>
  </si>
  <si>
    <t>Invert (ft)</t>
  </si>
  <si>
    <t>T1011300_0000_R</t>
  </si>
  <si>
    <t>Inflow = Outflow</t>
  </si>
  <si>
    <t>--None--</t>
  </si>
  <si>
    <t>From LOMR model; not linked or updated</t>
  </si>
  <si>
    <t>U1000000_0383_R</t>
  </si>
  <si>
    <t>U1000000_0494_R</t>
  </si>
  <si>
    <t>U1000000_0632_R</t>
  </si>
  <si>
    <t>U1000000_0710_R</t>
  </si>
  <si>
    <t>U1000000_0823_R</t>
  </si>
  <si>
    <t>U1000000_0995_R</t>
  </si>
  <si>
    <t>U1010000_0193_R</t>
  </si>
  <si>
    <t>U1010000_0348_R</t>
  </si>
  <si>
    <t>U1010000_0469_R</t>
  </si>
  <si>
    <t>U1010000_0509_R</t>
  </si>
  <si>
    <t>U1010000_0639_R</t>
  </si>
  <si>
    <t>U1010000_0812_R</t>
  </si>
  <si>
    <t>U1010700_0001_R</t>
  </si>
  <si>
    <t>U1010700_0035_R</t>
  </si>
  <si>
    <t>U1010700_0053_R</t>
  </si>
  <si>
    <t>U1010700_0090_R</t>
  </si>
  <si>
    <t>U1010800_0002_R</t>
  </si>
  <si>
    <t>U1010800_0034_R</t>
  </si>
  <si>
    <t>U1010800_0051_R</t>
  </si>
  <si>
    <t>U1010800_0112_R</t>
  </si>
  <si>
    <t>U1020000_0197_R</t>
  </si>
  <si>
    <t>U1020000_0232_R</t>
  </si>
  <si>
    <t>U1020000_0465_R</t>
  </si>
  <si>
    <t>U1020000_0632_R</t>
  </si>
  <si>
    <t>U1060000_0006_R</t>
  </si>
  <si>
    <t>U1060000_0177_R</t>
  </si>
  <si>
    <t>U1060000_0229_R</t>
  </si>
  <si>
    <t>U1060000_0301_R</t>
  </si>
  <si>
    <t>U2010701_0000_R</t>
  </si>
  <si>
    <t>U2010801_0000_R</t>
  </si>
  <si>
    <t>W1670100_0082_R</t>
  </si>
  <si>
    <t>Notes:</t>
  </si>
  <si>
    <t>* Number of subreaches (routing steps) is for 5-minute time step.</t>
  </si>
  <si>
    <t xml:space="preserve">   Shaded values based on previous LOMRs and were not updated as part of this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</si>
</sst>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quotePrefix="1" applyBorder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3" xfId="1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indent="1"/>
    </xf>
    <xf numFmtId="4" fontId="6" fillId="0" borderId="0" xfId="0" applyNumberFormat="1" applyFont="1" applyFill="1" applyAlignment="1">
      <alignment horizontal="left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0_SVS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1_SVSQ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107_SVSQ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108_SVSQ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2_SVSQ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106_SVSQ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2010701_SVSQ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U2010801_SVSQ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W16701_SV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1</v>
          </cell>
        </row>
        <row r="28">
          <cell r="T28">
            <v>7</v>
          </cell>
        </row>
        <row r="38">
          <cell r="T38">
            <v>4</v>
          </cell>
        </row>
        <row r="48">
          <cell r="T48">
            <v>13</v>
          </cell>
        </row>
        <row r="58">
          <cell r="T58">
            <v>19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1</v>
          </cell>
        </row>
        <row r="28">
          <cell r="T28">
            <v>15</v>
          </cell>
        </row>
        <row r="38">
          <cell r="T38">
            <v>3</v>
          </cell>
        </row>
        <row r="48">
          <cell r="T48">
            <v>9</v>
          </cell>
        </row>
        <row r="58">
          <cell r="T58">
            <v>1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7</v>
          </cell>
        </row>
        <row r="28">
          <cell r="T28">
            <v>1</v>
          </cell>
        </row>
        <row r="38">
          <cell r="T38">
            <v>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3</v>
          </cell>
        </row>
        <row r="28">
          <cell r="T28">
            <v>3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25</v>
          </cell>
        </row>
        <row r="28">
          <cell r="T28">
            <v>17</v>
          </cell>
        </row>
        <row r="38">
          <cell r="T38">
            <v>1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  <row r="18">
          <cell r="T18">
            <v>6</v>
          </cell>
        </row>
        <row r="28">
          <cell r="T28">
            <v>3</v>
          </cell>
        </row>
        <row r="38">
          <cell r="T38">
            <v>11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SQ_Flows"/>
      <sheetName val="SVSQ_Calcs"/>
      <sheetName val="RAS_Output"/>
    </sheetNames>
    <sheetDataSet>
      <sheetData sheetId="0"/>
      <sheetData sheetId="1">
        <row r="8">
          <cell r="T8">
            <v>16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O10" sqref="O10"/>
    </sheetView>
  </sheetViews>
  <sheetFormatPr defaultRowHeight="15" x14ac:dyDescent="0.25"/>
  <cols>
    <col min="1" max="4" width="20.7109375" customWidth="1"/>
    <col min="5" max="7" width="20.7109375" hidden="1" customWidth="1"/>
    <col min="8" max="9" width="0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7</v>
      </c>
      <c r="B2" s="2" t="s">
        <v>7</v>
      </c>
      <c r="C2" s="2">
        <v>6</v>
      </c>
      <c r="D2" s="2" t="s">
        <v>8</v>
      </c>
      <c r="E2" s="2"/>
      <c r="F2" s="3" t="s">
        <v>9</v>
      </c>
      <c r="G2" s="2"/>
      <c r="I2" s="4" t="s">
        <v>10</v>
      </c>
    </row>
    <row r="3" spans="1:9" x14ac:dyDescent="0.25">
      <c r="A3" s="5" t="s">
        <v>11</v>
      </c>
      <c r="B3" s="5" t="s">
        <v>11</v>
      </c>
      <c r="C3" s="6">
        <f>[1]SVSQ_Calcs!$T$58</f>
        <v>19</v>
      </c>
      <c r="D3" s="5" t="s">
        <v>8</v>
      </c>
      <c r="E3" s="7"/>
      <c r="F3" s="8" t="s">
        <v>9</v>
      </c>
      <c r="G3" s="7"/>
    </row>
    <row r="4" spans="1:9" x14ac:dyDescent="0.25">
      <c r="A4" s="5" t="s">
        <v>12</v>
      </c>
      <c r="B4" s="5" t="s">
        <v>12</v>
      </c>
      <c r="C4" s="6">
        <f>[1]SVSQ_Calcs!$T$48</f>
        <v>13</v>
      </c>
      <c r="D4" s="5" t="s">
        <v>8</v>
      </c>
      <c r="E4" s="7"/>
      <c r="F4" s="8" t="s">
        <v>9</v>
      </c>
      <c r="G4" s="7"/>
    </row>
    <row r="5" spans="1:9" x14ac:dyDescent="0.25">
      <c r="A5" s="5" t="s">
        <v>13</v>
      </c>
      <c r="B5" s="5" t="s">
        <v>13</v>
      </c>
      <c r="C5" s="6">
        <f>[1]SVSQ_Calcs!$T$38</f>
        <v>4</v>
      </c>
      <c r="D5" s="5" t="s">
        <v>8</v>
      </c>
      <c r="E5" s="7"/>
      <c r="F5" s="8" t="s">
        <v>9</v>
      </c>
      <c r="G5" s="7"/>
    </row>
    <row r="6" spans="1:9" x14ac:dyDescent="0.25">
      <c r="A6" s="5" t="s">
        <v>14</v>
      </c>
      <c r="B6" s="5" t="s">
        <v>14</v>
      </c>
      <c r="C6" s="6">
        <f>[1]SVSQ_Calcs!$T$28</f>
        <v>7</v>
      </c>
      <c r="D6" s="5" t="s">
        <v>8</v>
      </c>
      <c r="E6" s="7"/>
      <c r="F6" s="8" t="s">
        <v>9</v>
      </c>
      <c r="G6" s="7"/>
    </row>
    <row r="7" spans="1:9" x14ac:dyDescent="0.25">
      <c r="A7" s="5" t="s">
        <v>15</v>
      </c>
      <c r="B7" s="5" t="s">
        <v>15</v>
      </c>
      <c r="C7" s="6">
        <f>[1]SVSQ_Calcs!$T$18</f>
        <v>1</v>
      </c>
      <c r="D7" s="5" t="s">
        <v>8</v>
      </c>
      <c r="E7" s="7"/>
      <c r="F7" s="8" t="s">
        <v>9</v>
      </c>
      <c r="G7" s="7"/>
    </row>
    <row r="8" spans="1:9" x14ac:dyDescent="0.25">
      <c r="A8" s="5" t="s">
        <v>16</v>
      </c>
      <c r="B8" s="5" t="s">
        <v>16</v>
      </c>
      <c r="C8" s="6">
        <f>[1]SVSQ_Calcs!$T$8</f>
        <v>1</v>
      </c>
      <c r="D8" s="5" t="s">
        <v>8</v>
      </c>
      <c r="E8" s="7"/>
      <c r="F8" s="8" t="s">
        <v>9</v>
      </c>
      <c r="G8" s="7"/>
    </row>
    <row r="9" spans="1:9" x14ac:dyDescent="0.25">
      <c r="A9" s="5" t="s">
        <v>17</v>
      </c>
      <c r="B9" s="5" t="s">
        <v>17</v>
      </c>
      <c r="C9" s="6">
        <f>[2]SVSQ_Calcs!$T$58</f>
        <v>1</v>
      </c>
      <c r="D9" s="5" t="s">
        <v>8</v>
      </c>
      <c r="E9" s="7"/>
      <c r="F9" s="8" t="s">
        <v>9</v>
      </c>
      <c r="G9" s="7"/>
    </row>
    <row r="10" spans="1:9" x14ac:dyDescent="0.25">
      <c r="A10" s="5" t="s">
        <v>18</v>
      </c>
      <c r="B10" s="5" t="s">
        <v>18</v>
      </c>
      <c r="C10" s="6">
        <f>[2]SVSQ_Calcs!$T$48</f>
        <v>9</v>
      </c>
      <c r="D10" s="5" t="s">
        <v>8</v>
      </c>
      <c r="E10" s="7"/>
      <c r="F10" s="8" t="s">
        <v>9</v>
      </c>
      <c r="G10" s="7"/>
    </row>
    <row r="11" spans="1:9" x14ac:dyDescent="0.25">
      <c r="A11" s="5" t="s">
        <v>19</v>
      </c>
      <c r="B11" s="5" t="s">
        <v>19</v>
      </c>
      <c r="C11" s="6">
        <f>[2]SVSQ_Calcs!$T$38</f>
        <v>3</v>
      </c>
      <c r="D11" s="5" t="s">
        <v>8</v>
      </c>
      <c r="E11" s="7"/>
      <c r="F11" s="8" t="s">
        <v>9</v>
      </c>
      <c r="G11" s="7"/>
    </row>
    <row r="12" spans="1:9" x14ac:dyDescent="0.25">
      <c r="A12" s="5" t="s">
        <v>20</v>
      </c>
      <c r="B12" s="5" t="s">
        <v>20</v>
      </c>
      <c r="C12" s="6">
        <f>[2]SVSQ_Calcs!$T$28</f>
        <v>15</v>
      </c>
      <c r="D12" s="5" t="s">
        <v>8</v>
      </c>
      <c r="E12" s="7"/>
      <c r="F12" s="8" t="s">
        <v>9</v>
      </c>
      <c r="G12" s="7"/>
    </row>
    <row r="13" spans="1:9" x14ac:dyDescent="0.25">
      <c r="A13" s="5" t="s">
        <v>21</v>
      </c>
      <c r="B13" s="5" t="s">
        <v>21</v>
      </c>
      <c r="C13" s="6">
        <f>[2]SVSQ_Calcs!$T$18</f>
        <v>1</v>
      </c>
      <c r="D13" s="5" t="s">
        <v>8</v>
      </c>
      <c r="E13" s="7"/>
      <c r="F13" s="8" t="s">
        <v>9</v>
      </c>
      <c r="G13" s="7"/>
    </row>
    <row r="14" spans="1:9" x14ac:dyDescent="0.25">
      <c r="A14" s="5" t="s">
        <v>22</v>
      </c>
      <c r="B14" s="5" t="s">
        <v>22</v>
      </c>
      <c r="C14" s="6">
        <f>[2]SVSQ_Calcs!$T$8</f>
        <v>1</v>
      </c>
      <c r="D14" s="5" t="s">
        <v>8</v>
      </c>
      <c r="E14" s="7"/>
      <c r="F14" s="8" t="s">
        <v>9</v>
      </c>
      <c r="G14" s="7"/>
    </row>
    <row r="15" spans="1:9" x14ac:dyDescent="0.25">
      <c r="A15" s="5" t="s">
        <v>23</v>
      </c>
      <c r="B15" s="5" t="s">
        <v>23</v>
      </c>
      <c r="C15" s="6">
        <f>[3]SVSQ_Calcs!$T$38</f>
        <v>3</v>
      </c>
      <c r="D15" s="5" t="s">
        <v>8</v>
      </c>
      <c r="E15" s="7"/>
      <c r="F15" s="8" t="s">
        <v>9</v>
      </c>
      <c r="G15" s="7"/>
    </row>
    <row r="16" spans="1:9" x14ac:dyDescent="0.25">
      <c r="A16" s="5" t="s">
        <v>23</v>
      </c>
      <c r="B16" s="5" t="s">
        <v>24</v>
      </c>
      <c r="C16" s="6">
        <f>[3]SVSQ_Calcs!$T$28</f>
        <v>1</v>
      </c>
      <c r="D16" s="5" t="s">
        <v>8</v>
      </c>
      <c r="E16" s="7"/>
      <c r="F16" s="8" t="s">
        <v>9</v>
      </c>
      <c r="G16" s="7"/>
    </row>
    <row r="17" spans="1:9" x14ac:dyDescent="0.25">
      <c r="A17" s="5" t="s">
        <v>25</v>
      </c>
      <c r="B17" s="5" t="s">
        <v>25</v>
      </c>
      <c r="C17" s="6">
        <f>[3]SVSQ_Calcs!$T$18</f>
        <v>7</v>
      </c>
      <c r="D17" s="5" t="s">
        <v>8</v>
      </c>
      <c r="E17" s="7"/>
      <c r="F17" s="8" t="s">
        <v>9</v>
      </c>
      <c r="G17" s="7"/>
    </row>
    <row r="18" spans="1:9" x14ac:dyDescent="0.25">
      <c r="A18" s="5" t="s">
        <v>26</v>
      </c>
      <c r="B18" s="5" t="s">
        <v>26</v>
      </c>
      <c r="C18" s="6">
        <f>[3]SVSQ_Calcs!$T$8</f>
        <v>1</v>
      </c>
      <c r="D18" s="5" t="s">
        <v>8</v>
      </c>
      <c r="E18" s="7"/>
      <c r="F18" s="8" t="s">
        <v>9</v>
      </c>
      <c r="G18" s="7"/>
    </row>
    <row r="19" spans="1:9" x14ac:dyDescent="0.25">
      <c r="A19" s="5" t="s">
        <v>27</v>
      </c>
      <c r="B19" s="5" t="s">
        <v>27</v>
      </c>
      <c r="C19" s="6">
        <f>[4]SVSQ_Calcs!$T$28</f>
        <v>3</v>
      </c>
      <c r="D19" s="5" t="s">
        <v>8</v>
      </c>
      <c r="E19" s="7"/>
      <c r="F19" s="8" t="s">
        <v>9</v>
      </c>
      <c r="G19" s="7"/>
    </row>
    <row r="20" spans="1:9" x14ac:dyDescent="0.25">
      <c r="A20" s="5" t="s">
        <v>28</v>
      </c>
      <c r="B20" s="5" t="s">
        <v>28</v>
      </c>
      <c r="C20" s="6">
        <f>[4]SVSQ_Calcs!$T$18</f>
        <v>3</v>
      </c>
      <c r="D20" s="5" t="s">
        <v>8</v>
      </c>
      <c r="E20" s="7"/>
      <c r="F20" s="8" t="s">
        <v>9</v>
      </c>
      <c r="G20" s="7"/>
    </row>
    <row r="21" spans="1:9" x14ac:dyDescent="0.25">
      <c r="A21" s="5" t="s">
        <v>29</v>
      </c>
      <c r="B21" s="5" t="s">
        <v>29</v>
      </c>
      <c r="C21" s="6">
        <f>[4]SVSQ_Calcs!$T$8</f>
        <v>1</v>
      </c>
      <c r="D21" s="5" t="s">
        <v>8</v>
      </c>
      <c r="E21" s="7"/>
      <c r="F21" s="8" t="s">
        <v>9</v>
      </c>
      <c r="G21" s="7"/>
    </row>
    <row r="22" spans="1:9" x14ac:dyDescent="0.25">
      <c r="A22" s="9" t="s">
        <v>30</v>
      </c>
      <c r="B22" s="9" t="s">
        <v>30</v>
      </c>
      <c r="C22" s="9">
        <v>1</v>
      </c>
      <c r="D22" s="9" t="s">
        <v>8</v>
      </c>
      <c r="E22" s="9"/>
      <c r="F22" s="10" t="s">
        <v>9</v>
      </c>
      <c r="G22" s="9"/>
      <c r="I22" s="4" t="s">
        <v>10</v>
      </c>
    </row>
    <row r="23" spans="1:9" x14ac:dyDescent="0.25">
      <c r="A23" s="5" t="s">
        <v>31</v>
      </c>
      <c r="B23" s="5" t="s">
        <v>31</v>
      </c>
      <c r="C23" s="6">
        <f>[5]SVSQ_Calcs!$T$38</f>
        <v>1</v>
      </c>
      <c r="D23" s="5" t="s">
        <v>8</v>
      </c>
      <c r="E23" s="7"/>
      <c r="F23" s="8" t="s">
        <v>9</v>
      </c>
      <c r="G23" s="7"/>
    </row>
    <row r="24" spans="1:9" x14ac:dyDescent="0.25">
      <c r="A24" s="5" t="s">
        <v>32</v>
      </c>
      <c r="B24" s="5" t="s">
        <v>32</v>
      </c>
      <c r="C24" s="6">
        <f>[5]SVSQ_Calcs!$T$28</f>
        <v>17</v>
      </c>
      <c r="D24" s="5" t="s">
        <v>8</v>
      </c>
      <c r="E24" s="7"/>
      <c r="F24" s="8" t="s">
        <v>9</v>
      </c>
      <c r="G24" s="7"/>
    </row>
    <row r="25" spans="1:9" x14ac:dyDescent="0.25">
      <c r="A25" s="5" t="s">
        <v>33</v>
      </c>
      <c r="B25" s="5" t="s">
        <v>33</v>
      </c>
      <c r="C25" s="6">
        <f>[5]SVSQ_Calcs!$T$18</f>
        <v>25</v>
      </c>
      <c r="D25" s="5" t="s">
        <v>8</v>
      </c>
      <c r="E25" s="7"/>
      <c r="F25" s="8" t="s">
        <v>9</v>
      </c>
      <c r="G25" s="7"/>
    </row>
    <row r="26" spans="1:9" x14ac:dyDescent="0.25">
      <c r="A26" s="5" t="s">
        <v>34</v>
      </c>
      <c r="B26" s="5" t="s">
        <v>34</v>
      </c>
      <c r="C26" s="6">
        <f>[5]SVSQ_Calcs!$T$8</f>
        <v>1</v>
      </c>
      <c r="D26" s="5" t="s">
        <v>8</v>
      </c>
      <c r="E26" s="7"/>
      <c r="F26" s="8" t="s">
        <v>9</v>
      </c>
      <c r="G26" s="7"/>
    </row>
    <row r="27" spans="1:9" x14ac:dyDescent="0.25">
      <c r="A27" s="5" t="s">
        <v>35</v>
      </c>
      <c r="B27" s="5" t="s">
        <v>35</v>
      </c>
      <c r="C27" s="6">
        <f>[6]SVSQ_Calcs!$T$38</f>
        <v>11</v>
      </c>
      <c r="D27" s="5" t="s">
        <v>8</v>
      </c>
      <c r="E27" s="7"/>
      <c r="F27" s="8" t="s">
        <v>9</v>
      </c>
      <c r="G27" s="7"/>
    </row>
    <row r="28" spans="1:9" x14ac:dyDescent="0.25">
      <c r="A28" s="5" t="s">
        <v>36</v>
      </c>
      <c r="B28" s="5" t="s">
        <v>36</v>
      </c>
      <c r="C28" s="6">
        <f>[6]SVSQ_Calcs!$T$28</f>
        <v>3</v>
      </c>
      <c r="D28" s="5" t="s">
        <v>8</v>
      </c>
      <c r="E28" s="7"/>
      <c r="F28" s="8" t="s">
        <v>9</v>
      </c>
      <c r="G28" s="7"/>
    </row>
    <row r="29" spans="1:9" x14ac:dyDescent="0.25">
      <c r="A29" s="5" t="s">
        <v>37</v>
      </c>
      <c r="B29" s="5" t="s">
        <v>37</v>
      </c>
      <c r="C29" s="6">
        <f>[6]SVSQ_Calcs!$T$18</f>
        <v>6</v>
      </c>
      <c r="D29" s="5" t="s">
        <v>8</v>
      </c>
      <c r="E29" s="7"/>
      <c r="F29" s="8" t="s">
        <v>9</v>
      </c>
      <c r="G29" s="7"/>
    </row>
    <row r="30" spans="1:9" x14ac:dyDescent="0.25">
      <c r="A30" s="5" t="s">
        <v>38</v>
      </c>
      <c r="B30" s="5" t="s">
        <v>38</v>
      </c>
      <c r="C30" s="6">
        <f>[6]SVSQ_Calcs!$T$8</f>
        <v>1</v>
      </c>
      <c r="D30" s="5" t="s">
        <v>8</v>
      </c>
      <c r="E30" s="7"/>
      <c r="F30" s="8" t="s">
        <v>9</v>
      </c>
      <c r="G30" s="7"/>
    </row>
    <row r="31" spans="1:9" x14ac:dyDescent="0.25">
      <c r="A31" s="5" t="s">
        <v>39</v>
      </c>
      <c r="B31" s="5" t="s">
        <v>39</v>
      </c>
      <c r="C31" s="6">
        <f>[7]SVSQ_Calcs!$T$8</f>
        <v>1</v>
      </c>
      <c r="D31" s="5" t="s">
        <v>8</v>
      </c>
      <c r="E31" s="7"/>
      <c r="F31" s="8" t="s">
        <v>9</v>
      </c>
      <c r="G31" s="7"/>
    </row>
    <row r="32" spans="1:9" x14ac:dyDescent="0.25">
      <c r="A32" s="5" t="s">
        <v>40</v>
      </c>
      <c r="B32" s="5" t="s">
        <v>40</v>
      </c>
      <c r="C32" s="6">
        <f>[8]SVSQ_Calcs!$T$8</f>
        <v>1</v>
      </c>
      <c r="D32" s="5" t="s">
        <v>8</v>
      </c>
      <c r="E32" s="7"/>
      <c r="F32" s="8" t="s">
        <v>9</v>
      </c>
      <c r="G32" s="7"/>
    </row>
    <row r="33" spans="1:7" x14ac:dyDescent="0.25">
      <c r="A33" s="11" t="s">
        <v>41</v>
      </c>
      <c r="B33" s="11" t="s">
        <v>41</v>
      </c>
      <c r="C33" s="12">
        <f>[9]SVSQ_Calcs!$T$8</f>
        <v>16</v>
      </c>
      <c r="D33" s="11" t="s">
        <v>8</v>
      </c>
      <c r="E33" s="13"/>
      <c r="F33" s="14" t="s">
        <v>9</v>
      </c>
      <c r="G33" s="13"/>
    </row>
    <row r="35" spans="1:7" x14ac:dyDescent="0.25">
      <c r="A35" s="15" t="s">
        <v>42</v>
      </c>
    </row>
    <row r="36" spans="1:7" x14ac:dyDescent="0.25">
      <c r="A36" s="16" t="s">
        <v>43</v>
      </c>
    </row>
    <row r="37" spans="1:7" x14ac:dyDescent="0.25">
      <c r="A37" s="16" t="s">
        <v>44</v>
      </c>
      <c r="B37" s="17"/>
    </row>
  </sheetData>
  <printOptions horizontalCentered="1"/>
  <pageMargins left="0.7" right="0.7" top="1.25" bottom="0.75" header="0.3" footer="0.3"/>
  <pageSetup orientation="portrait" r:id="rId1"/>
  <headerFooter scaleWithDoc="0">
    <oddHeader>&amp;C&amp;"-,Bold"&amp;12TABLE 10
Modified Puls Method
(Routing Subreaches)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Routing_ModPuls</vt:lpstr>
      <vt:lpstr>Routing_ModPuls!Print_Area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2012-12-21T16:16:29Z</cp:lastPrinted>
  <dcterms:created xsi:type="dcterms:W3CDTF">2012-08-23T13:09:32Z</dcterms:created>
  <dcterms:modified xsi:type="dcterms:W3CDTF">2013-05-31T17:45:18Z</dcterms:modified>
</cp:coreProperties>
</file>