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lyfabris/Desktop/GIT/Excel-HW/excel-challenge/"/>
    </mc:Choice>
  </mc:AlternateContent>
  <xr:revisionPtr revIDLastSave="0" documentId="13_ncr:1_{B8651500-5C31-2142-8E44-6A24833444EE}" xr6:coauthVersionLast="45" xr6:coauthVersionMax="45" xr10:uidLastSave="{00000000-0000-0000-0000-000000000000}"/>
  <bookViews>
    <workbookView xWindow="9100" yWindow="1360" windowWidth="24680" windowHeight="18600" activeTab="4" xr2:uid="{00000000-000D-0000-FFFF-FFFF00000000}"/>
  </bookViews>
  <sheets>
    <sheet name="PivotTable1" sheetId="2" r:id="rId1"/>
    <sheet name="PivotTable2" sheetId="3" r:id="rId2"/>
    <sheet name="PivotTable3" sheetId="4" r:id="rId3"/>
    <sheet name="DataSheet" sheetId="1" r:id="rId4"/>
    <sheet name="Bonus" sheetId="5" r:id="rId5"/>
  </sheets>
  <definedNames>
    <definedName name="_xlnm._FilterDatabase" localSheetId="3" hidden="1">DataSheet!$A:$T</definedName>
  </definedNames>
  <calcPr calcId="191029"/>
  <pivotCaches>
    <pivotCache cacheId="3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C13" i="5"/>
  <c r="C12" i="5"/>
  <c r="C11" i="5"/>
  <c r="C10" i="5"/>
  <c r="C9" i="5"/>
  <c r="C8" i="5"/>
  <c r="C7" i="5"/>
  <c r="C6" i="5"/>
  <c r="C5" i="5"/>
  <c r="C4" i="5"/>
  <c r="C3" i="5"/>
  <c r="D2" i="5"/>
  <c r="C2" i="5"/>
  <c r="B12" i="5"/>
  <c r="B11" i="5"/>
  <c r="B10" i="5"/>
  <c r="B9" i="5"/>
  <c r="B8" i="5"/>
  <c r="B7" i="5"/>
  <c r="B6" i="5"/>
  <c r="B3" i="5"/>
  <c r="B4" i="5"/>
  <c r="B5" i="5"/>
  <c r="B13" i="5"/>
  <c r="B2" i="5"/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<sst xmlns="http://schemas.openxmlformats.org/spreadsheetml/2006/main" count="33012" uniqueCount="8400">
  <si>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</si>
  <si>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</si>
  <si>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</si>
  <si>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</si>
  <si>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</si>
  <si>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</si>
  <si>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</si>
  <si>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</si>
  <si>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</si>
  <si>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</si>
  <si>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</si>
  <si>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</si>
  <si>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</si>
  <si>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</si>
  <si>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</si>
  <si>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</si>
  <si>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</si>
  <si>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</si>
  <si>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</si>
  <si>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</si>
  <si>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</si>
  <si>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</si>
  <si>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</si>
  <si>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</si>
  <si>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</si>
  <si>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</si>
  <si>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</si>
  <si>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</si>
  <si>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</si>
  <si>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</si>
  <si>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</si>
  <si>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</si>
  <si>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</si>
  <si>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</si>
  <si>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</si>
  <si>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</si>
  <si>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</si>
  <si>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</si>
  <si>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</si>
  <si>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</si>
  <si>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</si>
  <si>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</si>
  <si>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</si>
  <si>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</si>
  <si>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</si>
  <si>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</si>
  <si>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</si>
  <si>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</si>
  <si>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</si>
  <si>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</si>
  <si>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</si>
  <si>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</si>
  <si>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</si>
  <si>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</si>
  <si>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</si>
  <si>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</si>
  <si>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</si>
  <si>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</si>
  <si>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</si>
  <si>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</si>
  <si>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</si>
  <si>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</si>
  <si>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</si>
  <si>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</si>
  <si>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</si>
  <si>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</si>
  <si>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</si>
  <si>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</si>
  <si>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</si>
  <si>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</si>
  <si>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</si>
  <si>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</si>
  <si>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</si>
  <si>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</si>
  <si>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</si>
  <si>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</si>
  <si>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</si>
  <si>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</si>
  <si>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</si>
  <si>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</si>
  <si>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</si>
  <si>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</si>
  <si>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</si>
  <si>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</si>
  <si>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</si>
  <si>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</si>
  <si>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</si>
  <si>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</si>
  <si>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</si>
  <si>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</si>
  <si>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</si>
  <si>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</si>
  <si>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</si>
  <si>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</si>
  <si>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</si>
  <si>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</si>
  <si>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</si>
  <si>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</si>
  <si>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</si>
  <si>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</si>
  <si>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</si>
  <si>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</si>
  <si>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</si>
  <si>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</si>
  <si>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</si>
  <si>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</si>
  <si>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</si>
  <si>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</si>
  <si>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</si>
  <si>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</si>
  <si>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</si>
  <si>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</si>
  <si>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</si>
  <si>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</si>
  <si>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</si>
  <si>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</si>
  <si>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</si>
  <si>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</si>
  <si>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</si>
  <si>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</si>
  <si>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</si>
  <si>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</si>
  <si>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</si>
  <si>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</si>
  <si>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</si>
  <si>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</si>
  <si>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</si>
  <si>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</si>
  <si>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</si>
  <si>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</si>
  <si>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</si>
  <si>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</si>
  <si>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</si>
  <si>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</si>
  <si>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</si>
  <si>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</si>
  <si>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</si>
  <si>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</si>
  <si>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</si>
  <si>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</si>
  <si>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</si>
  <si>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</si>
  <si>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</si>
  <si>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</si>
  <si>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</si>
  <si>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</si>
  <si>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</si>
  <si>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</si>
  <si>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</si>
  <si>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</si>
  <si>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</si>
  <si>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</si>
  <si>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</si>
  <si>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</si>
  <si>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</si>
  <si>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</si>
  <si>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</si>
  <si>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</si>
  <si>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</si>
  <si>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</si>
  <si>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</si>
  <si>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</si>
  <si>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</si>
  <si>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</si>
  <si>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</si>
  <si>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</si>
  <si>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</si>
  <si>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</si>
  <si>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</si>
  <si>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</si>
  <si>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</si>
  <si>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</si>
  <si>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</si>
  <si>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</si>
  <si>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</si>
  <si>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</si>
  <si>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</si>
  <si>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</si>
  <si>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</si>
  <si>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</si>
  <si>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</si>
  <si>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</si>
  <si>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</si>
  <si>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</si>
  <si>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</si>
  <si>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</si>
  <si>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</si>
  <si>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</si>
  <si>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</si>
  <si>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</si>
  <si>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</si>
  <si>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</si>
  <si>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</si>
  <si>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</si>
  <si>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</si>
  <si>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</si>
  <si>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</si>
  <si>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</si>
  <si>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</si>
  <si>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</si>
  <si>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</si>
  <si>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</si>
  <si>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</si>
  <si>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</si>
  <si>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</si>
  <si>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</si>
  <si>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</si>
  <si>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</si>
  <si>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</si>
  <si>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</si>
  <si>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</si>
  <si>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</si>
  <si>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</si>
  <si>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</si>
  <si>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</si>
  <si>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</si>
  <si>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</si>
  <si>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</si>
  <si>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</si>
  <si>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</si>
  <si>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</si>
  <si>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</si>
  <si>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</si>
  <si>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</si>
  <si>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</si>
  <si>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</si>
  <si>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</si>
  <si>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</si>
  <si>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</si>
  <si>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</si>
  <si>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</si>
  <si>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</si>
  <si>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</si>
  <si>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</si>
  <si>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</si>
  <si>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</si>
  <si>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</si>
  <si>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</si>
  <si>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</si>
  <si>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</si>
  <si>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</si>
  <si>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</si>
  <si>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</si>
  <si>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</si>
  <si>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</si>
  <si>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</si>
  <si>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</si>
  <si>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</si>
  <si>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</si>
  <si>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</si>
  <si>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</si>
  <si>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</si>
  <si>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</si>
  <si>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</si>
  <si>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</si>
  <si>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</si>
  <si>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</si>
  <si>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</si>
  <si>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</si>
  <si>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</si>
  <si>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</si>
  <si>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</si>
  <si>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</si>
  <si>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</si>
  <si>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</si>
  <si>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</si>
  <si>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</si>
  <si>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</si>
  <si>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</si>
  <si>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</si>
  <si>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</si>
  <si>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</si>
  <si>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</si>
  <si>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</si>
  <si>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</si>
  <si>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</si>
  <si>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</si>
  <si>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</si>
  <si>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</si>
  <si>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</si>
  <si>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</si>
  <si>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</si>
  <si>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</si>
  <si>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</si>
  <si>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</si>
  <si>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</si>
  <si>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</si>
  <si>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</si>
  <si>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</si>
  <si>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</si>
  <si>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</si>
  <si>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</si>
  <si>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</si>
  <si>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</si>
  <si>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</si>
  <si>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</si>
  <si>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</si>
  <si>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</si>
  <si>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</si>
  <si>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</si>
  <si>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</si>
  <si>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</si>
  <si>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</si>
  <si>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</si>
  <si>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</si>
  <si>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</si>
  <si>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</si>
  <si>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</si>
  <si>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</si>
  <si>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</si>
  <si>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</si>
  <si>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</si>
  <si>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</si>
  <si>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</si>
  <si>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</si>
  <si>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</si>
  <si>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</si>
  <si>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</si>
  <si>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</si>
  <si>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</si>
  <si>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</si>
  <si>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</si>
  <si>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</si>
  <si>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</si>
  <si>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</si>
  <si>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</si>
  <si>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</si>
  <si>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</si>
  <si>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</si>
  <si>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</si>
  <si>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</si>
  <si>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</si>
  <si>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</si>
  <si>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</si>
  <si>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</si>
  <si>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</si>
  <si>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</si>
  <si>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</si>
  <si>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</si>
  <si>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</si>
  <si>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</si>
  <si>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</si>
  <si>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</si>
  <si>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</si>
  <si>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</si>
  <si>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</si>
  <si>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</si>
  <si>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</si>
  <si>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</si>
  <si>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</si>
  <si>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</si>
  <si>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</si>
  <si>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</si>
  <si>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</si>
  <si>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</si>
  <si>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</si>
  <si>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</si>
  <si>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</si>
  <si>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</si>
  <si>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</si>
  <si>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</si>
  <si>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</si>
  <si>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</si>
  <si>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</si>
  <si>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</si>
  <si>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</si>
  <si>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</si>
  <si>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</si>
  <si>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</si>
  <si>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</si>
  <si>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</si>
  <si>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</si>
  <si>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</si>
  <si>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</si>
  <si>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</si>
  <si>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</si>
  <si>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</si>
  <si>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</si>
  <si>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</si>
  <si>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</si>
  <si>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</si>
  <si>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</si>
  <si>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</si>
  <si>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</si>
  <si>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</si>
  <si>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</si>
  <si>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</si>
  <si>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</si>
  <si>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</si>
  <si>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</si>
  <si>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</si>
  <si>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</si>
  <si>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</si>
  <si>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</si>
  <si>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</si>
  <si>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</si>
  <si>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</si>
  <si>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</si>
  <si>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</si>
  <si>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</si>
  <si>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</si>
  <si>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</si>
  <si>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</si>
  <si>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</si>
  <si>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</si>
  <si>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</si>
  <si>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</si>
  <si>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</si>
  <si>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</si>
  <si>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</si>
  <si>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</si>
  <si>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</si>
  <si>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</si>
  <si>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</si>
  <si>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</si>
  <si>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</si>
  <si>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</si>
  <si>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</si>
  <si>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</si>
  <si>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</si>
  <si>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</si>
  <si>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</si>
  <si>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</si>
  <si>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</si>
  <si>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</si>
  <si>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</si>
  <si>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</si>
  <si>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</si>
  <si>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</si>
  <si>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</si>
  <si>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</si>
  <si>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</si>
  <si>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</si>
  <si>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</si>
  <si>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</si>
  <si>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</si>
  <si>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</si>
  <si>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</si>
  <si>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</si>
  <si>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</si>
  <si>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</si>
  <si>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</si>
  <si>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</si>
  <si>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</si>
  <si>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</si>
  <si>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</si>
  <si>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</si>
  <si>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</si>
  <si>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</si>
  <si>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</si>
  <si>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</si>
  <si>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</si>
  <si>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</si>
  <si>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</si>
  <si>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</si>
  <si>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</si>
  <si>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</si>
  <si>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</si>
  <si>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</si>
  <si>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</si>
  <si>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</si>
  <si>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</si>
  <si>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</si>
  <si>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</si>
  <si>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</si>
  <si>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</si>
  <si>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</si>
  <si>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</si>
  <si>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</si>
  <si>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</si>
  <si>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</si>
  <si>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</si>
  <si>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</si>
  <si>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</si>
  <si>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</si>
  <si>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</si>
  <si>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</si>
  <si>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</si>
  <si>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</si>
  <si>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</si>
  <si>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</si>
  <si>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</si>
  <si>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</si>
  <si>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</si>
  <si>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</si>
  <si>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</si>
  <si>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</si>
  <si>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</si>
  <si>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</si>
  <si>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</si>
  <si>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</si>
  <si>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</si>
  <si>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</si>
  <si>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</si>
  <si>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</si>
  <si>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</si>
  <si>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</si>
  <si>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</si>
  <si>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</si>
  <si>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</si>
  <si>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</si>
  <si>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</si>
  <si>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</si>
  <si>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</si>
  <si>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</si>
  <si>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</si>
  <si>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</si>
  <si>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</si>
  <si>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</si>
  <si>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</si>
  <si>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</si>
  <si>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</si>
  <si>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</si>
  <si>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</si>
  <si>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</si>
  <si>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</si>
  <si>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</si>
  <si>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</si>
  <si>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</si>
  <si>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</si>
  <si>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</si>
  <si>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</si>
  <si>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</si>
  <si>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</si>
  <si>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</si>
  <si>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</si>
  <si>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</si>
  <si>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</si>
  <si>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</si>
  <si>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</si>
  <si>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</si>
  <si>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</si>
  <si>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</si>
  <si>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</si>
  <si>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</si>
  <si>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</si>
  <si>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</si>
  <si>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</si>
  <si>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</si>
  <si>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</si>
  <si>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</si>
  <si>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</si>
  <si>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</si>
  <si>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</si>
  <si>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</si>
  <si>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</si>
  <si>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</si>
  <si>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</si>
  <si>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</si>
  <si>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</si>
  <si>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</si>
  <si>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</si>
  <si>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</si>
  <si>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</si>
  <si>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</si>
  <si>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</si>
  <si>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</si>
  <si>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</si>
  <si>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</si>
  <si>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</si>
  <si>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</si>
  <si>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</si>
  <si>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</si>
  <si>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</si>
  <si>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</si>
  <si>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</si>
  <si>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</si>
  <si>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</si>
  <si>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</si>
  <si>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</si>
  <si>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</si>
  <si>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</si>
  <si>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</si>
  <si>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</si>
  <si>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</si>
  <si>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</si>
  <si>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</si>
  <si>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</si>
  <si>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</si>
  <si>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</si>
  <si>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</si>
  <si>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</si>
  <si>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</si>
  <si>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</si>
  <si>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</si>
  <si>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</si>
  <si>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</si>
  <si>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</si>
  <si>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</si>
  <si>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</si>
  <si>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</si>
  <si>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</si>
  <si>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</si>
  <si>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</si>
  <si>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</si>
  <si>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</si>
  <si>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</si>
  <si>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</si>
  <si>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</si>
  <si>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</si>
  <si>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</si>
  <si>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</si>
  <si>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</si>
  <si>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</si>
  <si>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</si>
  <si>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</si>
  <si>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</si>
  <si>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</si>
  <si>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</si>
  <si>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</si>
  <si>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</si>
  <si>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</si>
  <si>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</si>
  <si>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</si>
  <si>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</si>
  <si>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</si>
  <si>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</si>
  <si>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</si>
  <si>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</si>
  <si>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</si>
  <si>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</si>
  <si>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</si>
  <si>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</si>
  <si>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</si>
  <si>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</si>
  <si>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</si>
  <si>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</si>
  <si>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</si>
  <si>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</si>
  <si>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</si>
  <si>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</si>
  <si>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</si>
  <si>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</si>
  <si>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</si>
  <si>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</si>
  <si>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</si>
  <si>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</si>
  <si>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</si>
  <si>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</si>
  <si>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</si>
  <si>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</si>
  <si>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</si>
  <si>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</si>
  <si>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</si>
  <si>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</si>
  <si>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</si>
  <si>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</si>
  <si>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</si>
  <si>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</si>
  <si>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</si>
  <si>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</si>
  <si>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</si>
  <si>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</si>
  <si>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</si>
  <si>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</si>
  <si>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</si>
  <si>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</si>
  <si>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</si>
  <si>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</si>
  <si>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</si>
  <si>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</si>
  <si>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</si>
  <si>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</si>
  <si>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</si>
  <si>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</si>
  <si>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</si>
  <si>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</si>
  <si>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</si>
  <si>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</si>
  <si>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</si>
  <si>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</si>
  <si>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</si>
  <si>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</si>
  <si>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</si>
  <si>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</si>
  <si>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</si>
  <si>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</si>
  <si>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</si>
  <si>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</si>
  <si>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</si>
  <si>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</si>
  <si>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</si>
  <si>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</si>
  <si>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</si>
  <si>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</si>
  <si>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</si>
  <si>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</si>
  <si>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</si>
  <si>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</si>
  <si>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</si>
  <si>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</si>
  <si>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</si>
  <si>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</si>
  <si>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</si>
  <si>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</si>
  <si>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</si>
  <si>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</si>
  <si>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</si>
  <si>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</si>
  <si>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</si>
  <si>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</si>
  <si>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</si>
  <si>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</si>
  <si>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</si>
  <si>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</si>
  <si>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</si>
  <si>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</si>
  <si>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</si>
  <si>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</si>
  <si>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</si>
  <si>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</si>
  <si>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</si>
  <si>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</si>
  <si>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</si>
  <si>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</si>
  <si>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</si>
  <si>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</si>
  <si>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</si>
  <si>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</si>
  <si>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</si>
  <si>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</si>
  <si>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</si>
  <si>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</si>
  <si>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</si>
  <si>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</si>
  <si>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</si>
  <si>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</si>
  <si>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</si>
  <si>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</si>
  <si>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</si>
  <si>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</si>
  <si>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</si>
  <si>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</si>
  <si>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</si>
  <si>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</si>
  <si>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</si>
  <si>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</si>
  <si>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</si>
  <si>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</si>
  <si>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</si>
  <si>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</si>
  <si>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</si>
  <si>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</si>
  <si>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</si>
  <si>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</si>
  <si>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</si>
  <si>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</si>
  <si>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</si>
  <si>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</si>
  <si>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</si>
  <si>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</si>
  <si>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</si>
  <si>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</si>
  <si>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</si>
  <si>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</si>
  <si>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</si>
  <si>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</si>
  <si>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</si>
  <si>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</si>
  <si>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</si>
  <si>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</si>
  <si>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</si>
  <si>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</si>
  <si>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</si>
  <si>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</si>
  <si>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</si>
  <si>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</si>
  <si>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</si>
  <si>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</si>
  <si>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</si>
  <si>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</si>
  <si>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</si>
  <si>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</si>
  <si>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</si>
  <si>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</si>
  <si>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</si>
  <si>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</si>
  <si>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</si>
  <si>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</si>
  <si>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</si>
  <si>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</si>
  <si>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</si>
  <si>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</si>
  <si>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</si>
  <si>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</si>
  <si>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</si>
  <si>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</si>
  <si>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</si>
  <si>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</si>
  <si>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</si>
  <si>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</si>
  <si>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</si>
  <si>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</si>
  <si>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</si>
  <si>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</si>
  <si>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</si>
  <si>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</si>
  <si>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</si>
  <si>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</si>
  <si>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</si>
  <si>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</si>
  <si>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</si>
  <si>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</si>
  <si>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</si>
  <si>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</si>
  <si>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</si>
  <si>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</si>
  <si>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</si>
  <si>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</si>
  <si>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</si>
  <si>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</si>
  <si>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</si>
  <si>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</si>
  <si>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</si>
  <si>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</si>
  <si>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</si>
  <si>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</si>
  <si>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</si>
  <si>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</si>
  <si>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</si>
  <si>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</si>
  <si>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</si>
  <si>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</si>
  <si>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</si>
  <si>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</si>
  <si>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</si>
  <si>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</si>
  <si>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</si>
  <si>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</si>
  <si>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</si>
  <si>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</si>
  <si>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</si>
  <si>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</si>
  <si>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</si>
  <si>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</si>
  <si>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</si>
  <si>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</si>
  <si>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</si>
  <si>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</si>
  <si>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</si>
  <si>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</si>
  <si>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</si>
  <si>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</si>
  <si>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</si>
  <si>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</si>
  <si>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</si>
  <si>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</si>
  <si>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</si>
  <si>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</si>
  <si>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</si>
  <si>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</si>
  <si>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</si>
  <si>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</si>
  <si>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</si>
  <si>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</si>
  <si>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</si>
  <si>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</si>
  <si>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</si>
  <si>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</si>
  <si>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</si>
  <si>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</si>
  <si>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</si>
  <si>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</si>
  <si>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</si>
  <si>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</si>
  <si>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</si>
  <si>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</si>
  <si>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</si>
  <si>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</si>
  <si>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</si>
  <si>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</si>
  <si>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</si>
  <si>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</si>
  <si>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</si>
  <si>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</si>
  <si>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</si>
  <si>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</si>
  <si>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</si>
  <si>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</si>
  <si>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</si>
  <si>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</si>
  <si>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</si>
  <si>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</si>
  <si>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</si>
  <si>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</si>
  <si>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</si>
  <si>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</si>
  <si>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</si>
  <si>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</si>
  <si>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</si>
  <si>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</si>
  <si>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</si>
  <si>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</si>
  <si>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</si>
  <si>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</si>
  <si>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</si>
  <si>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</si>
  <si>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</si>
  <si>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</si>
  <si>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</si>
  <si>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</si>
  <si>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</si>
  <si>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</si>
  <si>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</si>
  <si>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</si>
  <si>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</si>
  <si>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</si>
  <si>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</si>
  <si>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</si>
  <si>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</si>
  <si>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</si>
  <si>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</si>
  <si>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</si>
  <si>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</si>
  <si>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</si>
  <si>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</si>
  <si>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</si>
  <si>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</si>
  <si>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</si>
  <si>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</si>
  <si>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</si>
  <si>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</si>
  <si>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</si>
  <si>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</si>
  <si>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</si>
  <si>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</si>
  <si>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</si>
  <si>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</si>
  <si>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</si>
  <si>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</si>
  <si>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</si>
  <si>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</si>
  <si>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</si>
  <si>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</si>
  <si>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</si>
  <si>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</si>
  <si>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</si>
  <si>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</si>
  <si>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</si>
  <si>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</si>
  <si>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</si>
  <si>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</si>
  <si>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</si>
  <si>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</si>
  <si>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</si>
  <si>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</si>
  <si>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</si>
  <si>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</si>
  <si>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</si>
  <si>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</si>
  <si>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</si>
  <si>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</si>
  <si>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</si>
  <si>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</si>
  <si>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</si>
  <si>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</si>
  <si>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</si>
  <si>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</si>
  <si>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</si>
  <si>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</si>
  <si>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</si>
  <si>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</si>
  <si>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</si>
  <si>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</si>
  <si>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</si>
  <si>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</si>
  <si>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</si>
  <si>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</si>
  <si>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</si>
  <si>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</si>
  <si>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</si>
  <si>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</si>
  <si>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</si>
  <si>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</si>
  <si>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</si>
  <si>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</si>
  <si>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</si>
  <si>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</si>
  <si>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</si>
  <si>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</si>
  <si>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</si>
  <si>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</si>
  <si>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</si>
  <si>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</si>
  <si>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</si>
  <si>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</si>
  <si>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</si>
  <si>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</si>
  <si>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</si>
  <si>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</si>
  <si>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</si>
  <si>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</si>
  <si>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</si>
  <si>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</si>
  <si>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</si>
  <si>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</si>
  <si>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</si>
  <si>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</si>
  <si>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</si>
  <si>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</si>
  <si>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</si>
  <si>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</si>
  <si>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</si>
  <si>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</si>
  <si>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</si>
  <si>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</si>
  <si>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</si>
  <si>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</si>
  <si>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</si>
  <si>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</si>
  <si>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</si>
  <si>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</si>
  <si>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</si>
  <si>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</si>
  <si>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</si>
  <si>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</si>
  <si>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</si>
  <si>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</si>
  <si>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</si>
  <si>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</si>
  <si>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</si>
  <si>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</si>
  <si>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</si>
  <si>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</si>
  <si>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</si>
  <si>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</si>
  <si>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</si>
  <si>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</si>
  <si>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</si>
  <si>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</si>
  <si>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</si>
  <si>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</si>
  <si>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</si>
  <si>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</si>
  <si>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</si>
  <si>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</si>
  <si>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</si>
  <si>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</si>
  <si>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</si>
  <si>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</si>
  <si>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</si>
  <si>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</si>
  <si>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</si>
  <si>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</si>
  <si>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</si>
  <si>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</si>
  <si>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</si>
  <si>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</si>
  <si>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</si>
  <si>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</si>
  <si>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</si>
  <si>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</si>
  <si>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</si>
  <si>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</si>
  <si>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</si>
  <si>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</si>
  <si>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</si>
  <si>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</si>
  <si>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</si>
  <si>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</si>
  <si>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</si>
  <si>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</si>
  <si>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</si>
  <si>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</si>
  <si>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</si>
  <si>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</si>
  <si>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</si>
  <si>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</si>
  <si>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</si>
  <si>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</si>
  <si>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</si>
  <si>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</si>
  <si>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</si>
  <si>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</si>
  <si>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</si>
  <si>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</si>
  <si>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</si>
  <si>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</si>
  <si>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</si>
  <si>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</si>
  <si>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</si>
  <si>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</si>
  <si>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</si>
  <si>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</si>
  <si>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</si>
  <si>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</si>
  <si>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</si>
  <si>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</si>
  <si>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</si>
  <si>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</si>
  <si>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</si>
  <si>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</si>
  <si>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</si>
  <si>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</si>
  <si>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</si>
  <si>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</si>
  <si>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</si>
  <si>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</si>
  <si>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</si>
  <si>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</si>
  <si>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</si>
  <si>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</si>
  <si>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</si>
  <si>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</si>
  <si>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</si>
  <si>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</si>
  <si>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</si>
  <si>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</si>
  <si>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</si>
  <si>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</si>
  <si>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</si>
  <si>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</si>
  <si>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</si>
  <si>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</si>
  <si>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</si>
  <si>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</si>
  <si>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</si>
  <si>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</si>
  <si>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</si>
  <si>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</si>
  <si>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</si>
  <si>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</si>
  <si>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</si>
  <si>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</si>
  <si>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</si>
  <si>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</si>
  <si>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</si>
  <si>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</si>
  <si>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</si>
  <si>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</si>
  <si>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</si>
  <si>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</si>
  <si>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</si>
  <si>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</si>
  <si>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</si>
  <si>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</si>
  <si>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</si>
  <si>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</si>
  <si>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</si>
  <si>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</si>
  <si>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</si>
  <si>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</si>
  <si>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</si>
  <si>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</si>
  <si>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</si>
  <si>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</si>
  <si>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</si>
  <si>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</si>
  <si>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</si>
  <si>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</si>
  <si>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</si>
  <si>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</si>
  <si>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</si>
  <si>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</si>
  <si>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</si>
  <si>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</si>
  <si>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</si>
  <si>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</si>
  <si>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</si>
  <si>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</si>
  <si>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</si>
  <si>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</si>
  <si>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</si>
  <si>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</si>
  <si>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</si>
  <si>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</si>
  <si>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</si>
  <si>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</si>
  <si>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</si>
  <si>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</si>
  <si>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</si>
  <si>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</si>
  <si>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</si>
  <si>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</si>
  <si>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</si>
  <si>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</si>
  <si>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</si>
  <si>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</si>
  <si>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</si>
  <si>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</si>
  <si>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</si>
  <si>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</si>
  <si>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</si>
  <si>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</si>
  <si>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</si>
  <si>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</si>
  <si>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</si>
  <si>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</si>
  <si>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</si>
  <si>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</si>
  <si>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</si>
  <si>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</si>
  <si>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</si>
  <si>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</si>
  <si>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</si>
  <si>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</si>
  <si>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</si>
  <si>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</si>
  <si>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</si>
  <si>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</si>
  <si>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</si>
  <si>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</si>
  <si>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</si>
  <si>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</si>
  <si>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</si>
  <si>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</si>
  <si>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</si>
  <si>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</si>
  <si>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</si>
  <si>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</si>
  <si>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</si>
  <si>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</si>
  <si>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</si>
  <si>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</si>
  <si>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</si>
  <si>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</si>
  <si>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</si>
  <si>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</si>
  <si>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</si>
  <si>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</si>
  <si>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</si>
  <si>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</si>
  <si>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</si>
  <si>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</si>
  <si>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</si>
  <si>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</si>
  <si>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</si>
  <si>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</si>
  <si>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</si>
  <si>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</si>
  <si>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</si>
  <si>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</si>
  <si>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</si>
  <si>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</si>
  <si>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</si>
  <si>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</si>
  <si>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</si>
  <si>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</si>
  <si>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</si>
  <si>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</si>
  <si>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</si>
  <si>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</si>
  <si>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</si>
  <si>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</si>
  <si>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</si>
  <si>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</si>
  <si>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</si>
  <si>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</si>
  <si>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</si>
  <si>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</si>
  <si>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</si>
  <si>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</si>
  <si>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</si>
  <si>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</si>
  <si>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</si>
  <si>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</si>
  <si>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</si>
  <si>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</si>
  <si>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</si>
  <si>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</si>
  <si>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</si>
  <si>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</si>
  <si>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</si>
  <si>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</si>
  <si>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</si>
  <si>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</si>
  <si>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</si>
  <si>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</si>
  <si>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</si>
  <si>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</si>
  <si>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</si>
  <si>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</si>
  <si>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</si>
  <si>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</si>
  <si>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</si>
  <si>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</si>
  <si>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</si>
  <si>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</si>
  <si>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</si>
  <si>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</si>
  <si>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</si>
  <si>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</si>
  <si>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</si>
  <si>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</si>
  <si>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</si>
  <si>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</si>
  <si>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</si>
  <si>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</si>
  <si>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</si>
  <si>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</si>
  <si>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</si>
  <si>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</si>
  <si>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</si>
  <si>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</si>
  <si>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</si>
  <si>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</si>
  <si>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</si>
  <si>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</si>
  <si>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</si>
  <si>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</si>
  <si>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</si>
  <si>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</si>
  <si>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</si>
  <si>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</si>
  <si>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</si>
  <si>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</si>
  <si>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</si>
  <si>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</si>
  <si>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</si>
  <si>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</si>
  <si>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</si>
  <si>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</si>
  <si>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</si>
  <si>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</si>
  <si>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</si>
  <si>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</si>
  <si>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</si>
  <si>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</si>
  <si>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</si>
  <si>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</si>
  <si>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</si>
  <si>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</si>
  <si>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</si>
  <si>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</si>
  <si>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</si>
  <si>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</si>
  <si>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</si>
  <si>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</si>
  <si>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</si>
  <si>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</si>
  <si>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</si>
  <si>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</si>
  <si>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</si>
  <si>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</si>
  <si>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</si>
  <si>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</si>
  <si>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</si>
  <si>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</si>
  <si>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</si>
  <si>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</si>
  <si>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</si>
  <si>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</si>
  <si>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</si>
  <si>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</si>
  <si>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</si>
  <si>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</si>
  <si>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</si>
  <si>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</si>
  <si>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</si>
  <si>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</si>
  <si>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</si>
  <si>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</si>
  <si>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</si>
  <si>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</si>
  <si>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</si>
  <si>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</si>
  <si>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</si>
  <si>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</si>
  <si>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</si>
  <si>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</si>
  <si>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</si>
  <si>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</si>
  <si>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</si>
  <si>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</si>
  <si>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</si>
  <si>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</si>
  <si>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</si>
  <si>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</si>
  <si>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</si>
  <si>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</si>
  <si>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</si>
  <si>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</si>
  <si>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</si>
  <si>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</si>
  <si>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</si>
  <si>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</si>
  <si>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</si>
  <si>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</si>
  <si>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</si>
  <si>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</si>
  <si>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</si>
  <si>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</si>
  <si>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</si>
  <si>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</si>
  <si>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</si>
  <si>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</si>
  <si>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</si>
  <si>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</si>
  <si>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</si>
  <si>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</si>
  <si>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</si>
  <si>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</si>
  <si>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</si>
  <si>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</si>
  <si>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</si>
  <si>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</si>
  <si>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</si>
  <si>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</si>
  <si>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</si>
  <si>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</si>
  <si>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</si>
  <si>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</si>
  <si>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</si>
  <si>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</si>
  <si>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</si>
  <si>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</si>
  <si>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</si>
  <si>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</si>
  <si>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</si>
  <si>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</si>
  <si>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</si>
  <si>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</si>
  <si>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</si>
  <si>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</si>
  <si>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</si>
  <si>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</si>
  <si>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</si>
  <si>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</si>
  <si>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</si>
  <si>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</si>
  <si>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</si>
  <si>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</si>
  <si>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</si>
  <si>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</si>
  <si>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</si>
  <si>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</si>
  <si>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</si>
  <si>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</si>
  <si>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</si>
  <si>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</si>
  <si>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</si>
  <si>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</si>
  <si>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</si>
  <si>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</si>
  <si>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</si>
  <si>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</si>
  <si>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</si>
  <si>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</si>
  <si>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</si>
  <si>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</si>
  <si>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</si>
  <si>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</si>
  <si>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</si>
  <si>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</si>
  <si>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</si>
  <si>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</si>
  <si>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</si>
  <si>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</si>
  <si>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</si>
  <si>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</si>
  <si>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</si>
  <si>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</si>
  <si>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</si>
  <si>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</si>
  <si>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</si>
  <si>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</si>
  <si>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</si>
  <si>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</si>
  <si>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</si>
  <si>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</si>
  <si>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</si>
  <si>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</si>
  <si>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</si>
  <si>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</si>
  <si>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</si>
  <si>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</si>
  <si>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</si>
  <si>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</si>
  <si>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</si>
  <si>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</si>
  <si>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</si>
  <si>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</si>
  <si>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</si>
  <si>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</si>
  <si>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</si>
  <si>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</si>
  <si>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</si>
  <si>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</si>
  <si>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</si>
  <si>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</si>
  <si>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</si>
  <si>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</si>
  <si>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</si>
  <si>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</si>
  <si>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</si>
  <si>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</si>
  <si>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</si>
  <si>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</si>
  <si>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</si>
  <si>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</si>
  <si>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</si>
  <si>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</si>
  <si>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</si>
  <si>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</si>
  <si>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</si>
  <si>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</si>
  <si>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</si>
  <si>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</si>
  <si>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</si>
  <si>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</si>
  <si>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</si>
  <si>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</si>
  <si>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</si>
  <si>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</si>
  <si>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</si>
  <si>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</si>
  <si>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</si>
  <si>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</si>
  <si>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</si>
  <si>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</si>
  <si>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</si>
  <si>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</si>
  <si>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</si>
  <si>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</si>
  <si>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</si>
  <si>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</si>
  <si>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</si>
  <si>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</si>
  <si>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</si>
  <si>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</si>
  <si>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</si>
  <si>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</si>
  <si>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</si>
  <si>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</si>
  <si>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</si>
  <si>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</si>
  <si>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</si>
  <si>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</si>
  <si>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</si>
  <si>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</si>
  <si>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</si>
  <si>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</si>
  <si>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</si>
  <si>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</si>
  <si>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</si>
  <si>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</si>
  <si>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</si>
  <si>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</si>
  <si>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</si>
  <si>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</si>
  <si>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</si>
  <si>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</si>
  <si>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</si>
  <si>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</si>
  <si>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</si>
  <si>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</si>
  <si>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</si>
  <si>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</si>
  <si>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</si>
  <si>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</si>
  <si>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</si>
  <si>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</si>
  <si>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</si>
  <si>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</si>
  <si>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</si>
  <si>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</si>
  <si>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</si>
  <si>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</si>
  <si>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</si>
  <si>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</si>
  <si>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</si>
  <si>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</si>
  <si>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</si>
  <si>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</si>
  <si>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</si>
  <si>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</si>
  <si>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</si>
  <si>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</si>
  <si>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</si>
  <si>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</si>
  <si>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</si>
  <si>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</si>
  <si>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</si>
  <si>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</si>
  <si>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</si>
  <si>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</si>
  <si>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</si>
  <si>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</si>
  <si>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</si>
  <si>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</si>
  <si>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</si>
  <si>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</si>
  <si>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</si>
  <si>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</si>
  <si>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</si>
  <si>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</si>
  <si>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</si>
  <si>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</si>
  <si>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</si>
  <si>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</si>
  <si>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</si>
  <si>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</si>
  <si>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</si>
  <si>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</si>
  <si>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</si>
  <si>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</si>
  <si>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</si>
  <si>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</si>
  <si>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</si>
  <si>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</si>
  <si>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</si>
  <si>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</si>
  <si>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</si>
  <si>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</si>
  <si>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</si>
  <si>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</si>
  <si>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</si>
  <si>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</si>
  <si>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</si>
  <si>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</si>
  <si>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</si>
  <si>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</si>
  <si>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</si>
  <si>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</si>
  <si>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</si>
  <si>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</si>
  <si>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</si>
  <si>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</si>
  <si>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</si>
  <si>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</si>
  <si>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</si>
  <si>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</si>
  <si>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</si>
  <si>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</si>
  <si>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</si>
  <si>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</si>
  <si>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</si>
  <si>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</si>
  <si>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</si>
  <si>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</si>
  <si>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</si>
  <si>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</si>
  <si>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</si>
  <si>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</si>
  <si>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</si>
  <si>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</si>
  <si>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</si>
  <si>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</si>
  <si>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</si>
  <si>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</si>
  <si>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</si>
  <si>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</si>
  <si>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</si>
  <si>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</si>
  <si>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</si>
  <si>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</si>
  <si>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</si>
  <si>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</si>
  <si>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</si>
  <si>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</si>
  <si>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</si>
  <si>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</si>
  <si>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</si>
  <si>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</si>
  <si>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</si>
  <si>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</si>
  <si>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</si>
  <si>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</si>
  <si>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</si>
  <si>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</si>
  <si>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</si>
  <si>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</si>
  <si>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</si>
  <si>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</si>
  <si>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</si>
  <si>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</si>
  <si>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</si>
  <si>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</si>
  <si>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</si>
  <si>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</si>
  <si>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</si>
  <si>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</si>
  <si>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</si>
  <si>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</si>
  <si>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</si>
  <si>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</si>
  <si>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</si>
  <si>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</si>
  <si>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</si>
  <si>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</si>
  <si>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</si>
  <si>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</si>
  <si>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</si>
  <si>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</si>
  <si>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</si>
  <si>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</si>
  <si>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</si>
  <si>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</si>
  <si>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</si>
  <si>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</si>
  <si>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</si>
  <si>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</si>
  <si>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</si>
  <si>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</si>
  <si>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</si>
  <si>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</si>
  <si>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</si>
  <si>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</si>
  <si>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</si>
  <si>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</si>
  <si>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</si>
  <si>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</si>
  <si>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</si>
  <si>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</si>
  <si>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</si>
  <si>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</si>
  <si>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</si>
  <si>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</si>
  <si>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</si>
  <si>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</si>
  <si>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</si>
  <si>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</si>
  <si>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</si>
  <si>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</si>
  <si>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</si>
  <si>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</si>
  <si>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</si>
  <si>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</si>
  <si>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</si>
  <si>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</si>
  <si>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</si>
  <si>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</si>
  <si>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</si>
  <si>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</si>
  <si>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</si>
  <si>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</si>
  <si>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</si>
  <si>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</si>
  <si>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</si>
  <si>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</si>
  <si>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</si>
  <si>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</si>
  <si>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</si>
  <si>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</si>
  <si>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</si>
  <si>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</si>
  <si>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</si>
  <si>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</si>
  <si>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</si>
  <si>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</si>
  <si>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</si>
  <si>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</si>
  <si>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</si>
  <si>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</si>
  <si>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</si>
  <si>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</si>
  <si>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</si>
  <si>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</si>
  <si>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</si>
  <si>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</si>
  <si>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</si>
  <si>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</si>
  <si>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</si>
  <si>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</si>
  <si>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</si>
  <si>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</si>
  <si>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</si>
  <si>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</si>
  <si>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</si>
  <si>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</si>
  <si>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</si>
  <si>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</si>
  <si>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</si>
  <si>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</si>
  <si>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</si>
  <si>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</si>
  <si>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</si>
  <si>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</si>
  <si>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</si>
  <si>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</si>
  <si>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</si>
  <si>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</si>
  <si>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</si>
  <si>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</si>
  <si>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</si>
  <si>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</si>
  <si>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</si>
  <si>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</si>
  <si>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</si>
  <si>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</si>
  <si>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</si>
  <si>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</si>
  <si>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</si>
  <si>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</si>
  <si>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</si>
  <si>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</si>
  <si>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</si>
  <si>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</si>
  <si>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</si>
  <si>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</si>
  <si>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</si>
  <si>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</si>
  <si>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</si>
  <si>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</si>
  <si>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</si>
  <si>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</si>
  <si>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</si>
  <si>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</si>
  <si>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</si>
  <si>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</si>
  <si>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</si>
  <si>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</si>
  <si>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</si>
  <si>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</si>
  <si>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</si>
  <si>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</si>
  <si>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</si>
  <si>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</si>
  <si>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</si>
  <si>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</si>
  <si>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</si>
  <si>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</si>
  <si>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</si>
  <si>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</si>
  <si>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</si>
  <si>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</si>
  <si>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</si>
  <si>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</si>
  <si>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</si>
  <si>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</si>
  <si>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</si>
  <si>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</si>
  <si>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</si>
  <si>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</si>
  <si>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</si>
  <si>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</si>
  <si>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</si>
  <si>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</si>
  <si>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</si>
  <si>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</si>
  <si>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</si>
  <si>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</si>
  <si>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</si>
  <si>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</si>
  <si>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</si>
  <si>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</si>
  <si>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</si>
  <si>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</si>
  <si>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</si>
  <si>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</si>
  <si>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</si>
  <si>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</si>
  <si>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</si>
  <si>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</si>
  <si>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</si>
  <si>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</si>
  <si>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</si>
  <si>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</si>
  <si>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</si>
  <si>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</si>
  <si>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</si>
  <si>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</si>
  <si>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</si>
  <si>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</si>
  <si>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</si>
  <si>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</si>
  <si>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</si>
  <si>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</si>
  <si>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</si>
  <si>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</si>
  <si>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</si>
  <si>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</si>
  <si>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</si>
  <si>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</si>
  <si>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</si>
  <si>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</si>
  <si>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</si>
  <si>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</si>
  <si>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</si>
  <si>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</si>
  <si>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</si>
  <si>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</si>
  <si>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</si>
  <si>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</si>
  <si>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</si>
  <si>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</si>
  <si>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</si>
  <si>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</si>
  <si>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</si>
  <si>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</si>
  <si>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</si>
  <si>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</si>
  <si>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</si>
  <si>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</si>
  <si>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</si>
  <si>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</si>
  <si>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</si>
  <si>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</si>
  <si>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</si>
  <si>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</si>
  <si>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</si>
  <si>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</si>
  <si>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</si>
  <si>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</si>
  <si>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</si>
  <si>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</si>
  <si>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</si>
  <si>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</si>
  <si>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</si>
  <si>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</si>
  <si>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</si>
  <si>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</si>
  <si>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</si>
  <si>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</si>
  <si>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</si>
  <si>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</si>
  <si>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</si>
  <si>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</si>
  <si>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</si>
  <si>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</si>
  <si>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</si>
  <si>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</si>
  <si>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</si>
  <si>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</si>
  <si>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</si>
  <si>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</si>
  <si>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</si>
  <si>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</si>
  <si>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</si>
  <si>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</si>
  <si>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</si>
  <si>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</si>
  <si>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</si>
  <si>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</si>
  <si>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</si>
  <si>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</si>
  <si>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</si>
  <si>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</si>
  <si>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</si>
  <si>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</si>
  <si>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</si>
  <si>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</si>
  <si>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</si>
  <si>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</si>
  <si>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</si>
  <si>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</si>
  <si>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</si>
  <si>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</si>
  <si>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</si>
  <si>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</si>
  <si>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</si>
  <si>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</si>
  <si>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</si>
  <si>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</si>
  <si>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</si>
  <si>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</si>
  <si>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</si>
  <si>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</si>
  <si>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</si>
  <si>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</si>
  <si>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</si>
  <si>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</si>
  <si>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</si>
  <si>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</si>
  <si>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</si>
  <si>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</si>
  <si>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</si>
  <si>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</si>
  <si>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</si>
  <si>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</si>
  <si>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</si>
  <si>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</si>
  <si>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</si>
  <si>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</si>
  <si>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</si>
  <si>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</si>
  <si>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</si>
  <si>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</si>
  <si>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</si>
  <si>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</si>
  <si>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</si>
  <si>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</si>
  <si>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</si>
  <si>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</si>
  <si>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</si>
  <si>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</si>
  <si>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</si>
  <si>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</si>
  <si>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</si>
  <si>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</si>
  <si>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</si>
  <si>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</si>
  <si>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</si>
  <si>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</si>
  <si>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</si>
  <si>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</si>
  <si>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</si>
  <si>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</si>
  <si>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</si>
  <si>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</si>
  <si>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</si>
  <si>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</si>
  <si>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</si>
  <si>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</si>
  <si>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</si>
  <si>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</si>
  <si>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</si>
  <si>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</si>
  <si>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</si>
  <si>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</si>
  <si>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</si>
  <si>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</si>
  <si>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</si>
  <si>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</si>
  <si>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</si>
  <si>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</si>
  <si>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</si>
  <si>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</si>
  <si>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</si>
  <si>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</si>
  <si>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</si>
  <si>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</si>
  <si>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</si>
  <si>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</si>
  <si>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</si>
  <si>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</si>
  <si>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</si>
  <si>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</si>
  <si>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</si>
  <si>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</si>
  <si>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</si>
  <si>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</si>
  <si>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</si>
  <si>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</si>
  <si>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</si>
  <si>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</si>
  <si>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</si>
  <si>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</si>
  <si>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</si>
  <si>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</si>
  <si>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</si>
  <si>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</si>
  <si>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</si>
  <si>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</si>
  <si>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</si>
  <si>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</si>
  <si>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</si>
  <si>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</si>
  <si>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</si>
  <si>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</si>
  <si>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</si>
  <si>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</si>
  <si>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</si>
  <si>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</si>
  <si>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</si>
  <si>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</si>
  <si>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</si>
  <si>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</si>
  <si>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</si>
  <si>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</si>
  <si>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</si>
  <si>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</si>
  <si>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</si>
  <si>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</si>
  <si>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</si>
  <si>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</si>
  <si>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</si>
  <si>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</si>
  <si>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</si>
  <si>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</si>
  <si>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</si>
  <si>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</si>
  <si>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</si>
  <si>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</si>
  <si>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</si>
  <si>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</si>
  <si>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</si>
  <si>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</si>
  <si>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</si>
  <si>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</si>
  <si>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</si>
  <si>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</si>
  <si>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</si>
  <si>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</si>
  <si>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</si>
  <si>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</si>
  <si>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</si>
  <si>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</si>
  <si>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</si>
  <si>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</si>
  <si>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</si>
  <si>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</si>
  <si>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</si>
  <si>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</si>
  <si>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</si>
  <si>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</si>
  <si>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</si>
  <si>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</si>
  <si>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</si>
  <si>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</si>
  <si>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</si>
  <si>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</si>
  <si>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</si>
  <si>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</si>
  <si>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</si>
  <si>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</si>
  <si>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</si>
  <si>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</si>
  <si>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</si>
  <si>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</si>
  <si>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</si>
  <si>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</si>
  <si>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</si>
  <si>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</si>
  <si>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</si>
  <si>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</si>
  <si>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</si>
  <si>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</si>
  <si>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</si>
  <si>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</si>
  <si>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</si>
  <si>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</si>
  <si>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</si>
  <si>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</si>
  <si>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</si>
  <si>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</si>
  <si>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</si>
  <si>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</si>
  <si>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</si>
  <si>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</si>
  <si>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</si>
  <si>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</si>
  <si>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</si>
  <si>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</si>
  <si>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</si>
  <si>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</si>
  <si>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</si>
  <si>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</si>
  <si>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</si>
  <si>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</si>
  <si>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</si>
  <si>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</si>
  <si>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</si>
  <si>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</si>
  <si>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</si>
  <si>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</si>
  <si>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</si>
  <si>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</si>
  <si>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</si>
  <si>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</si>
  <si>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</si>
  <si>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</si>
  <si>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</si>
  <si>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</si>
  <si>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</si>
  <si>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</si>
  <si>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</si>
  <si>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</si>
  <si>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</si>
  <si>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</si>
  <si>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</si>
  <si>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</si>
  <si>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</si>
  <si>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</si>
  <si>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</si>
  <si>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</si>
  <si>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</si>
  <si>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</si>
  <si>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</si>
  <si>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</si>
  <si>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</si>
  <si>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</si>
  <si>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</si>
  <si>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</si>
  <si>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</si>
  <si>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</si>
  <si>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</si>
  <si>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</si>
  <si>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</si>
  <si>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</si>
  <si>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</si>
  <si>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</si>
  <si>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</si>
  <si>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</si>
  <si>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</si>
  <si>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</si>
  <si>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</si>
  <si>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</si>
  <si>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</si>
  <si>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</si>
  <si>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</si>
  <si>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</si>
  <si>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</si>
  <si>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</si>
  <si>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</si>
  <si>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</si>
  <si>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</si>
  <si>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</si>
  <si>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</si>
  <si>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</si>
  <si>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</si>
  <si>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</si>
  <si>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</si>
  <si>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</si>
  <si>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</si>
  <si>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</si>
  <si>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</si>
  <si>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</si>
  <si>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</si>
  <si>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</si>
  <si>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</si>
  <si>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</si>
  <si>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</si>
  <si>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</si>
  <si>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</si>
  <si>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</si>
  <si>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</si>
  <si>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</si>
  <si>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</si>
  <si>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</si>
  <si>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</si>
  <si>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</si>
  <si>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</si>
  <si>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</si>
  <si>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</si>
  <si>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</si>
  <si>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</si>
  <si>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</si>
  <si>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</si>
  <si>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</si>
  <si>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</si>
  <si>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</si>
  <si>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</si>
  <si>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</si>
  <si>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</si>
  <si>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</si>
  <si>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</si>
  <si>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</si>
  <si>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</si>
  <si>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</si>
  <si>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</si>
  <si>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</si>
  <si>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</si>
  <si>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</si>
  <si>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</si>
  <si>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</si>
  <si>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</si>
  <si>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</si>
  <si>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</si>
  <si>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</si>
  <si>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</si>
  <si>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</si>
  <si>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</si>
  <si>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</si>
  <si>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</si>
  <si>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</si>
  <si>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</si>
  <si>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</si>
  <si>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</si>
  <si>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</si>
  <si>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</si>
  <si>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</si>
  <si>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</si>
  <si>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</si>
  <si>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</si>
  <si>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</si>
  <si>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</si>
  <si>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</si>
  <si>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</si>
  <si>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</si>
  <si>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</si>
  <si>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</si>
  <si>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</si>
  <si>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</si>
  <si>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</si>
  <si>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</si>
  <si>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</si>
  <si>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</si>
  <si>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</si>
  <si>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</si>
  <si>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</si>
  <si>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</si>
  <si>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</si>
  <si>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</si>
  <si>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</si>
  <si>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</si>
  <si>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</si>
  <si>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</si>
  <si>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</si>
  <si>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</si>
  <si>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</si>
  <si>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</si>
  <si>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</si>
  <si>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</si>
  <si>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</si>
  <si>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</si>
  <si>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</si>
  <si>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</si>
  <si>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</si>
  <si>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</si>
  <si>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</si>
  <si>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</si>
  <si>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</si>
  <si>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</si>
  <si>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</si>
  <si>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</si>
  <si>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</si>
  <si>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</si>
  <si>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</si>
  <si>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</si>
  <si>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</si>
  <si>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</si>
  <si>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</si>
  <si>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</si>
  <si>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</si>
  <si>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</si>
  <si>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</si>
  <si>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</si>
  <si>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</si>
  <si>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</si>
  <si>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</si>
  <si>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</si>
  <si>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</si>
  <si>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</si>
  <si>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</si>
  <si>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</si>
  <si>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</si>
  <si>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</si>
  <si>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</si>
  <si>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</si>
  <si>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</si>
  <si>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</si>
  <si>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</si>
  <si>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</si>
  <si>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</si>
  <si>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</si>
  <si>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</si>
  <si>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</si>
  <si>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</si>
  <si>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</si>
  <si>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</si>
  <si>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</si>
  <si>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</si>
  <si>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</si>
  <si>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</si>
  <si>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</si>
  <si>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</si>
  <si>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</si>
  <si>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</si>
  <si>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</si>
  <si>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</si>
  <si>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</si>
  <si>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</si>
  <si>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</si>
  <si>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</si>
  <si>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</si>
  <si>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</si>
  <si>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</si>
  <si>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</si>
  <si>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</si>
  <si>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</si>
  <si>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</si>
  <si>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</si>
  <si>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</si>
  <si>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</si>
  <si>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</si>
  <si>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</si>
  <si>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</si>
  <si>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</si>
  <si>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</si>
  <si>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</si>
  <si>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</si>
  <si>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</si>
  <si>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</si>
  <si>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</si>
  <si>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</si>
  <si>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</si>
  <si>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</si>
  <si>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</si>
  <si>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</si>
  <si>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</si>
  <si>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</si>
  <si>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</si>
  <si>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</si>
  <si>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</si>
  <si>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</si>
  <si>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</si>
  <si>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</si>
  <si>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</si>
  <si>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</si>
  <si>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</si>
  <si>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</si>
  <si>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</si>
  <si>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</si>
  <si>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</si>
  <si>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</si>
  <si>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</si>
  <si>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</si>
  <si>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</si>
  <si>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</si>
  <si>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</si>
  <si>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</si>
  <si>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</si>
  <si>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</si>
  <si>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</si>
  <si>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</si>
  <si>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</si>
  <si>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</si>
  <si>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</si>
  <si>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</si>
  <si>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</si>
  <si>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</si>
  <si>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</si>
  <si>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</si>
  <si>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</si>
  <si>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</si>
  <si>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</si>
  <si>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</si>
  <si>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</si>
  <si>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</si>
  <si>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</si>
  <si>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</si>
  <si>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</si>
  <si>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</si>
  <si>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</si>
  <si>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</si>
  <si>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</si>
  <si>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</si>
  <si>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</si>
  <si>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</si>
  <si>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</si>
  <si>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</si>
  <si>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</si>
  <si>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</si>
  <si>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</si>
  <si>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</si>
  <si>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</si>
  <si>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</si>
  <si>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</si>
  <si>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</si>
  <si>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</si>
  <si>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</si>
  <si>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</si>
  <si>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</si>
  <si>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</si>
  <si>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</si>
  <si>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</si>
  <si>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</si>
  <si>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</si>
  <si>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</si>
  <si>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</si>
  <si>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</si>
  <si>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</si>
  <si>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</si>
  <si>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</si>
  <si>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</si>
  <si>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</si>
  <si>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</si>
  <si>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</si>
  <si>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</si>
  <si>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</si>
  <si>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</si>
  <si>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</si>
  <si>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</si>
  <si>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</si>
  <si>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</si>
  <si>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</si>
  <si>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</si>
  <si>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</si>
  <si>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</si>
  <si>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</si>
  <si>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</si>
  <si>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</si>
  <si>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</si>
  <si>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</si>
  <si>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</si>
  <si>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</si>
  <si>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</si>
  <si>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</si>
  <si>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</si>
  <si>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</si>
  <si>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</si>
  <si>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</si>
  <si>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</si>
  <si>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</si>
  <si>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</si>
  <si>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</si>
  <si>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</si>
  <si>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</si>
  <si>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</si>
  <si>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</si>
  <si>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</si>
  <si>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</si>
  <si>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</si>
  <si>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</si>
  <si>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</si>
  <si>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</si>
  <si>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</si>
  <si>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</si>
  <si>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</si>
  <si>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</si>
  <si>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</si>
  <si>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</si>
  <si>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</si>
  <si>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</si>
  <si>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</si>
  <si>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</si>
  <si>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</si>
  <si>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</si>
  <si>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</si>
  <si>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</si>
  <si>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</si>
  <si>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</si>
  <si>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</si>
  <si>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</si>
  <si>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</si>
  <si>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</si>
  <si>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</si>
  <si>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</si>
  <si>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</si>
  <si>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</si>
  <si>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</si>
  <si>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</si>
  <si>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</si>
  <si>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</si>
  <si>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</si>
  <si>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</si>
  <si>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</si>
  <si>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</si>
  <si>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</si>
  <si>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</si>
  <si>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</si>
  <si>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</si>
  <si>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</si>
  <si>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</si>
  <si>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</si>
  <si>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</si>
  <si>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</si>
  <si>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</si>
  <si>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</si>
  <si>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</si>
  <si>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</si>
  <si>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</si>
  <si>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</si>
  <si>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</si>
  <si>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</si>
  <si>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</si>
  <si>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</si>
  <si>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</si>
  <si>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</si>
  <si>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</si>
  <si>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</si>
  <si>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</si>
  <si>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</si>
  <si>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</si>
  <si>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</si>
  <si>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</si>
  <si>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</si>
  <si>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</si>
  <si>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</si>
  <si>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</si>
  <si>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</si>
  <si>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</si>
  <si>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</si>
  <si>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</si>
  <si>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</si>
  <si>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</si>
  <si>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</si>
  <si>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</si>
  <si>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</si>
  <si>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</si>
  <si>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</si>
  <si>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</si>
  <si>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</si>
  <si>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</si>
  <si>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</si>
  <si>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</si>
  <si>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</si>
  <si>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</si>
  <si>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</si>
  <si>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</si>
  <si>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</si>
  <si>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</si>
  <si>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</si>
  <si>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</si>
  <si>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</si>
  <si>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</si>
  <si>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</si>
  <si>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</si>
  <si>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</si>
  <si>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</si>
  <si>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</si>
  <si>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</si>
  <si>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</si>
  <si>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</si>
  <si>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</si>
  <si>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</si>
  <si>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</si>
  <si>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</si>
  <si>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</si>
  <si>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</si>
  <si>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</si>
  <si>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</si>
  <si>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</si>
  <si>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</si>
  <si>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</si>
  <si>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</si>
  <si>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</si>
  <si>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</si>
  <si>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</si>
  <si>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</si>
  <si>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</si>
  <si>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</si>
  <si>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</si>
  <si>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</si>
  <si>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</si>
  <si>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</si>
  <si>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</si>
  <si>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</si>
  <si>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</si>
  <si>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</si>
  <si>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</si>
  <si>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</si>
  <si>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</si>
  <si>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</si>
  <si>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</si>
  <si>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</si>
  <si>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</si>
  <si>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</si>
  <si>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</si>
  <si>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</si>
  <si>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</si>
  <si>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</si>
  <si>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</si>
  <si>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</si>
  <si>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</si>
  <si>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</si>
  <si>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</si>
  <si>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</si>
  <si>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</si>
  <si>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</si>
  <si>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</si>
  <si>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</si>
  <si>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</si>
  <si>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</si>
  <si>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</si>
  <si>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</si>
  <si>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</si>
  <si>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</si>
  <si>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</si>
  <si>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</si>
  <si>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</si>
  <si>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</si>
  <si>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</si>
  <si>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</si>
  <si>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</si>
  <si>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</si>
  <si>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</si>
  <si>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</si>
  <si>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</si>
  <si>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</si>
  <si>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</si>
  <si>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</si>
  <si>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</si>
  <si>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</si>
  <si>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</si>
  <si>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</si>
  <si>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</si>
  <si>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</si>
  <si>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</si>
  <si>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</si>
  <si>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</si>
  <si>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</si>
  <si>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</si>
  <si>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</si>
  <si>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</si>
  <si>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</si>
  <si>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</si>
  <si>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</si>
  <si>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</si>
  <si>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</si>
  <si>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</si>
  <si>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</si>
  <si>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</si>
  <si>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</si>
  <si>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</si>
  <si>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</si>
  <si>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</si>
  <si>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</si>
  <si>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</si>
  <si>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</si>
  <si>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</si>
  <si>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</si>
  <si>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</si>
  <si>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</si>
  <si>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</si>
  <si>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</si>
  <si>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</si>
  <si>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</si>
  <si>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</si>
  <si>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</si>
  <si>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</si>
  <si>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</si>
  <si>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</si>
  <si>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</si>
  <si>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</si>
  <si>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</si>
  <si>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</si>
  <si>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</si>
  <si>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</si>
  <si>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</si>
  <si>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</si>
  <si>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</si>
  <si>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</si>
  <si>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</si>
  <si>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</si>
  <si>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</si>
  <si>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</si>
  <si>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</si>
  <si>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</si>
  <si>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</si>
  <si>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</si>
  <si>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</si>
  <si>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</si>
  <si>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</si>
  <si>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</si>
  <si>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</si>
  <si>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</si>
  <si>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</si>
  <si>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</si>
  <si>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</si>
  <si>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</si>
  <si>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</si>
  <si>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</si>
  <si>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</si>
  <si>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</si>
  <si>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</si>
  <si>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</si>
  <si>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</si>
  <si>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</si>
  <si>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</si>
  <si>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</si>
  <si>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</si>
  <si>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</si>
  <si>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</si>
  <si>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</si>
  <si>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</si>
  <si>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</si>
  <si>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</si>
  <si>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</si>
  <si>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</si>
  <si>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</si>
  <si>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</si>
  <si>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</si>
  <si>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</si>
  <si>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</si>
  <si>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</si>
  <si>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</si>
  <si>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</si>
  <si>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</si>
  <si>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</si>
  <si>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</si>
  <si>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</si>
  <si>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</si>
  <si>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</si>
  <si>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</si>
  <si>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</si>
  <si>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</si>
  <si>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</si>
  <si>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</si>
  <si>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</si>
  <si>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</si>
  <si>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</si>
  <si>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</si>
  <si>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</si>
  <si>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</si>
  <si>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</si>
  <si>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</si>
  <si>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</si>
  <si>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</si>
  <si>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</si>
  <si>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</si>
  <si>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</si>
  <si>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</si>
  <si>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</si>
  <si>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</si>
  <si>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</si>
  <si>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</si>
  <si>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</si>
  <si>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</si>
  <si>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</si>
  <si>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</si>
  <si>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</si>
  <si>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</si>
  <si>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</si>
  <si>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</si>
  <si>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</si>
  <si>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</si>
  <si>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</si>
  <si>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</si>
  <si>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</si>
  <si>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</si>
  <si>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</si>
  <si>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</si>
  <si>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</si>
  <si>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</si>
  <si>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</si>
  <si>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</si>
  <si>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</si>
  <si>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</si>
  <si>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</si>
  <si>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</si>
  <si>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</si>
  <si>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</si>
  <si>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</si>
  <si>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</si>
  <si>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</si>
  <si>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</si>
  <si>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</si>
  <si>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</si>
  <si>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</si>
  <si>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</si>
  <si>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</si>
  <si>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</si>
  <si>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</si>
  <si>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</si>
  <si>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</si>
  <si>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</si>
  <si>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</si>
  <si>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</si>
  <si>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</si>
  <si>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</si>
  <si>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</si>
  <si>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</si>
  <si>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</si>
  <si>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</si>
  <si>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</si>
  <si>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</si>
  <si>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</si>
  <si>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</si>
  <si>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</si>
  <si>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</si>
  <si>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</si>
  <si>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</si>
  <si>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</si>
  <si>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</si>
  <si>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</si>
  <si>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</si>
  <si>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</si>
  <si>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</si>
  <si>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</si>
  <si>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</si>
  <si>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</si>
  <si>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</si>
  <si>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</si>
  <si>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</si>
  <si>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</si>
  <si>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</si>
  <si>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</si>
  <si>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</si>
  <si>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</si>
  <si>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</si>
  <si>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</si>
  <si>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</si>
  <si>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</si>
  <si>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</si>
  <si>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</si>
  <si>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</si>
  <si>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</si>
  <si>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</si>
  <si>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</si>
  <si>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</si>
  <si>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</si>
  <si>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</si>
  <si>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</si>
  <si>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</si>
  <si>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</si>
  <si>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</si>
  <si>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</si>
  <si>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</si>
  <si>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</si>
  <si>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</si>
  <si>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</si>
  <si>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</si>
  <si>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</si>
  <si>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</si>
  <si>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</si>
  <si>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</si>
  <si>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</si>
  <si>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</si>
  <si>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</si>
  <si>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</si>
  <si>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</si>
  <si>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</si>
  <si>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</si>
  <si>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</si>
  <si>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</si>
  <si>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</si>
  <si>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</si>
  <si>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</si>
  <si>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</si>
  <si>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</si>
  <si>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</si>
  <si>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</si>
  <si>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</si>
  <si>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</si>
  <si>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</si>
  <si>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</si>
  <si>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</si>
  <si>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</si>
  <si>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</si>
  <si>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</si>
  <si>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</si>
  <si>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</si>
  <si>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</si>
  <si>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</si>
  <si>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</si>
  <si>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</si>
  <si>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</si>
  <si>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</si>
  <si>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</si>
  <si>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</si>
  <si>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</si>
  <si>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</si>
  <si>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</si>
  <si>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</si>
  <si>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</si>
  <si>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</si>
  <si>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</si>
  <si>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</si>
  <si>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</si>
  <si>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</si>
  <si>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</si>
  <si>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</si>
  <si>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</si>
  <si>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</si>
  <si>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</si>
  <si>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</si>
  <si>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</si>
  <si>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</si>
  <si>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</si>
  <si>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</si>
  <si>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</si>
  <si>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</si>
  <si>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</si>
  <si>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</si>
  <si>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</si>
  <si>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</si>
  <si>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</si>
  <si>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</si>
  <si>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</si>
  <si>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</si>
  <si>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</si>
  <si>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</si>
  <si>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</si>
  <si>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</si>
  <si>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</si>
  <si>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</si>
  <si>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</si>
  <si>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</si>
  <si>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</si>
  <si>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</si>
  <si>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</si>
  <si>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</si>
  <si>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</si>
  <si>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</si>
  <si>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</si>
  <si>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</si>
  <si>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</si>
  <si>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</si>
  <si>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</si>
  <si>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</si>
  <si>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</si>
  <si>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</si>
  <si>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</si>
  <si>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</si>
  <si>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</si>
  <si>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</si>
  <si>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</si>
  <si>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</si>
  <si>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</si>
  <si>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</si>
  <si>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</si>
  <si>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</si>
  <si>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</si>
  <si>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</si>
  <si>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</si>
  <si>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</si>
  <si>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</si>
  <si>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</si>
  <si>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</si>
  <si>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</si>
  <si>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</si>
  <si>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</si>
  <si>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</si>
  <si>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</si>
  <si>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</si>
  <si>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</si>
  <si>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</si>
  <si>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</si>
  <si>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</si>
  <si>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</si>
  <si>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</si>
  <si>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</si>
  <si>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</si>
  <si>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</si>
  <si>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</si>
  <si>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</si>
  <si>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</si>
  <si>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</si>
  <si>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</si>
  <si>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</si>
  <si>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</si>
  <si>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</si>
  <si>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</si>
  <si>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</si>
  <si>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</si>
  <si>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</si>
  <si>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</si>
  <si>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</si>
  <si>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</si>
  <si>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</si>
  <si>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</si>
  <si>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</si>
  <si>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</si>
  <si>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</si>
  <si>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</si>
  <si>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</si>
  <si>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</si>
  <si>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</si>
  <si>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</si>
  <si>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</si>
  <si>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</si>
  <si>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</si>
  <si>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</si>
  <si>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</si>
  <si>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</si>
  <si>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</si>
  <si>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</si>
  <si>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</si>
  <si>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</si>
  <si>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</si>
  <si>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</si>
  <si>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</si>
  <si>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</si>
  <si>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</si>
  <si>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</si>
  <si>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</si>
  <si>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</si>
  <si>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</si>
  <si>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</si>
  <si>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</si>
  <si>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</si>
  <si>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</si>
  <si>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</si>
  <si>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</si>
  <si>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</si>
  <si>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</si>
  <si>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</si>
  <si>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</si>
  <si>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</si>
  <si>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</si>
  <si>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</si>
  <si>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</si>
  <si>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</si>
  <si>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</si>
  <si>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</si>
  <si>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</si>
  <si>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</si>
  <si>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</si>
  <si>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</si>
  <si>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</si>
  <si>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</si>
  <si>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</si>
  <si>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</si>
  <si>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</si>
  <si>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</si>
  <si>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</si>
  <si>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</si>
  <si>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</si>
  <si>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</si>
  <si>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</si>
  <si>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</si>
  <si>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</si>
  <si>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</si>
  <si>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</si>
  <si>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</si>
  <si>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</si>
  <si>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</si>
  <si>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</si>
  <si>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</si>
  <si>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</si>
  <si>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</si>
  <si>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</si>
  <si>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</si>
  <si>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</si>
  <si>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</si>
  <si>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</si>
  <si>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</si>
  <si>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</si>
  <si>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</si>
  <si>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</si>
  <si>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</si>
  <si>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</si>
  <si>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</si>
  <si>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</si>
  <si>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</si>
  <si>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</si>
  <si>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</si>
  <si>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</si>
  <si>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</si>
  <si>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</si>
  <si>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</si>
  <si>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</si>
  <si>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</si>
  <si>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</si>
  <si>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</si>
  <si>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</si>
  <si>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</si>
  <si>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</si>
  <si>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</si>
  <si>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</si>
  <si>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</si>
  <si>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</si>
  <si>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</si>
  <si>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</si>
  <si>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</si>
  <si>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</si>
  <si>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</si>
  <si>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</si>
  <si>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</si>
  <si>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</si>
  <si>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</si>
  <si>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</si>
  <si>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</si>
  <si>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</si>
  <si>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</si>
  <si>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</si>
  <si>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</si>
  <si>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</si>
  <si>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</si>
  <si>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</si>
  <si>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</si>
  <si>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</si>
  <si>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</si>
  <si>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</si>
  <si>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</si>
  <si>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</si>
  <si>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</si>
  <si>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</si>
  <si>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</si>
  <si>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</si>
  <si>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</si>
  <si>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</si>
  <si>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</si>
  <si>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</si>
  <si>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</si>
  <si>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</si>
  <si>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</si>
  <si>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</si>
  <si>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</si>
  <si>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</si>
  <si>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</si>
  <si>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</si>
  <si>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</si>
  <si>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</si>
  <si>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</si>
  <si>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</si>
  <si>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</si>
  <si>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</si>
  <si>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</si>
  <si>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</si>
  <si>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</si>
  <si>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</si>
  <si>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</si>
  <si>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</si>
  <si>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</si>
  <si>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</si>
  <si>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</si>
  <si>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</si>
  <si>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</si>
  <si>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</si>
  <si>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</si>
  <si>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</si>
  <si>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</si>
  <si>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</si>
  <si>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</si>
  <si>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</si>
  <si>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</si>
  <si>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</si>
  <si>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</si>
  <si>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</si>
  <si>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</si>
  <si>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</si>
  <si>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</si>
  <si>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</si>
  <si>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</si>
  <si>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</si>
  <si>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</si>
  <si>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</si>
  <si>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</si>
  <si>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</si>
  <si>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</si>
  <si>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</si>
  <si>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</si>
  <si>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</si>
  <si>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</si>
  <si>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</si>
  <si>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</si>
  <si>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</si>
  <si>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</si>
  <si>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</si>
  <si>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</si>
  <si>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</si>
  <si>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</si>
  <si>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</si>
  <si>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</si>
  <si>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</si>
  <si>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</si>
  <si>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</si>
  <si>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</si>
  <si>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</si>
  <si>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</si>
  <si>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</si>
  <si>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</si>
  <si>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</si>
  <si>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</si>
  <si>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</si>
  <si>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</si>
  <si>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</si>
  <si>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</si>
  <si>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</si>
  <si>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</si>
  <si>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</si>
  <si>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</si>
  <si>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</si>
  <si>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</si>
  <si>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</si>
  <si>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</si>
  <si>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</si>
  <si>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</si>
  <si>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</si>
  <si>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</si>
  <si>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</si>
  <si>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</si>
  <si>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</si>
  <si>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</si>
  <si>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</si>
  <si>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</si>
  <si>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</si>
  <si>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</si>
  <si>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</si>
  <si>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</si>
  <si>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</si>
  <si>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</si>
  <si>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</si>
  <si>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</si>
  <si>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</si>
  <si>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</si>
  <si>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</si>
  <si>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</si>
  <si>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</si>
  <si>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</si>
  <si>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</si>
  <si>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</si>
  <si>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</si>
  <si>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</si>
  <si>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</si>
  <si>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</si>
  <si>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</si>
  <si>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</si>
  <si>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</si>
  <si>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</si>
  <si>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</si>
  <si>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</si>
  <si>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</si>
  <si>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</si>
  <si>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</si>
  <si>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</si>
  <si>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</si>
  <si>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</si>
  <si>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</si>
  <si>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</si>
  <si>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</si>
  <si>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</si>
  <si>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</si>
  <si>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</si>
  <si>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</si>
  <si>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</si>
  <si>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</si>
  <si>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</si>
  <si>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</si>
  <si>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</si>
  <si>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</si>
  <si>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</si>
  <si>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</si>
  <si>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</si>
  <si>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</si>
  <si>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</si>
  <si>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</si>
  <si>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</si>
  <si>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</si>
  <si>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</si>
  <si>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</si>
  <si>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</si>
  <si>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</si>
  <si>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</si>
  <si>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</si>
  <si>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</si>
  <si>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</si>
  <si>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</si>
  <si>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</si>
  <si>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</si>
  <si>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</si>
  <si>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</si>
  <si>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</si>
  <si>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</si>
  <si>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</si>
  <si>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</si>
  <si>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</si>
  <si>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</si>
  <si>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</si>
  <si>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</si>
  <si>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</si>
  <si>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</si>
  <si>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</si>
  <si>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</si>
  <si>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</si>
  <si>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</si>
  <si>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</si>
  <si>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</si>
  <si>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</si>
  <si>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</si>
  <si>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</si>
  <si>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</si>
  <si>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</si>
  <si>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</si>
  <si>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</si>
  <si>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</si>
  <si>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</si>
  <si>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</si>
  <si>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</si>
  <si>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</si>
  <si>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</si>
  <si>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</si>
  <si>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</si>
  <si>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</si>
  <si>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</si>
  <si>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</si>
  <si>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</si>
  <si>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</si>
  <si>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</si>
  <si>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</si>
  <si>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</si>
  <si>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</si>
  <si>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</si>
  <si>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</si>
  <si>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</si>
  <si>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</si>
  <si>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</si>
  <si>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</si>
  <si>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</si>
  <si>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</si>
  <si>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</si>
  <si>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</si>
  <si>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</si>
  <si>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</si>
  <si>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</si>
  <si>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</si>
  <si>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</si>
  <si>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</si>
  <si>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</si>
  <si>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</si>
  <si>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</si>
  <si>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</si>
  <si>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</si>
  <si>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</si>
  <si>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</si>
  <si>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</si>
  <si>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</si>
  <si>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</si>
  <si>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</si>
  <si>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</si>
  <si>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</si>
  <si>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</si>
  <si>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</si>
  <si>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</si>
  <si>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</si>
  <si>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</si>
  <si>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</si>
  <si>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</si>
  <si>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</si>
  <si>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</si>
  <si>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</si>
  <si>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</si>
  <si>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</si>
  <si>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</si>
  <si>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</si>
  <si>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</si>
  <si>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</si>
  <si>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</si>
  <si>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</si>
  <si>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</si>
  <si>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</si>
  <si>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</si>
  <si>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</si>
  <si>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</si>
  <si>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</si>
  <si>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</si>
  <si>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</si>
  <si>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</si>
  <si>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</si>
  <si>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</si>
  <si>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</si>
  <si>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</si>
  <si>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</si>
  <si>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</si>
  <si>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</si>
  <si>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</si>
  <si>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</si>
  <si>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</si>
  <si>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</si>
  <si>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</si>
  <si>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</si>
  <si>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</si>
  <si>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</si>
  <si>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</si>
  <si>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</si>
  <si>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</si>
  <si>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</si>
  <si>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</si>
  <si>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</si>
  <si>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</si>
  <si>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</si>
  <si>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</si>
  <si>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</si>
  <si>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</si>
  <si>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</si>
  <si>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</si>
  <si>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</si>
  <si>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</si>
  <si>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</si>
  <si>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</si>
  <si>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</si>
  <si>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</si>
  <si>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</si>
  <si>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</si>
  <si>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</si>
  <si>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</si>
  <si>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</si>
  <si>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</si>
  <si>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</si>
  <si>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</si>
  <si>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</si>
  <si>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</si>
  <si>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</si>
  <si>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</si>
  <si>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</si>
  <si>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</si>
  <si>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</si>
  <si>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</si>
  <si>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</si>
  <si>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</si>
  <si>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</si>
  <si>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</si>
  <si>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</si>
  <si>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</si>
  <si>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</si>
  <si>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</si>
  <si>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</si>
  <si>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</si>
  <si>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</si>
  <si>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</si>
  <si>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</si>
  <si>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</si>
  <si>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</si>
  <si>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</si>
  <si>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</si>
  <si>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</si>
  <si>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</si>
  <si>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</si>
  <si>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</si>
  <si>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</si>
  <si>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</si>
  <si>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</si>
  <si>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</si>
  <si>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</si>
  <si>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</si>
  <si>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</si>
  <si>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</si>
  <si>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</si>
  <si>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</si>
  <si>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</si>
  <si>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</si>
  <si>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</si>
  <si>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</si>
  <si>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</si>
  <si>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</si>
  <si>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</si>
  <si>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</si>
  <si>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</si>
  <si>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</si>
  <si>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</si>
  <si>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</si>
  <si>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</si>
  <si>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</si>
  <si>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</si>
  <si>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</si>
  <si>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</si>
  <si>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</si>
  <si>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</si>
  <si>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</si>
  <si>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</si>
  <si>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</si>
  <si>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</si>
  <si>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</si>
  <si>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</si>
  <si>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</si>
  <si>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</si>
  <si>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</si>
  <si>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</si>
  <si>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</si>
  <si>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</si>
  <si>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</si>
  <si>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</si>
  <si>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</si>
  <si>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</si>
  <si>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</si>
  <si>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</si>
  <si>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</si>
  <si>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</si>
  <si>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</si>
  <si>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</si>
  <si>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</si>
  <si>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</si>
  <si>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</si>
  <si>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</si>
  <si>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</si>
  <si>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</si>
  <si>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</si>
  <si>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</si>
  <si>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</si>
  <si>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</si>
  <si>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</si>
  <si>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</si>
  <si>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</si>
  <si>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</si>
  <si>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</si>
  <si>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</si>
  <si>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</si>
  <si>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</si>
  <si>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</si>
  <si>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</si>
  <si>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</si>
  <si>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</si>
  <si>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</si>
  <si>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</si>
  <si>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</si>
  <si>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</si>
  <si>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</si>
  <si>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</si>
  <si>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</si>
  <si>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</si>
  <si>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</si>
  <si>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</si>
  <si>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</si>
  <si>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</si>
  <si>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</si>
  <si>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</si>
  <si>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</si>
  <si>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</si>
  <si>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</si>
  <si>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</si>
  <si>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</si>
  <si>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</si>
  <si>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</si>
  <si>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</si>
  <si>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</si>
  <si>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</si>
  <si>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</si>
  <si>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</si>
  <si>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</si>
  <si>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</si>
  <si>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</si>
  <si>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</si>
  <si>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</si>
  <si>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</si>
  <si>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</si>
  <si>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</si>
  <si>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</si>
  <si>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</si>
  <si>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</si>
  <si>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</si>
  <si>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</si>
  <si>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</si>
  <si>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</si>
  <si>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</si>
  <si>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</si>
  <si>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</si>
  <si>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</si>
  <si>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</si>
  <si>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</si>
  <si>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</si>
  <si>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</si>
  <si>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</si>
  <si>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</si>
  <si>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</si>
  <si>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</si>
  <si>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</si>
  <si>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</si>
  <si>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</si>
  <si>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</si>
  <si>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</si>
  <si>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</si>
  <si>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</si>
  <si>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</si>
  <si>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</si>
  <si>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</si>
  <si>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</si>
  <si>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</si>
  <si>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</si>
  <si>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</si>
  <si>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</si>
  <si>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</si>
  <si>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</si>
  <si>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</si>
  <si>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</si>
  <si>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</si>
  <si>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</si>
  <si>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</si>
  <si>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</si>
  <si>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</si>
  <si>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</si>
  <si>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</si>
  <si>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</si>
  <si>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</si>
  <si>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</si>
  <si>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</si>
  <si>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</si>
  <si>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</si>
  <si>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</si>
  <si>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</si>
  <si>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</si>
  <si>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</si>
  <si>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</si>
  <si>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</si>
  <si>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</si>
  <si>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</si>
  <si>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</si>
  <si>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</si>
  <si>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</si>
  <si>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</si>
  <si>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</si>
  <si>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</si>
  <si>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</si>
  <si>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</si>
  <si>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</si>
  <si>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</si>
  <si>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</si>
  <si>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</si>
  <si>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</si>
  <si>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</si>
  <si>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</si>
  <si>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</si>
  <si>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</si>
  <si>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</si>
  <si>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</si>
  <si>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</si>
  <si>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</si>
  <si>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</si>
  <si>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</si>
  <si>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</si>
  <si>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</si>
  <si>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</si>
  <si>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</si>
  <si>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</si>
  <si>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</si>
  <si>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</si>
  <si>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</si>
  <si>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</si>
  <si>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</si>
  <si>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</si>
  <si>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</si>
  <si>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</si>
  <si>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</si>
  <si>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</si>
  <si>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</si>
  <si>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</si>
  <si>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</si>
  <si>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</si>
  <si>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</si>
  <si>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</si>
  <si>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</si>
  <si>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</si>
  <si>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</si>
  <si>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</si>
  <si>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</si>
  <si>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</si>
  <si>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</si>
  <si>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</si>
  <si>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</si>
  <si>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</si>
  <si>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</si>
  <si>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</si>
  <si>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</si>
  <si>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</si>
  <si>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</si>
  <si>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</si>
  <si>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</si>
  <si>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</si>
  <si>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</si>
  <si>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</si>
  <si>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</si>
  <si>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</si>
  <si>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</si>
  <si>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</si>
  <si>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</si>
  <si>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</si>
  <si>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</si>
  <si>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</si>
  <si>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</si>
  <si>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</si>
  <si>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</si>
  <si>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</si>
  <si>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</si>
  <si>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</si>
  <si>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</si>
  <si>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</si>
  <si>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</si>
  <si>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</si>
  <si>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</si>
  <si>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</si>
  <si>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</si>
  <si>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</si>
  <si>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</si>
  <si>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</si>
  <si>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</si>
  <si>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</si>
  <si>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</si>
  <si>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</si>
  <si>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</si>
  <si>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</si>
  <si>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</si>
  <si>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</si>
  <si>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</si>
  <si>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</si>
  <si>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</si>
  <si>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</si>
  <si>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</si>
  <si>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</si>
  <si>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</si>
  <si>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</si>
  <si>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</si>
  <si>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</si>
  <si>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</si>
  <si>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</si>
  <si>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</si>
  <si>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</si>
  <si>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</si>
  <si>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</si>
  <si>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</si>
  <si>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</si>
  <si>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</si>
  <si>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</si>
  <si>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</si>
  <si>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</si>
  <si>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</si>
  <si>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</si>
  <si>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</si>
  <si>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</si>
  <si>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</si>
  <si>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</si>
  <si>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</si>
  <si>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</si>
  <si>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</si>
  <si>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</si>
  <si>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</si>
  <si>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</si>
  <si>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</si>
  <si>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</si>
  <si>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</si>
  <si>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</si>
  <si>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</si>
  <si>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</si>
  <si>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</si>
  <si>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</si>
  <si>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</si>
  <si>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</si>
  <si>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</si>
  <si>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</si>
  <si>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</si>
  <si>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</si>
  <si>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</si>
  <si>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</si>
  <si>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</si>
  <si>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</si>
  <si>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</si>
  <si>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</si>
  <si>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</si>
  <si>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</si>
  <si>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</si>
  <si>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</si>
  <si>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</si>
  <si>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</si>
  <si>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</si>
  <si>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</si>
  <si>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</si>
  <si>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</si>
  <si>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</si>
  <si>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</si>
  <si>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</si>
  <si>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</si>
  <si>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</si>
  <si>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</si>
  <si>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</si>
  <si>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</si>
  <si>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</si>
  <si>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</si>
  <si>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</si>
  <si>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</si>
  <si>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</si>
  <si>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</si>
  <si>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</si>
  <si>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</si>
  <si>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</si>
  <si>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</si>
  <si>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</si>
  <si>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</si>
  <si>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</si>
  <si>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</si>
  <si>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</si>
  <si>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</si>
  <si>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</si>
  <si>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</si>
  <si>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</si>
  <si>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</si>
  <si>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</si>
  <si>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</si>
  <si>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</si>
  <si>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</si>
  <si>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</si>
  <si>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</si>
  <si>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</si>
  <si>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</si>
  <si>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</si>
  <si>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</si>
  <si>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</si>
  <si>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</si>
  <si>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</si>
  <si>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</si>
  <si>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</si>
  <si>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</si>
  <si>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</si>
  <si>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</si>
  <si>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</si>
  <si>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</si>
  <si>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</si>
  <si>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</si>
  <si>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</si>
  <si>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</si>
  <si>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</si>
  <si>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</si>
  <si>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</si>
  <si>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</si>
  <si>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</si>
  <si>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</si>
  <si>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</si>
  <si>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</si>
  <si>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</si>
  <si>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</si>
  <si>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</si>
  <si>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</si>
  <si>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</si>
  <si>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</si>
  <si>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</si>
  <si>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</si>
  <si>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</si>
  <si>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</si>
  <si>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</si>
  <si>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</si>
  <si>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</si>
  <si>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</si>
  <si>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</si>
  <si>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</si>
  <si>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</si>
  <si>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</si>
  <si>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</si>
  <si>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</si>
  <si>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</si>
  <si>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</si>
  <si>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</si>
  <si>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</si>
  <si>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</si>
  <si>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</si>
  <si>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</si>
  <si>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</si>
  <si>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</si>
  <si>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</si>
  <si>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</si>
  <si>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</si>
  <si>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</si>
  <si>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</si>
  <si>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</si>
  <si>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</si>
  <si>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</si>
  <si>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</si>
  <si>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</si>
  <si>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</si>
  <si>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</si>
  <si>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</si>
  <si>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</si>
  <si>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</si>
  <si>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</si>
  <si>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</si>
  <si>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</si>
  <si>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</si>
  <si>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</si>
  <si>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</si>
  <si>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</si>
  <si>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</si>
  <si>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</si>
  <si>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</si>
  <si>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</si>
  <si>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</si>
  <si>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</si>
  <si>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</si>
  <si>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</si>
  <si>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</si>
  <si>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</si>
  <si>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</si>
  <si>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</si>
  <si>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</si>
  <si>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</si>
  <si>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</si>
  <si>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</si>
  <si>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</si>
  <si>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</si>
  <si>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</si>
  <si>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</si>
  <si>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</si>
  <si>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</si>
  <si>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</si>
  <si>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</si>
  <si>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</si>
  <si>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</si>
  <si>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</si>
  <si>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</si>
  <si>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</si>
  <si>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</si>
  <si>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</si>
  <si>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</si>
  <si>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</si>
  <si>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</si>
  <si>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</si>
  <si>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</si>
  <si>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</si>
  <si>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</si>
  <si>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</si>
  <si>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</si>
  <si>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</si>
  <si>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</si>
  <si>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</si>
  <si>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</si>
  <si>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</si>
  <si>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</si>
  <si>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</si>
  <si>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</si>
  <si>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</si>
  <si>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</si>
  <si>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</si>
  <si>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</si>
  <si>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</si>
  <si>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</si>
  <si>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</si>
  <si>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</si>
  <si>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</si>
  <si>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</si>
  <si>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</si>
  <si>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</si>
  <si>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</si>
  <si>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</si>
  <si>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</si>
  <si>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</si>
  <si>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</si>
  <si>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</si>
  <si>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</si>
  <si>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</si>
  <si>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</si>
  <si>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</si>
  <si>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</si>
  <si>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</si>
  <si>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</si>
  <si>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</si>
  <si>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</si>
  <si>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</si>
  <si>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</si>
  <si>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</si>
  <si>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</si>
  <si>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</si>
  <si>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</si>
  <si>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</si>
  <si>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</si>
  <si>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</si>
  <si>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</si>
  <si>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</si>
  <si>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</si>
  <si>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</si>
  <si>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</si>
  <si>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</si>
  <si>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</si>
  <si>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</si>
  <si>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</si>
  <si>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</si>
  <si>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</si>
  <si>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</si>
  <si>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</si>
  <si>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</si>
  <si>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</si>
  <si>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</si>
  <si>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</si>
  <si>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</si>
  <si>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</si>
  <si>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</si>
  <si>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</si>
  <si>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</si>
  <si>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</si>
  <si>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</si>
  <si>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</si>
  <si>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</si>
  <si>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</si>
  <si>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</si>
  <si>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</si>
  <si>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</si>
  <si>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</si>
  <si>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</si>
  <si>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</si>
  <si>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</si>
  <si>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</si>
  <si>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</si>
  <si>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</si>
  <si>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</si>
  <si>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</si>
  <si>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</si>
  <si>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</si>
  <si>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</si>
  <si>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</si>
  <si>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</si>
  <si>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</si>
  <si>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</si>
  <si>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</si>
  <si>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</si>
  <si>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</si>
  <si>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</si>
  <si>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</si>
  <si>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</si>
  <si>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</si>
  <si>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</si>
  <si>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</si>
  <si>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</si>
  <si>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</si>
  <si>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</si>
  <si>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</si>
  <si>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</si>
  <si>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</si>
  <si>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</si>
  <si>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</si>
  <si>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</si>
  <si>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</si>
  <si>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</si>
  <si>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</si>
  <si>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</si>
  <si>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</si>
  <si>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</si>
  <si>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</si>
  <si>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</si>
  <si>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</si>
  <si>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</si>
  <si>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</si>
  <si>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</si>
  <si>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</si>
  <si>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</si>
  <si>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</si>
  <si>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</si>
  <si>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</si>
  <si>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</si>
  <si>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</si>
  <si>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</si>
  <si>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</si>
  <si>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</si>
  <si>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</si>
  <si>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</si>
  <si>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</si>
  <si>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</si>
  <si>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</si>
  <si>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</si>
  <si>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</si>
  <si>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</si>
  <si>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</si>
  <si>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</si>
  <si>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</si>
  <si>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</si>
  <si>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</si>
  <si>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</si>
  <si>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</si>
  <si>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</si>
  <si>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</si>
  <si>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</si>
  <si>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</si>
  <si>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</si>
  <si>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</si>
  <si>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</si>
  <si>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</si>
  <si>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</si>
  <si>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</si>
  <si>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</si>
  <si>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</si>
  <si>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</si>
  <si>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</si>
  <si>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</si>
  <si>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</si>
  <si>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</si>
  <si>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</si>
  <si>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</si>
  <si>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</si>
  <si>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</si>
  <si>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</si>
  <si>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</si>
  <si>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</si>
  <si>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</si>
  <si>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</si>
  <si>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</si>
  <si>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</si>
  <si>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</si>
  <si>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</si>
  <si>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</si>
  <si>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</si>
  <si>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</si>
  <si>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</si>
  <si>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</si>
  <si>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</si>
  <si>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</si>
  <si>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</si>
  <si>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</si>
  <si>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</si>
  <si>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</si>
  <si>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</si>
  <si>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</si>
  <si>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</si>
  <si>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</si>
  <si>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</si>
  <si>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</si>
  <si>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</si>
  <si>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</si>
  <si>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</si>
  <si>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</si>
  <si>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</si>
  <si>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</si>
  <si>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</si>
  <si>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</si>
  <si>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</si>
  <si>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</si>
  <si>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</si>
  <si>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</si>
  <si>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</si>
  <si>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</si>
  <si>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</si>
  <si>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</si>
  <si>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</si>
  <si>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</si>
  <si>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</si>
  <si>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</si>
  <si>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</si>
  <si>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</si>
  <si>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</si>
  <si>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</si>
  <si>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</si>
  <si>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</si>
  <si>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</si>
  <si>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</si>
  <si>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</si>
  <si>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</si>
  <si>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</si>
  <si>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</si>
  <si>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</si>
  <si>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</si>
  <si>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</si>
  <si>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</si>
  <si>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</si>
  <si>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</si>
  <si>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</si>
  <si>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</si>
  <si>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</si>
  <si>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</si>
  <si>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</si>
  <si>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</si>
  <si>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</si>
  <si>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</si>
  <si>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</si>
  <si>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</si>
  <si>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</si>
  <si>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</si>
  <si>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</si>
  <si>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</si>
  <si>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</si>
  <si>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</si>
  <si>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</si>
  <si>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</si>
  <si>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</si>
  <si>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</si>
  <si>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</si>
  <si>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</si>
  <si>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</si>
  <si>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</si>
  <si>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</si>
  <si>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</si>
  <si>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</si>
  <si>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</si>
  <si>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</si>
  <si>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</si>
  <si>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</si>
  <si>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</si>
  <si>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</si>
  <si>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</si>
  <si>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</si>
  <si>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</si>
  <si>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</si>
  <si>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</si>
  <si>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</si>
  <si>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</si>
  <si>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</si>
  <si>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</si>
  <si>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</si>
  <si>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</si>
  <si>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</si>
  <si>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</si>
  <si>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</si>
  <si>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</si>
  <si>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</si>
  <si>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</si>
  <si>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</si>
  <si>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</si>
  <si>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</si>
  <si>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</si>
  <si>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</si>
  <si>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</si>
  <si>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</si>
  <si>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</si>
  <si>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</si>
  <si>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</si>
  <si>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</si>
  <si>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</si>
  <si>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</si>
  <si>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</si>
  <si>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</si>
  <si>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</si>
  <si>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</si>
  <si>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</si>
  <si>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</si>
  <si>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</si>
  <si>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</si>
  <si>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</si>
  <si>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</si>
  <si>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</si>
  <si>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</si>
  <si>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</si>
  <si>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</si>
  <si>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</si>
  <si>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</si>
  <si>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</si>
  <si>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</si>
  <si>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</si>
  <si>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</si>
  <si>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</si>
  <si>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</si>
  <si>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</si>
  <si>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</si>
  <si>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</si>
  <si>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</si>
  <si>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</si>
  <si>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</si>
  <si>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</si>
  <si>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</si>
  <si>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</si>
  <si>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</si>
  <si>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</si>
  <si>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</si>
  <si>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</si>
  <si>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</si>
  <si>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</si>
  <si>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</si>
  <si>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</si>
  <si>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</si>
  <si>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</si>
  <si>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</si>
  <si>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</si>
  <si>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</si>
  <si>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</si>
  <si>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</si>
  <si>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</si>
  <si>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</si>
  <si>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</si>
  <si>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</si>
  <si>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</si>
  <si>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</si>
  <si>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</si>
  <si>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</si>
  <si>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</si>
  <si>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</si>
  <si>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</si>
  <si>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</si>
  <si>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</si>
  <si>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</si>
  <si>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</si>
  <si>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</si>
  <si>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</si>
  <si>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</si>
  <si>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</si>
  <si>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</si>
  <si>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</si>
  <si>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</si>
  <si>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</si>
  <si>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</si>
  <si>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</si>
  <si>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</si>
  <si>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</si>
  <si>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</si>
  <si>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</si>
  <si>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</si>
  <si>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</si>
  <si>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</si>
  <si>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</si>
  <si>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</si>
  <si>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</si>
  <si>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</si>
  <si>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</si>
  <si>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</si>
  <si>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</si>
  <si>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</si>
  <si>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</si>
  <si>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</si>
  <si>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</si>
  <si>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</si>
  <si>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</si>
  <si>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</si>
  <si>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</si>
  <si>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</si>
  <si>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</si>
  <si>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</si>
  <si>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</si>
  <si>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</si>
  <si>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</si>
  <si>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</si>
  <si>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</si>
  <si>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</si>
  <si>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</si>
  <si>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</si>
  <si>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</si>
  <si>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</si>
  <si>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</si>
  <si>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</si>
  <si>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</si>
  <si>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</si>
  <si>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</si>
  <si>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</si>
  <si>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</si>
  <si>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</si>
  <si>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</si>
  <si>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</si>
  <si>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</si>
  <si>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</si>
  <si>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</si>
  <si>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</si>
  <si>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</si>
  <si>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</si>
  <si>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</si>
  <si>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</si>
  <si>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</si>
  <si>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</si>
  <si>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</si>
  <si>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</si>
  <si>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</si>
  <si>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</si>
  <si>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</si>
  <si>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</si>
  <si>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</si>
  <si>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</si>
  <si>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</si>
  <si>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</si>
  <si>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</si>
  <si>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</si>
  <si>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</si>
  <si>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</si>
  <si>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</si>
  <si>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</si>
  <si>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</si>
  <si>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</si>
  <si>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</si>
  <si>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</si>
  <si>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</si>
  <si>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</si>
  <si>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</si>
  <si>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</si>
  <si>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</si>
  <si>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</si>
  <si>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</si>
  <si>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</si>
  <si>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</si>
  <si>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</si>
  <si>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</si>
  <si>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</si>
  <si>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</si>
  <si>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</si>
  <si>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</si>
  <si>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</si>
  <si>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</si>
  <si>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</si>
  <si>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</si>
  <si>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</si>
  <si>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</si>
  <si>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</si>
  <si>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</si>
  <si>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</si>
  <si>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</si>
  <si>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</si>
  <si>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</si>
  <si>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</si>
  <si>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</si>
  <si>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</si>
  <si>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</si>
  <si>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</si>
  <si>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</si>
  <si>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</si>
  <si>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</si>
  <si>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</si>
  <si>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</si>
  <si>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</si>
  <si>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</si>
  <si>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</si>
  <si>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</si>
  <si>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</si>
  <si>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</si>
  <si>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</si>
  <si>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</si>
  <si>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</si>
  <si>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</si>
  <si>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</si>
  <si>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</si>
  <si>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</si>
  <si>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</si>
  <si>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</si>
  <si>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</si>
  <si>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</si>
  <si>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</si>
  <si>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</si>
  <si>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</si>
  <si>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</si>
  <si>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</si>
  <si>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</si>
  <si>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</si>
  <si>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</si>
  <si>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</si>
  <si>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</si>
  <si>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</si>
  <si>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</si>
  <si>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</si>
  <si>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</si>
  <si>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</si>
  <si>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</si>
  <si>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</si>
  <si>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</si>
  <si>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</si>
  <si>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</si>
  <si>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</si>
  <si>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</si>
  <si>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</si>
  <si>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</si>
  <si>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</si>
  <si>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</si>
  <si>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</si>
  <si>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</si>
  <si>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</si>
  <si>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</si>
  <si>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</si>
  <si>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</si>
  <si>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</si>
  <si>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</si>
  <si>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</si>
  <si>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</si>
  <si>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</si>
  <si>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</si>
  <si>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</si>
  <si>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</si>
  <si>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</si>
  <si>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</si>
  <si>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</si>
  <si>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</si>
  <si>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</si>
  <si>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</si>
  <si>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</si>
  <si>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</si>
  <si>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</si>
  <si>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</si>
  <si>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</si>
  <si>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</si>
  <si>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</si>
  <si>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</si>
  <si>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</si>
  <si>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</si>
  <si>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</si>
  <si>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</si>
  <si>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</si>
  <si>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</si>
  <si>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</si>
  <si>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</si>
  <si>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</si>
  <si>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</si>
  <si>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</si>
  <si>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</si>
  <si>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</si>
  <si>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</si>
  <si>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</si>
  <si>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</si>
  <si>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</si>
  <si>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</si>
  <si>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</si>
  <si>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</si>
  <si>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</si>
  <si>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</si>
  <si>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</si>
  <si>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</si>
  <si>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</si>
  <si>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</si>
  <si>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</si>
  <si>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</si>
  <si>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</si>
  <si>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</si>
  <si>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</si>
  <si>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</si>
  <si>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</si>
  <si>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</si>
  <si>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</si>
  <si>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</si>
  <si>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</si>
  <si>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</si>
  <si>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</si>
  <si>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</si>
  <si>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</si>
  <si>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</si>
  <si>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</si>
  <si>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</si>
  <si>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</si>
  <si>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</si>
  <si>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</si>
  <si>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</si>
  <si>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</si>
  <si>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</si>
  <si>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</si>
  <si>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</si>
  <si>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</si>
  <si>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</si>
  <si>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</si>
  <si>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</si>
  <si>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</si>
  <si>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</si>
  <si>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</si>
  <si>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</si>
  <si>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</si>
  <si>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</si>
  <si>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</si>
  <si>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</si>
  <si>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</si>
  <si>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</si>
  <si>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</si>
  <si>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</si>
  <si>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</si>
  <si>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</si>
  <si>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</si>
  <si>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</si>
  <si>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</si>
  <si>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</si>
  <si>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</si>
  <si>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</si>
  <si>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</si>
  <si>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</si>
  <si>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</si>
  <si>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</si>
  <si>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</si>
  <si>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</si>
  <si>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</si>
  <si>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</si>
  <si>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</si>
  <si>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</si>
  <si>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</si>
  <si>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</si>
  <si>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</si>
  <si>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</si>
  <si>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</si>
  <si>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</si>
  <si>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</si>
  <si>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</si>
  <si>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</si>
  <si>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</si>
  <si>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</si>
  <si>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</si>
  <si>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</si>
  <si>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</si>
  <si>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</si>
  <si>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</si>
  <si>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</si>
  <si>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</si>
  <si>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</si>
  <si>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</si>
  <si>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</si>
  <si>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</si>
  <si>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</si>
  <si>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</si>
  <si>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</si>
  <si>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</si>
  <si>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</si>
  <si>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</si>
  <si>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</si>
  <si>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</si>
  <si>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</si>
  <si>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</si>
  <si>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</si>
  <si>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</si>
  <si>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</si>
  <si>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</si>
  <si>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</si>
  <si>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</si>
  <si>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</si>
  <si>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</si>
  <si>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</si>
  <si>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</si>
  <si>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</si>
  <si>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</si>
  <si>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</si>
  <si>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</si>
  <si>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</si>
  <si>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</si>
  <si>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</si>
  <si>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</si>
  <si>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</si>
  <si>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</si>
  <si>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</si>
  <si>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</si>
  <si>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</si>
  <si>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</si>
  <si>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</si>
  <si>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</si>
  <si>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</si>
  <si>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</si>
  <si>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</si>
  <si>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</si>
  <si>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</si>
  <si>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</si>
  <si>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</si>
  <si>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</si>
  <si>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</si>
  <si>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</si>
  <si>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</si>
  <si>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</si>
  <si>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</si>
  <si>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</si>
  <si>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</si>
  <si>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</si>
  <si>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</si>
  <si>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</si>
  <si>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</si>
  <si>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</si>
  <si>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</si>
  <si>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</si>
  <si>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</si>
  <si>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</si>
  <si>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</si>
  <si>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</si>
  <si>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</si>
  <si>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</si>
  <si>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</si>
  <si>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</si>
  <si>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</si>
  <si>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</si>
  <si>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</si>
  <si>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</si>
  <si>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</si>
  <si>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</si>
  <si>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</si>
  <si>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</si>
  <si>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</si>
  <si>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</si>
  <si>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</si>
  <si>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</si>
  <si>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</si>
  <si>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</si>
  <si>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</si>
  <si>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</si>
  <si>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</si>
  <si>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</si>
  <si>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</si>
  <si>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</si>
  <si>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</si>
  <si>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</si>
  <si>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</si>
  <si>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</si>
  <si>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</si>
  <si>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</si>
  <si>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</si>
  <si>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</si>
  <si>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</si>
  <si>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</si>
  <si>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</si>
  <si>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</si>
  <si>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</si>
  <si>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</si>
  <si>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</si>
  <si>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</si>
  <si>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</si>
  <si>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</si>
  <si>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</si>
  <si>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</si>
  <si>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</si>
  <si>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</si>
  <si>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</si>
  <si>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</si>
  <si>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</si>
  <si>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</si>
  <si>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</si>
  <si>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</si>
  <si>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</si>
  <si>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</si>
  <si>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</si>
  <si>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</si>
  <si>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</si>
  <si>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</si>
  <si>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</si>
  <si>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</si>
  <si>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</si>
  <si>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</si>
  <si>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</si>
  <si>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</si>
  <si>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</si>
  <si>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</si>
  <si>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</si>
  <si>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</si>
  <si>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</si>
  <si>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</si>
  <si>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</si>
  <si>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</si>
  <si>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</si>
  <si>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</si>
  <si>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</si>
  <si>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</si>
  <si>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</si>
  <si>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</si>
  <si>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</si>
  <si>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</si>
  <si>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</si>
  <si>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</si>
  <si>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</si>
  <si>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</si>
  <si>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</si>
  <si>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</si>
  <si>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</si>
  <si>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</si>
  <si>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</si>
  <si>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</si>
  <si>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</si>
  <si>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</si>
  <si>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</si>
  <si>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</si>
  <si>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</si>
  <si>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</si>
  <si>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</si>
  <si>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</si>
  <si>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</si>
  <si>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</si>
  <si>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</si>
  <si>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</si>
  <si>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</si>
  <si>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</si>
  <si>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</si>
  <si>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</si>
  <si>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</si>
  <si>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</si>
  <si>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</si>
  <si>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</si>
  <si>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</si>
  <si>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</si>
  <si>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</si>
  <si>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</si>
  <si>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</si>
  <si>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</si>
  <si>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</si>
  <si>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</si>
  <si>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</si>
  <si>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</si>
  <si>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</si>
  <si>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</si>
  <si>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</si>
  <si>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</si>
  <si>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</si>
  <si>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</si>
  <si>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</si>
  <si>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</si>
  <si>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</si>
  <si>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</si>
  <si>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</si>
  <si>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</si>
  <si>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</si>
  <si>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</si>
  <si>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</si>
  <si>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</si>
  <si>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</si>
  <si>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</si>
  <si>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</si>
  <si>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</si>
  <si>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</si>
  <si>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</si>
  <si>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</si>
  <si>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</si>
  <si>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</si>
  <si>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</si>
  <si>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</si>
  <si>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</si>
  <si>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</si>
  <si>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</si>
  <si>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</si>
  <si>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</si>
  <si>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</si>
  <si>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</si>
  <si>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</si>
  <si>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</si>
  <si>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</si>
  <si>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</si>
  <si>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</si>
  <si>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</si>
  <si>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</si>
  <si>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</si>
  <si>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</si>
  <si>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</si>
  <si>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</si>
  <si>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</si>
  <si>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</si>
  <si>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</si>
  <si>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</si>
  <si>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</si>
  <si>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</si>
  <si>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</si>
  <si>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</si>
  <si>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</si>
  <si>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</si>
  <si>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</si>
  <si>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</si>
  <si>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</si>
  <si>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</si>
  <si>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</si>
  <si>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</si>
  <si>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</si>
  <si>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</si>
  <si>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</si>
  <si>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</si>
  <si>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</si>
  <si>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</si>
  <si>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</si>
  <si>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</si>
  <si>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</si>
  <si>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</si>
  <si>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</si>
  <si>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</si>
  <si>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</si>
  <si>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</si>
  <si>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</si>
  <si>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</si>
  <si>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</si>
  <si>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</si>
  <si>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</si>
  <si>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</si>
  <si>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</si>
  <si>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</si>
  <si>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</si>
  <si>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</si>
  <si>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</si>
  <si>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</si>
  <si>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</si>
  <si>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</si>
  <si>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</si>
  <si>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</si>
  <si>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</si>
  <si>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</si>
  <si>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</si>
  <si>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</si>
  <si>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</si>
  <si>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</si>
  <si>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</si>
  <si>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</si>
  <si>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</si>
  <si>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</si>
  <si>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</si>
  <si>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</si>
  <si>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</si>
  <si>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</si>
  <si>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</si>
  <si>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</si>
  <si>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</si>
  <si>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</si>
  <si>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</si>
  <si>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</si>
  <si>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</si>
  <si>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</si>
  <si>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</si>
  <si>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</si>
  <si>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</si>
  <si>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</si>
  <si>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</si>
  <si>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</si>
  <si>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</si>
  <si>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</si>
  <si>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</si>
  <si>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</si>
  <si>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</si>
  <si>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</si>
  <si>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</si>
  <si>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</si>
  <si>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</si>
  <si>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</si>
  <si>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</si>
  <si>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</si>
  <si>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</si>
  <si>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</si>
  <si>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</si>
  <si>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</si>
  <si>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</si>
  <si>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</si>
  <si>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</si>
  <si>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</si>
  <si>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</si>
  <si>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</si>
  <si>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</si>
  <si>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</si>
  <si>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</si>
  <si>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</si>
  <si>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</si>
  <si>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</si>
  <si>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</si>
  <si>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</si>
  <si>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</si>
  <si>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</si>
  <si>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</si>
  <si>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</si>
  <si>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</si>
  <si>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</si>
  <si>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</si>
  <si>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</si>
  <si>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</si>
  <si>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</si>
  <si>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</si>
  <si>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</si>
  <si>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</si>
  <si>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</si>
  <si>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</si>
  <si>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</si>
  <si>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</si>
  <si>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</si>
  <si>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</si>
  <si>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</si>
  <si>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</si>
  <si>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</si>
  <si>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</si>
  <si>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</si>
  <si>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</si>
  <si>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</si>
  <si>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</si>
  <si>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</si>
  <si>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</si>
  <si>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</si>
  <si>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</si>
  <si>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</si>
  <si>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</si>
  <si>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</si>
  <si>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</si>
  <si>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</si>
  <si>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</si>
  <si>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</si>
  <si>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</si>
  <si>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</si>
  <si>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</si>
  <si>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</si>
  <si>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</si>
  <si>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</si>
  <si>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</si>
  <si>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</si>
  <si>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</si>
  <si>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</si>
  <si>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</si>
  <si>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</si>
  <si>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</si>
  <si>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</si>
  <si>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</si>
  <si>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</si>
  <si>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</si>
  <si>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</si>
  <si>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</si>
  <si>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</si>
  <si>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</si>
  <si>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</si>
  <si>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</si>
  <si>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</si>
  <si>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</si>
  <si>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</si>
  <si>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</si>
  <si>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</si>
  <si>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</si>
  <si>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</si>
  <si>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</si>
  <si>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</si>
  <si>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</si>
  <si>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</si>
  <si>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</si>
  <si>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</si>
  <si>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</si>
  <si>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</si>
  <si>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</si>
  <si>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</si>
  <si>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</si>
  <si>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</si>
  <si>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</si>
  <si>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</si>
  <si>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</si>
  <si>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</si>
  <si>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</si>
  <si>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</si>
  <si>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</si>
  <si>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</si>
  <si>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</si>
  <si>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</si>
  <si>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</si>
  <si>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</si>
  <si>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</si>
  <si>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</si>
  <si>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</si>
  <si>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</si>
  <si>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</si>
  <si>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</si>
  <si>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</si>
  <si>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</si>
  <si>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</si>
  <si>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</si>
  <si>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</si>
  <si>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</si>
  <si>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</si>
  <si>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</si>
  <si>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</si>
  <si>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</si>
  <si>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</si>
  <si>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</si>
  <si>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</si>
  <si>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</si>
  <si>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</si>
  <si>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</si>
  <si>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</si>
  <si>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</si>
  <si>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</si>
  <si>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</si>
  <si>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</si>
  <si>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</si>
  <si>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</si>
  <si>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</si>
  <si>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</si>
  <si>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</si>
  <si>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</si>
  <si>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</si>
  <si>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</si>
  <si>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</si>
  <si>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</si>
  <si>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</si>
  <si>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</si>
  <si>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</si>
  <si>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</si>
  <si>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</si>
  <si>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</si>
  <si>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</si>
  <si>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</si>
  <si>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</si>
  <si>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</si>
  <si>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</si>
  <si>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</si>
  <si>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</si>
  <si>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</si>
  <si>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</si>
  <si>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</si>
  <si>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</si>
  <si>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</si>
  <si>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</si>
  <si>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</si>
  <si>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</si>
  <si>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</si>
  <si>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</si>
  <si>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</si>
  <si>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</si>
  <si>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</si>
  <si>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</si>
  <si>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</si>
  <si>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</si>
  <si>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</si>
  <si>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</si>
  <si>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</si>
  <si>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</si>
  <si>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</si>
  <si>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</si>
  <si>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</si>
  <si>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</si>
  <si>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</si>
  <si>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</si>
  <si>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</si>
  <si>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</si>
  <si>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</si>
  <si>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</si>
  <si>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</si>
  <si>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</si>
  <si>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</si>
  <si>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</si>
  <si>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</si>
  <si>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</si>
  <si>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</si>
  <si>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</si>
  <si>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</si>
  <si>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</si>
  <si>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</si>
  <si>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</si>
  <si>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</si>
  <si>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</si>
  <si>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</si>
  <si>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</si>
  <si>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</si>
  <si>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</si>
  <si>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</si>
  <si>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</si>
  <si>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</si>
  <si>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</si>
  <si>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</si>
  <si>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</si>
  <si>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</si>
  <si>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</si>
  <si>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</si>
  <si>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</si>
  <si>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</si>
  <si>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</si>
  <si>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</si>
  <si>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</si>
  <si>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</si>
  <si>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</si>
  <si>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</si>
  <si>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</si>
  <si>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</si>
  <si>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</si>
  <si>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</si>
  <si>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</si>
  <si>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</si>
  <si>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</si>
  <si>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</si>
  <si>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</si>
  <si>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</si>
  <si>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</si>
  <si>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</si>
  <si>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</si>
  <si>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</si>
  <si>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</si>
  <si>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</si>
  <si>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</si>
  <si>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</si>
  <si>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</si>
  <si>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</si>
  <si>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</si>
  <si>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</si>
  <si>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</si>
  <si>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</si>
  <si>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</si>
  <si>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</si>
  <si>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</si>
  <si>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</si>
  <si>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</si>
  <si>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</si>
  <si>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</si>
  <si>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</si>
  <si>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</si>
  <si>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</si>
  <si>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</si>
  <si>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</si>
  <si>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</si>
  <si>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</si>
  <si>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</si>
  <si>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</si>
  <si>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</si>
  <si>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</si>
  <si>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</si>
  <si>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</si>
  <si>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</si>
  <si>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</si>
  <si>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</si>
  <si>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</si>
  <si>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</si>
  <si>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</si>
  <si>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</si>
  <si>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</si>
  <si>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</si>
  <si>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</si>
  <si>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</si>
  <si>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</si>
  <si>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</si>
  <si>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</si>
  <si>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</si>
  <si>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</si>
  <si>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</si>
  <si>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</si>
  <si>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</si>
  <si>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</si>
  <si>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</si>
  <si>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</si>
  <si>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</si>
  <si>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</si>
  <si>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</si>
  <si>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</si>
  <si>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</si>
  <si>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</si>
  <si>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</si>
  <si>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</si>
  <si>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</si>
  <si>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</si>
  <si>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</si>
  <si>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</si>
  <si>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</si>
  <si>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</si>
  <si>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</si>
  <si>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</si>
  <si>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</si>
  <si>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</si>
  <si>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</si>
  <si>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</si>
  <si>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</si>
  <si>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</si>
  <si>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</si>
  <si>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</si>
  <si>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</si>
  <si>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</si>
  <si>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</si>
  <si>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</si>
  <si>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</si>
  <si>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</si>
  <si>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</si>
  <si>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</si>
  <si>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</si>
  <si>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</si>
  <si>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</si>
  <si>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</si>
  <si>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</si>
  <si>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</si>
  <si>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</si>
  <si>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</si>
  <si>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</si>
  <si>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</si>
  <si>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</si>
  <si>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</si>
  <si>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</si>
  <si>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</si>
  <si>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</si>
  <si>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</si>
  <si>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</si>
  <si>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</si>
  <si>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</si>
  <si>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</si>
  <si>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</si>
  <si>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</si>
  <si>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</si>
  <si>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</si>
  <si>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</si>
  <si>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</si>
  <si>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</si>
  <si>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</si>
  <si>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</si>
  <si>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</si>
  <si>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</si>
  <si>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</si>
  <si>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</si>
  <si>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</si>
  <si>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</si>
  <si>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</si>
  <si>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</si>
  <si>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</si>
  <si>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</si>
  <si>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</si>
  <si>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</si>
  <si>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</si>
  <si>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</si>
  <si>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</si>
  <si>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</si>
  <si>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</si>
  <si>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</si>
  <si>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</si>
  <si>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</si>
  <si>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</si>
  <si>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</si>
  <si>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</si>
  <si>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</si>
  <si>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</si>
  <si>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</si>
  <si>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</si>
  <si>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</si>
  <si>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</si>
  <si>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</si>
  <si>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</si>
  <si>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</si>
  <si>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</si>
  <si>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</si>
  <si>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</si>
  <si>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</si>
  <si>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</si>
  <si>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</si>
  <si>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</si>
  <si>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</si>
  <si>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</si>
  <si>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</si>
  <si>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</si>
  <si>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</si>
  <si>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</si>
  <si>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</si>
  <si>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</si>
  <si>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</si>
  <si>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</si>
  <si>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</si>
  <si>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</si>
  <si>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</si>
  <si>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</si>
  <si>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</si>
  <si>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</si>
  <si>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</si>
  <si>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</si>
  <si>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</si>
  <si>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</si>
  <si>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</si>
  <si>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</si>
  <si>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</si>
  <si>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</si>
  <si>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</si>
  <si>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</si>
  <si>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</si>
  <si>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</si>
  <si>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</si>
  <si>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</si>
  <si>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</si>
  <si>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</si>
  <si>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</si>
  <si>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</si>
  <si>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</si>
  <si>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</si>
  <si>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</si>
  <si>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</si>
  <si>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</si>
  <si>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</si>
  <si>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</si>
  <si>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</si>
  <si>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</si>
  <si>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</si>
  <si>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</si>
  <si>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</si>
  <si>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</si>
  <si>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</si>
  <si>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</si>
  <si>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</si>
  <si>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</si>
  <si>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</si>
  <si>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</si>
  <si>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</si>
  <si>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</si>
  <si>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</si>
  <si>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</si>
  <si>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</si>
  <si>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</si>
  <si>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</si>
  <si>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</si>
  <si>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</si>
  <si>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</si>
  <si>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</si>
  <si>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</si>
  <si>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</si>
  <si>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</si>
  <si>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</si>
  <si>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</si>
  <si>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</si>
  <si>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</si>
  <si>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</si>
  <si>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</si>
  <si>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</si>
  <si>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</si>
  <si>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</si>
  <si>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</si>
  <si>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</si>
  <si>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</si>
  <si>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</si>
  <si>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</si>
  <si>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</si>
  <si>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</si>
  <si>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</si>
  <si>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</si>
  <si>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</si>
  <si>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</si>
  <si>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</si>
  <si>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</si>
  <si>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</si>
  <si>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</si>
  <si>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</si>
  <si>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</si>
  <si>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</si>
  <si>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</si>
  <si>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</si>
  <si>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</si>
  <si>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</si>
  <si>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</si>
  <si>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</si>
  <si>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</si>
  <si>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</si>
  <si>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</si>
  <si>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</si>
  <si>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</si>
  <si>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</si>
  <si>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</si>
  <si>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</si>
  <si>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</si>
  <si>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</si>
  <si>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</si>
  <si>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</si>
  <si>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</si>
  <si>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</si>
  <si>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</si>
  <si>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</si>
  <si>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</si>
  <si>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</si>
  <si>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</si>
  <si>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</si>
  <si>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</si>
  <si>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</si>
  <si>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</si>
  <si>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</si>
  <si>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</si>
  <si>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</si>
  <si>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</si>
  <si>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</si>
  <si>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</si>
  <si>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</si>
  <si>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</si>
  <si>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</si>
  <si>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</si>
  <si>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</si>
  <si>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</si>
  <si>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</si>
  <si>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</si>
  <si>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</si>
  <si>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</si>
  <si>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</si>
  <si>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</si>
  <si>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</si>
  <si>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</si>
  <si>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</si>
  <si>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</si>
  <si>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</si>
  <si>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</si>
  <si>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</si>
  <si>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</si>
  <si>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</si>
  <si>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</si>
  <si>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</si>
  <si>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</si>
  <si>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</si>
  <si>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</si>
  <si>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</si>
  <si>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</si>
  <si>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</si>
  <si>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</si>
  <si>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</si>
  <si>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</si>
  <si>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</si>
  <si>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</si>
  <si>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</si>
  <si>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</si>
  <si>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</si>
  <si>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</si>
  <si>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</si>
  <si>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</si>
  <si>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</si>
  <si>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</si>
  <si>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</si>
  <si>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</si>
  <si>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</si>
  <si>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</si>
  <si>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</si>
  <si>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</si>
  <si>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</si>
  <si>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</si>
  <si>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</si>
  <si>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</si>
  <si>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</si>
  <si>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</si>
  <si>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</si>
  <si>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</si>
  <si>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</si>
  <si>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</si>
  <si>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</si>
  <si>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</si>
  <si>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</si>
  <si>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</si>
  <si>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</si>
  <si>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</si>
  <si>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</si>
  <si>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</si>
  <si>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</si>
  <si>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</si>
  <si>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</si>
  <si>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</si>
  <si>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</si>
  <si>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</si>
  <si>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</si>
  <si>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</si>
  <si>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</si>
  <si>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</si>
  <si>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</si>
  <si>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</si>
  <si>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</si>
  <si>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</si>
  <si>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</si>
  <si>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</si>
  <si>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</si>
  <si>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</si>
  <si>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</si>
  <si>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</si>
  <si>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</si>
  <si>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</si>
  <si>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</si>
  <si>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</si>
  <si>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</si>
  <si>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</si>
  <si>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</si>
  <si>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</si>
  <si>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</si>
  <si>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</si>
  <si>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</si>
  <si>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</si>
  <si>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</si>
  <si>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</si>
  <si>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</si>
  <si>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</si>
  <si>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</si>
  <si>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</si>
  <si>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</si>
  <si>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</si>
  <si>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</si>
  <si>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</si>
  <si>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</si>
  <si>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</si>
  <si>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</si>
  <si>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</si>
  <si>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</si>
  <si>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</si>
  <si>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</si>
  <si>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</si>
  <si>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</si>
  <si>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</si>
  <si>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</si>
  <si>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</si>
  <si>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</si>
  <si>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</si>
  <si>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</si>
  <si>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</si>
  <si>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</si>
  <si>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</si>
  <si>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</si>
  <si>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</si>
  <si>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</si>
  <si>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</si>
  <si>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</si>
  <si>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</si>
  <si>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</si>
  <si>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</si>
  <si>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</si>
  <si>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</si>
  <si>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</si>
  <si>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</si>
  <si>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</si>
  <si>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</si>
  <si>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</si>
  <si>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</si>
  <si>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</si>
  <si>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</si>
  <si>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</si>
  <si>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</si>
  <si>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</si>
  <si>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</si>
  <si>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</si>
  <si>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</si>
  <si>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</si>
  <si>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</si>
  <si>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</si>
  <si>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</si>
  <si>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</si>
  <si>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</si>
  <si>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</si>
  <si>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</si>
  <si>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</si>
  <si>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</si>
  <si>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</si>
  <si>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</si>
  <si>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</si>
  <si>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</si>
  <si>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</si>
  <si>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</si>
  <si>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</si>
  <si>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</si>
  <si>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</si>
  <si>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</si>
  <si>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</si>
  <si>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</si>
  <si>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</si>
  <si>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</si>
  <si>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</si>
  <si>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</si>
  <si>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</si>
  <si>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</si>
  <si>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</si>
  <si>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</si>
  <si>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</si>
  <si>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</si>
  <si>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</si>
  <si>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</si>
  <si>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</si>
  <si>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</si>
  <si>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</si>
  <si>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</si>
  <si>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</si>
  <si>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</si>
  <si>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</si>
  <si>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</si>
  <si>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</si>
  <si>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</si>
  <si>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</si>
  <si>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</si>
  <si>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</si>
  <si>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</si>
  <si>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</si>
  <si>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</si>
  <si>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</si>
  <si>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</si>
  <si>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</si>
  <si>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</si>
  <si>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</si>
  <si>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</si>
  <si>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</si>
  <si>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</si>
  <si>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</si>
  <si>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</si>
  <si>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</si>
  <si>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</si>
  <si>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</si>
  <si>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</si>
  <si>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</si>
  <si>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</si>
  <si>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</si>
  <si>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</si>
  <si>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</si>
  <si>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</si>
  <si>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</si>
  <si>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</si>
  <si>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</si>
  <si>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</si>
  <si>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</si>
  <si>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</si>
  <si>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</si>
  <si>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</si>
  <si>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</si>
  <si>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</si>
  <si>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</si>
  <si>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</si>
  <si>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</si>
  <si>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</si>
  <si>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</si>
  <si>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</si>
  <si>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</si>
  <si>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</si>
  <si>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</si>
  <si>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</si>
  <si>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</si>
  <si>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</si>
  <si>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</si>
  <si>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</si>
  <si>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</si>
  <si>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</si>
  <si>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</si>
  <si>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</si>
  <si>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</si>
  <si>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</si>
  <si>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</si>
  <si>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</si>
  <si>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</si>
  <si>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</si>
  <si>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</si>
  <si>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</si>
  <si>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</si>
  <si>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</si>
  <si>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</si>
  <si>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</si>
  <si>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</si>
  <si>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</si>
  <si>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</si>
  <si>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</si>
  <si>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</si>
  <si>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</si>
  <si>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</si>
  <si>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</si>
  <si>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</si>
  <si>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</si>
  <si>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</si>
  <si>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</si>
  <si>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</si>
  <si>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</si>
  <si>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</si>
  <si>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</si>
  <si>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</si>
  <si>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</si>
  <si>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</si>
  <si>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</si>
  <si>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</si>
  <si>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</si>
  <si>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</si>
  <si>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</si>
  <si>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</si>
  <si>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</si>
  <si>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</si>
  <si>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</si>
  <si>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</si>
  <si>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</si>
  <si>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</si>
  <si>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</si>
  <si>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</si>
  <si>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</si>
  <si>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</si>
  <si>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</si>
  <si>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</si>
  <si>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</si>
  <si>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</si>
  <si>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</si>
  <si>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</si>
  <si>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</si>
  <si>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</si>
  <si>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</si>
  <si>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</si>
  <si>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</si>
  <si>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</si>
  <si>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</si>
  <si>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</si>
  <si>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</si>
  <si>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</si>
  <si>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</si>
  <si>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</si>
  <si>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</si>
  <si>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</si>
  <si>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</si>
  <si>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</si>
  <si>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</si>
  <si>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</si>
  <si>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</si>
  <si>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</si>
  <si>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</si>
  <si>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</si>
  <si>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</si>
  <si>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</si>
  <si>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</si>
  <si>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</si>
  <si>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</si>
  <si>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</si>
  <si>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</si>
  <si>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</si>
  <si>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</si>
  <si>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</si>
  <si>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</si>
  <si>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</si>
  <si>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</si>
  <si>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</si>
  <si>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</si>
  <si>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</si>
  <si>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</si>
  <si>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</si>
  <si>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</si>
  <si>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</si>
  <si>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</si>
  <si>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</si>
  <si>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</si>
  <si>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</si>
  <si>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</si>
  <si>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</si>
  <si>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</si>
  <si>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</si>
  <si>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</si>
  <si>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</si>
  <si>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</si>
  <si>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</si>
  <si>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</si>
  <si>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</si>
  <si>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</si>
  <si>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</si>
  <si>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</si>
  <si>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</si>
  <si>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</si>
  <si>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</si>
  <si>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</si>
  <si>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</si>
  <si>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</si>
  <si>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</si>
  <si>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</si>
  <si>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</si>
  <si>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</si>
  <si>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</si>
  <si>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</si>
  <si>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</si>
  <si>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</si>
  <si>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</si>
  <si>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</si>
  <si>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</si>
  <si>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</si>
  <si>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</si>
  <si>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</si>
  <si>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</si>
  <si>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</si>
  <si>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</si>
  <si>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</si>
  <si>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</si>
  <si>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</si>
  <si>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</si>
  <si>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</si>
  <si>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</si>
  <si>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</si>
  <si>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</si>
  <si>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</si>
  <si>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</si>
  <si>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</si>
  <si>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</si>
  <si>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</si>
  <si>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</si>
  <si>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</si>
  <si>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</si>
  <si>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</si>
  <si>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</si>
  <si>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</si>
  <si>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</si>
  <si>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</si>
  <si>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</si>
  <si>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</si>
  <si>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</si>
  <si>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</si>
  <si>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</si>
  <si>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</si>
  <si>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</si>
  <si>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</si>
  <si>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</si>
  <si>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</si>
  <si>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</si>
  <si>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</si>
  <si>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</si>
  <si>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</si>
  <si>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</si>
  <si>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</si>
  <si>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</si>
  <si>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</si>
  <si>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</si>
  <si>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</si>
  <si>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</si>
  <si>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</si>
  <si>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</si>
  <si>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</si>
  <si>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</si>
  <si>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</si>
  <si>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</si>
  <si>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</si>
  <si>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</si>
  <si>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</si>
  <si>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</si>
  <si>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</si>
  <si>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</si>
  <si>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</si>
  <si>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</si>
  <si>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</si>
  <si>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</si>
  <si>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</si>
  <si>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</si>
  <si>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</si>
  <si>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</si>
  <si>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</si>
  <si>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</si>
  <si>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</si>
  <si>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</si>
  <si>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</si>
  <si>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</si>
  <si>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</si>
  <si>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</si>
  <si>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</si>
  <si>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</si>
  <si>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</si>
  <si>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</si>
  <si>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</si>
  <si>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</si>
  <si>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</si>
  <si>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</si>
  <si>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</si>
  <si>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</si>
  <si>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</si>
  <si>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</si>
  <si>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</si>
  <si>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</si>
  <si>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</si>
  <si>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</si>
  <si>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</si>
  <si>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</si>
  <si>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</si>
  <si>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</si>
  <si>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</si>
  <si>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</si>
  <si>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</si>
  <si>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</si>
  <si>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</si>
  <si>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</si>
  <si>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</si>
  <si>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</si>
  <si>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</si>
  <si>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</si>
  <si>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</si>
  <si>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</si>
  <si>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</si>
  <si>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</si>
  <si>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</si>
  <si>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</si>
  <si>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</si>
  <si>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</si>
  <si>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</si>
  <si>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</si>
  <si>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</si>
  <si>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</si>
  <si>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</si>
  <si>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</si>
  <si>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</si>
  <si>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</si>
  <si>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</si>
  <si>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</si>
  <si>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</si>
  <si>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</si>
  <si>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</si>
  <si>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</si>
  <si>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</si>
  <si>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</si>
  <si>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</si>
  <si>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</si>
  <si>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</si>
  <si>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</si>
  <si>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</si>
  <si>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</si>
  <si>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</si>
  <si>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</si>
  <si>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</si>
  <si>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</si>
  <si>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</si>
  <si>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</si>
  <si>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</si>
  <si>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</si>
  <si>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</si>
  <si>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</si>
  <si>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</si>
  <si>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</si>
  <si>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</si>
  <si>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</si>
  <si>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</si>
  <si>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</si>
  <si>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</si>
  <si>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</si>
  <si>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</si>
  <si>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</si>
  <si>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</si>
  <si>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</si>
  <si>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</si>
  <si>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</si>
  <si>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</si>
  <si>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</si>
  <si>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</si>
  <si>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</si>
  <si>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</si>
  <si>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</si>
  <si>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</si>
  <si>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</si>
  <si>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</si>
  <si>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</si>
  <si>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</si>
  <si>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</si>
  <si>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</si>
  <si>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</si>
  <si>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</si>
  <si>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</si>
  <si>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</si>
  <si>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</si>
  <si>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</si>
  <si>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</si>
  <si>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</si>
  <si>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</si>
  <si>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</si>
  <si>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</si>
  <si>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</si>
  <si>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</si>
  <si>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</si>
  <si>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</si>
  <si>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</si>
  <si>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</si>
  <si>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</si>
  <si>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</si>
  <si>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</si>
  <si>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</si>
  <si>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</si>
  <si>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</si>
  <si>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</si>
  <si>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</si>
  <si>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</si>
  <si>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</si>
  <si>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</si>
  <si>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</si>
  <si>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</si>
  <si>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</si>
  <si>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</si>
  <si>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</si>
  <si>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</si>
  <si>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</si>
  <si>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</si>
  <si>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</si>
  <si>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</si>
  <si>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</si>
  <si>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</si>
  <si>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</si>
  <si>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</si>
  <si>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</si>
  <si>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</si>
  <si>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</si>
  <si>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</si>
  <si>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</si>
  <si>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</si>
  <si>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</si>
  <si>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</si>
  <si>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</si>
  <si>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</si>
  <si>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</si>
  <si>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</si>
  <si>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</si>
  <si>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</si>
  <si>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</si>
  <si>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</si>
  <si>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</si>
  <si>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</si>
  <si>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</si>
  <si>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</si>
  <si>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</si>
  <si>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</si>
  <si>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</si>
  <si>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</si>
  <si>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</si>
  <si>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</si>
  <si>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</si>
  <si>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</si>
  <si>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</si>
  <si>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</si>
  <si>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</si>
  <si>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</si>
  <si>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</si>
  <si>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</si>
  <si>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</si>
  <si>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</si>
  <si>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</si>
  <si>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</si>
  <si>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</si>
  <si>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</si>
  <si>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</si>
  <si>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</si>
  <si>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</si>
  <si>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</si>
  <si>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</si>
  <si>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</si>
  <si>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</si>
  <si>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</si>
  <si>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</si>
  <si>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</si>
  <si>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</si>
  <si>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</si>
  <si>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</si>
  <si>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</si>
  <si>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</si>
  <si>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</si>
  <si>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</si>
  <si>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</si>
  <si>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</si>
  <si>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</si>
  <si>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</si>
  <si>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</si>
  <si>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</si>
  <si>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</si>
  <si>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</si>
  <si>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</si>
  <si>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</si>
  <si>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</si>
  <si>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</si>
  <si>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</si>
  <si>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</si>
  <si>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</si>
  <si>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</si>
  <si>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</si>
  <si>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</si>
  <si>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</si>
  <si>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</si>
  <si>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</si>
  <si>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</si>
  <si>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</si>
  <si>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</si>
  <si>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</si>
  <si>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</si>
  <si>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</si>
  <si>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</si>
  <si>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</si>
  <si>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</si>
  <si>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</si>
  <si>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</si>
  <si>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</si>
  <si>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</si>
  <si>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</si>
  <si>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</si>
  <si>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</si>
  <si>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</si>
  <si>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</si>
  <si>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</si>
  <si>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</si>
  <si>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</si>
  <si>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</si>
  <si>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</si>
  <si>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</si>
  <si>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</si>
  <si>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</si>
  <si>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</si>
  <si>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</si>
  <si>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</si>
  <si>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</si>
  <si>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</si>
  <si>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</si>
  <si>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</si>
  <si>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</si>
  <si>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</si>
  <si>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</si>
  <si>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</si>
  <si>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</si>
  <si>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</si>
  <si>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</si>
  <si>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</si>
  <si>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</si>
  <si>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</si>
  <si>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</si>
  <si>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</si>
  <si>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</si>
  <si>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</si>
  <si>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</si>
  <si>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</si>
  <si>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</si>
  <si>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</si>
  <si>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</si>
  <si>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</si>
  <si>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</si>
  <si>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</si>
  <si>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</si>
  <si>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</si>
  <si>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</si>
  <si>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</si>
  <si>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</si>
  <si>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</si>
  <si>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</si>
  <si>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</si>
  <si>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</si>
  <si>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</si>
  <si>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</si>
  <si>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</si>
  <si>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</si>
  <si>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</si>
  <si>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</si>
  <si>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</si>
  <si>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</si>
  <si>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</si>
  <si>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</si>
  <si>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</si>
  <si>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</si>
  <si>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</si>
  <si>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</si>
  <si>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</si>
  <si>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</si>
  <si>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</si>
  <si>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</si>
  <si>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</si>
  <si>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</si>
  <si>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</si>
  <si>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</si>
  <si>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</si>
  <si>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</si>
  <si>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</si>
  <si>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</si>
  <si>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</si>
  <si>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</si>
  <si>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</si>
  <si>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</si>
  <si>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</si>
  <si>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</si>
  <si>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</si>
  <si>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</si>
  <si>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</si>
  <si>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</si>
  <si>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</si>
  <si>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</si>
  <si>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</si>
  <si>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</si>
  <si>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</si>
  <si>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</si>
  <si>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</si>
  <si>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</si>
  <si>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</si>
  <si>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</si>
  <si>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</si>
  <si>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</si>
  <si>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</si>
  <si>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</si>
  <si>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</si>
  <si>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</si>
  <si>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</si>
  <si>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</si>
  <si>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</si>
  <si>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</si>
  <si>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</si>
  <si>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</si>
  <si>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</si>
  <si>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</si>
  <si>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</si>
  <si>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</si>
  <si>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</si>
  <si>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</si>
  <si>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</si>
  <si>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</si>
  <si>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</si>
  <si>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</si>
  <si>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</si>
  <si>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</si>
  <si>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</si>
  <si>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</si>
  <si>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</si>
  <si>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</si>
  <si>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</si>
  <si>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</si>
  <si>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</si>
  <si>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</si>
  <si>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</si>
  <si>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</si>
  <si>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</si>
  <si>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</si>
  <si>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</si>
  <si>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</si>
  <si>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</si>
  <si>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</si>
  <si>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</si>
  <si>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</si>
  <si>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</si>
  <si>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</si>
  <si>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</si>
  <si>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</si>
  <si>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</si>
  <si>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</si>
  <si>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</si>
  <si>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</si>
  <si>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</si>
  <si>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</si>
  <si>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</si>
  <si>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</si>
  <si>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</si>
  <si>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</si>
  <si>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</si>
  <si>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</si>
  <si>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</si>
  <si>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</si>
  <si>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</si>
  <si>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</si>
  <si>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</si>
  <si>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</si>
  <si>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</si>
  <si>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</si>
  <si>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</si>
  <si>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</si>
  <si>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</si>
  <si>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</si>
  <si>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</si>
  <si>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</si>
  <si>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</si>
  <si>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</si>
  <si>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</si>
  <si>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</si>
  <si>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</si>
  <si>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</si>
  <si>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</si>
  <si>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</si>
  <si>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</si>
  <si>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</si>
  <si>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</si>
  <si>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</si>
  <si>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</si>
  <si>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</si>
  <si>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</si>
  <si>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</si>
  <si>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</si>
  <si>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</si>
  <si>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</si>
  <si>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</si>
  <si>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</si>
  <si>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</si>
  <si>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</si>
  <si>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</si>
  <si>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</si>
  <si>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</si>
  <si>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</si>
  <si>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</si>
  <si>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</si>
  <si>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</si>
  <si>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</si>
  <si>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</si>
  <si>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</si>
  <si>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</si>
  <si>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</si>
  <si>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</si>
  <si>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</si>
  <si>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</si>
  <si>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</si>
  <si>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</si>
  <si>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</si>
  <si>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</si>
  <si>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</si>
  <si>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</si>
  <si>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</si>
  <si>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</si>
  <si>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</si>
  <si>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</si>
  <si>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</si>
  <si>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</si>
  <si>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</si>
  <si>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</si>
  <si>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</si>
  <si>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</si>
  <si>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</si>
  <si>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</si>
  <si>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</si>
  <si>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</si>
  <si>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</si>
  <si>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</si>
  <si>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</si>
  <si>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</si>
  <si>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</si>
  <si>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</si>
  <si>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</si>
  <si>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</si>
  <si>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</si>
  <si>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</si>
  <si>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</si>
  <si>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</si>
  <si>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</si>
  <si>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</si>
  <si>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</si>
  <si>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</si>
  <si>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</si>
  <si>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</si>
  <si>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</si>
  <si>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</si>
  <si>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</si>
  <si>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</si>
  <si>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</si>
  <si>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</si>
  <si>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</si>
  <si>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</si>
  <si>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</si>
  <si>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</si>
  <si>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</si>
  <si>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</si>
  <si>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</si>
  <si>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</si>
  <si>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</si>
  <si>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</si>
  <si>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</si>
  <si>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</si>
  <si>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</si>
  <si>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</si>
  <si>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</si>
  <si>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</si>
  <si>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</si>
  <si>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</si>
  <si>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</si>
  <si>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</si>
  <si>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</si>
  <si>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</si>
  <si>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</si>
  <si>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</si>
  <si>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</si>
  <si>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</si>
  <si>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</si>
  <si>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</si>
  <si>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</si>
  <si>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</si>
  <si>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</si>
  <si>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</si>
  <si>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</si>
  <si>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</si>
  <si>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</si>
  <si>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</si>
  <si>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</si>
  <si>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</si>
  <si>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</si>
  <si>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</si>
  <si>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</si>
  <si>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</si>
  <si>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</si>
  <si>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</si>
  <si>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</si>
  <si>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</si>
  <si>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</si>
  <si>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</si>
  <si>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</si>
  <si>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</si>
  <si>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</si>
  <si>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</si>
  <si>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</si>
  <si>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</si>
  <si>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</si>
  <si>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</si>
  <si>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</si>
  <si>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</si>
  <si>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</si>
  <si>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</si>
  <si>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</si>
  <si>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</si>
  <si>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</si>
  <si>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</si>
  <si>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</si>
  <si>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</si>
  <si>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</si>
  <si>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</si>
  <si>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</si>
  <si>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</si>
  <si>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</si>
  <si>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</si>
  <si>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</si>
  <si>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</si>
  <si>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</si>
  <si>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</si>
  <si>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</si>
  <si>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</si>
  <si>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</si>
  <si>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</si>
  <si>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</si>
  <si>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</si>
  <si>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</si>
  <si>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</si>
  <si>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</si>
  <si>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</si>
  <si>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</si>
  <si>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</si>
  <si>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</si>
  <si>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</si>
  <si>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</si>
  <si>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</si>
  <si>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</si>
  <si>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</si>
  <si>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</si>
  <si>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</si>
  <si>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</si>
  <si>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</si>
  <si>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</si>
  <si>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</si>
  <si>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</si>
  <si>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</si>
  <si>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</si>
  <si>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</si>
  <si>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</si>
  <si>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</si>
  <si>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</si>
  <si>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</si>
  <si>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</si>
  <si>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</si>
  <si>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</si>
  <si>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</si>
  <si>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</si>
  <si>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</si>
  <si>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</si>
  <si>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</si>
  <si>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</si>
  <si>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</si>
  <si>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</si>
  <si>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</si>
  <si>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</si>
  <si>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</si>
  <si>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</si>
  <si>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</si>
  <si>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</si>
  <si>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</si>
  <si>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</si>
  <si>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</si>
  <si>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</si>
  <si>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</si>
  <si>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</si>
  <si>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</si>
  <si>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</si>
  <si>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</si>
  <si>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</si>
  <si>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</si>
  <si>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</si>
  <si>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</si>
  <si>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</si>
  <si>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</si>
  <si>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</si>
  <si>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</si>
  <si>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</si>
  <si>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</si>
  <si>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</si>
  <si>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</si>
  <si>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</si>
  <si>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</si>
  <si>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</si>
  <si>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</si>
  <si>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</si>
  <si>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</si>
  <si>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</si>
  <si>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</si>
  <si>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</si>
  <si>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</si>
  <si>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</si>
  <si>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</si>
  <si>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</si>
  <si>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</si>
  <si>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</si>
  <si>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</si>
  <si>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</si>
  <si>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</si>
  <si>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</si>
  <si>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</si>
  <si>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</si>
  <si>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</si>
  <si>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</si>
  <si>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</si>
  <si>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</si>
  <si>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</si>
  <si>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</si>
  <si>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</si>
  <si>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</si>
  <si>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</si>
  <si>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</si>
  <si>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</si>
  <si>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</si>
  <si>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</si>
  <si>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</si>
  <si>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</si>
  <si>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</si>
  <si>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</si>
  <si>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</si>
  <si>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</si>
  <si>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</si>
  <si>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</si>
  <si>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</si>
  <si>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</si>
  <si>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</si>
  <si>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</si>
  <si>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</si>
  <si>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</si>
  <si>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</si>
  <si>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</si>
  <si>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</si>
  <si>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</si>
  <si>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</si>
  <si>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</si>
  <si>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</si>
  <si>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</si>
  <si>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</si>
  <si>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</si>
  <si>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</si>
  <si>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</si>
  <si>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</si>
  <si>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</si>
  <si>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</si>
  <si>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</si>
  <si>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</si>
  <si>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</si>
  <si>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</si>
  <si>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</si>
  <si>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</si>
  <si>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</si>
  <si>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</si>
  <si>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</si>
  <si>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</si>
  <si>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</si>
  <si>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</si>
  <si>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</si>
  <si>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</si>
  <si>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</si>
  <si>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</si>
  <si>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</si>
  <si>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</si>
  <si>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</si>
  <si>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</si>
  <si>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</si>
  <si>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</si>
  <si>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</si>
  <si>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</si>
  <si>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</si>
  <si>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</si>
  <si>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</si>
  <si>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</si>
  <si>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</si>
  <si>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</si>
  <si>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</si>
  <si>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</si>
  <si>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</si>
  <si>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</si>
  <si>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</si>
  <si>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</si>
  <si>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</si>
  <si>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</si>
  <si>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</si>
  <si>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</si>
  <si>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</si>
  <si>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</si>
  <si>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</si>
  <si>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</si>
  <si>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</si>
  <si>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</si>
  <si>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</si>
  <si>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</si>
  <si>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</si>
  <si>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</si>
  <si>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</si>
  <si>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</si>
  <si>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</si>
  <si>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</si>
  <si>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</si>
  <si>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</si>
  <si>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</si>
  <si>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</si>
  <si>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</si>
  <si>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</si>
  <si>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</si>
  <si>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</si>
  <si>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</si>
  <si>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</si>
  <si>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</si>
  <si>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</si>
  <si>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</si>
  <si>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</si>
  <si>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</si>
  <si>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</si>
  <si>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</si>
  <si>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</si>
  <si>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</si>
  <si>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</si>
  <si>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</si>
  <si>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</si>
  <si>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</si>
  <si>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</si>
  <si>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</si>
  <si>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</si>
  <si>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</si>
  <si>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</si>
  <si>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</si>
  <si>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</si>
  <si>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</si>
  <si>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</si>
  <si>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</si>
  <si>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</si>
  <si>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</si>
  <si>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</si>
  <si>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</si>
  <si>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</si>
  <si>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</si>
  <si>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</si>
  <si>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</si>
  <si>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</si>
  <si>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</si>
  <si>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</si>
  <si>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</si>
  <si>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</si>
  <si>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</si>
  <si>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</si>
  <si>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</si>
  <si>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</si>
  <si>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</si>
  <si>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</si>
  <si>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</si>
  <si>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</si>
  <si>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</si>
  <si>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</si>
  <si>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</si>
  <si>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</si>
  <si>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</si>
  <si>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</si>
  <si>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</si>
  <si>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</si>
  <si>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</si>
  <si>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</si>
  <si>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</si>
  <si>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</si>
  <si>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</si>
  <si>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</si>
  <si>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</si>
  <si>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</si>
  <si>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</si>
  <si>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</si>
  <si>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</si>
  <si>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</si>
  <si>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</si>
  <si>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</si>
  <si>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</si>
  <si>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</si>
  <si>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</si>
  <si>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</si>
  <si>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</si>
  <si>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</si>
  <si>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</si>
  <si>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</si>
  <si>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</si>
  <si>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</si>
  <si>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</si>
  <si>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</si>
  <si>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</si>
  <si>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</si>
  <si>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</si>
  <si>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</si>
  <si>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</si>
  <si>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</si>
  <si>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</si>
  <si>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</si>
  <si>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</si>
  <si>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</si>
  <si>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</si>
  <si>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</si>
  <si>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</si>
  <si>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</si>
  <si>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</si>
  <si>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</si>
  <si>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</si>
  <si>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</si>
  <si>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</si>
  <si>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</si>
  <si>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</si>
  <si>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</si>
  <si>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</si>
  <si>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</si>
  <si>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</si>
  <si>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</si>
  <si>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</si>
  <si>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</si>
  <si>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</si>
  <si>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</si>
  <si>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</si>
  <si>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</si>
  <si>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</si>
  <si>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</si>
  <si>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</si>
  <si>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</si>
  <si>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</si>
  <si>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</si>
  <si>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</si>
  <si>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</si>
  <si>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</si>
  <si>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</si>
  <si>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</si>
  <si>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</si>
  <si>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</si>
  <si>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</si>
  <si>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</si>
  <si>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</si>
  <si>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</si>
  <si>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</si>
  <si>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</si>
  <si>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</si>
  <si>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</si>
  <si>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</si>
  <si>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</si>
  <si>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</si>
  <si>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</si>
  <si>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</si>
  <si>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</si>
  <si>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</si>
  <si>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</si>
  <si>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</si>
  <si>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</si>
  <si>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</si>
  <si>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</si>
  <si>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</si>
  <si>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</si>
  <si>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</si>
  <si>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</si>
  <si>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</si>
  <si>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</si>
  <si>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</si>
  <si>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</si>
  <si>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</si>
  <si>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</si>
  <si>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</si>
  <si>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</si>
  <si>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</si>
  <si>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</si>
  <si>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</si>
  <si>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</si>
  <si>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</si>
  <si>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</si>
  <si>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</si>
  <si>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</si>
  <si>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</si>
  <si>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</si>
  <si>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</si>
  <si>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</si>
  <si>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</si>
  <si>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</si>
  <si>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</si>
  <si>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</si>
  <si>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</si>
  <si>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</si>
  <si>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</si>
  <si>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</si>
  <si>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</si>
  <si>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</si>
  <si>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</si>
  <si>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</si>
  <si>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</si>
  <si>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</si>
  <si>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</si>
  <si>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</si>
  <si>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</si>
  <si>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</si>
  <si>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</si>
  <si>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</si>
  <si>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</si>
  <si>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</si>
  <si>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</si>
  <si>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</si>
  <si>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</si>
  <si>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</si>
  <si>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</si>
  <si>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</si>
  <si>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</si>
  <si>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</si>
  <si>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</si>
  <si>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</si>
  <si>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</si>
  <si>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</si>
  <si>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</si>
  <si>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</si>
  <si>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</si>
  <si>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</si>
  <si>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</si>
  <si>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</si>
  <si>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</si>
  <si>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</si>
  <si>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</si>
  <si>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</si>
  <si>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</si>
  <si>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</si>
  <si>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</si>
  <si>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</si>
  <si>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</si>
  <si>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</si>
  <si>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</si>
  <si>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</si>
  <si>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</si>
  <si>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</si>
  <si>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</si>
  <si>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</si>
  <si>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</si>
  <si>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</si>
  <si>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</si>
  <si>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</si>
  <si>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</si>
  <si>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</si>
  <si>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</si>
  <si>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</si>
  <si>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</si>
  <si>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</si>
  <si>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</si>
  <si>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</si>
  <si>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</si>
  <si>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</si>
  <si>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</si>
  <si>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</si>
  <si>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</si>
  <si>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</si>
  <si>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</si>
  <si>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</si>
  <si>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</si>
  <si>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</si>
  <si>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</si>
  <si>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</si>
  <si>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</si>
  <si>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</si>
  <si>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</si>
  <si>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</si>
  <si>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</si>
  <si>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</si>
  <si>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</si>
  <si>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</si>
  <si>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</si>
  <si>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</si>
  <si>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</si>
  <si>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</si>
  <si>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</si>
  <si>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</si>
  <si>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</si>
  <si>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</si>
  <si>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</si>
  <si>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</si>
  <si>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</si>
  <si>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</si>
  <si>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</si>
  <si>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</si>
  <si>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</si>
  <si>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</si>
  <si>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</si>
  <si>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</si>
  <si>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</si>
  <si>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</si>
  <si>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</si>
  <si>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</si>
  <si>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</si>
  <si>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</si>
  <si>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</si>
  <si>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</si>
  <si>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</si>
  <si>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</si>
  <si>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</si>
  <si>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</si>
  <si>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</si>
  <si>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</si>
  <si>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</si>
  <si>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</si>
  <si>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</si>
  <si>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</si>
  <si>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</si>
  <si>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</si>
  <si>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</si>
  <si>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</si>
  <si>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</si>
  <si>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</si>
  <si>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</si>
  <si>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</si>
  <si>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</si>
  <si>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</si>
  <si>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</si>
  <si>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</si>
  <si>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</si>
  <si>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</si>
  <si>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</si>
  <si>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</si>
  <si>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</si>
  <si>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</si>
  <si>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</si>
  <si>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</si>
  <si>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</si>
  <si>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</si>
  <si>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</si>
  <si>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</si>
  <si>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</si>
  <si>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</si>
  <si>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</si>
  <si>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</si>
  <si>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</si>
  <si>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</si>
  <si>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</si>
  <si>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</si>
  <si>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</si>
  <si>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</si>
  <si>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</si>
  <si>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</si>
  <si>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</si>
  <si>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</si>
  <si>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</si>
  <si>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</si>
  <si>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</si>
  <si>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</si>
  <si>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</si>
  <si>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</si>
  <si>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</si>
  <si>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</si>
  <si>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</si>
  <si>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</si>
  <si>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</si>
  <si>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</si>
  <si>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</si>
  <si>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</si>
  <si>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</si>
  <si>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</si>
  <si>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</si>
  <si>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</si>
  <si>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</si>
  <si>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</si>
  <si>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</si>
  <si>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</si>
  <si>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</si>
  <si>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</si>
  <si>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</si>
  <si>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</si>
  <si>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</si>
  <si>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</si>
  <si>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</si>
  <si>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</si>
  <si>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</si>
  <si>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</si>
  <si>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</si>
  <si>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</si>
  <si>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</si>
  <si>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</si>
  <si>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</si>
  <si>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</si>
  <si>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</si>
  <si>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</si>
  <si>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</si>
  <si>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</si>
  <si>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</si>
  <si>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</si>
  <si>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</si>
  <si>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</si>
  <si>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</si>
  <si>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</si>
  <si>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</si>
  <si>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</si>
  <si>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</si>
  <si>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</si>
  <si>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</si>
  <si>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</si>
  <si>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</si>
  <si>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</si>
  <si>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</si>
  <si>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</si>
  <si>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</si>
  <si>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</si>
  <si>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</si>
  <si>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</si>
  <si>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</si>
  <si>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</si>
  <si>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</si>
  <si>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</si>
  <si>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</si>
  <si>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</si>
  <si>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</si>
  <si>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</si>
  <si>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</si>
  <si>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</si>
  <si>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</si>
  <si>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</si>
  <si>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</si>
  <si>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</si>
  <si>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</si>
  <si>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</si>
  <si>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</si>
  <si>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</si>
  <si>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</si>
  <si>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</si>
  <si>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</si>
  <si>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</si>
  <si>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</si>
  <si>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</si>
  <si>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</si>
  <si>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</si>
  <si>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</si>
  <si>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</si>
  <si>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</si>
  <si>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</si>
  <si>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</si>
  <si>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</si>
  <si>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</si>
  <si>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</si>
  <si>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</si>
  <si>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</si>
  <si>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</si>
  <si>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</si>
  <si>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</si>
  <si>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</si>
  <si>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</si>
  <si>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</si>
  <si>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</si>
  <si>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</si>
  <si>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</si>
  <si>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</si>
  <si>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</si>
  <si>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</si>
  <si>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</si>
  <si>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</si>
  <si>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</si>
  <si>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</si>
  <si>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</si>
  <si>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</si>
  <si>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</si>
  <si>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</si>
  <si>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</si>
  <si>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</si>
  <si>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</si>
  <si>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</si>
  <si>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</si>
  <si>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</si>
  <si>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</si>
  <si>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</si>
  <si>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</si>
  <si>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</si>
  <si>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</si>
  <si>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</si>
  <si>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</si>
  <si>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</si>
  <si>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</si>
  <si>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</si>
  <si>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</si>
  <si>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</si>
  <si>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</si>
  <si>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</si>
  <si>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</si>
  <si>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</si>
  <si>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</si>
  <si>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</si>
  <si>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</si>
  <si>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</si>
  <si>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</si>
  <si>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</si>
  <si>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</si>
  <si>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</si>
  <si>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</si>
  <si>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</si>
  <si>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</si>
  <si>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</si>
  <si>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</si>
  <si>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</si>
  <si>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</si>
  <si>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</si>
  <si>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</si>
  <si>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</si>
  <si>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</si>
  <si>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</si>
  <si>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</si>
  <si>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</si>
  <si>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</si>
  <si>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</si>
  <si>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</si>
  <si>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</si>
  <si>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</si>
  <si>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</si>
  <si>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</si>
  <si>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</si>
  <si>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</si>
  <si>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</si>
  <si>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</si>
  <si>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</si>
  <si>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</si>
  <si>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</si>
  <si>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</si>
  <si>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</si>
  <si>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</si>
  <si>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</si>
  <si>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</si>
  <si>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</si>
  <si>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</si>
  <si>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</si>
  <si>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</si>
  <si>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</si>
  <si>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</si>
  <si>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</si>
  <si>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</si>
  <si>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</si>
  <si>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</si>
  <si>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</si>
  <si>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</si>
  <si>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</si>
  <si>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</si>
  <si>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</si>
  <si>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</si>
  <si>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</si>
  <si>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</si>
  <si>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</si>
  <si>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</si>
  <si>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</si>
  <si>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</si>
  <si>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</si>
  <si>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</si>
  <si>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</si>
  <si>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</si>
  <si>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</si>
  <si>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</si>
  <si>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</si>
  <si>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</si>
  <si>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</si>
  <si>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</si>
  <si>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</si>
  <si>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</si>
  <si>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</si>
  <si>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</si>
  <si>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</si>
  <si>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</si>
  <si>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</si>
  <si>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</si>
  <si>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</si>
  <si>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</si>
  <si>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</si>
  <si>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</si>
  <si>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</si>
  <si>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</si>
  <si>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</si>
  <si>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</si>
  <si>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</si>
  <si>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</si>
  <si>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</si>
  <si>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</si>
  <si>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</si>
  <si>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</si>
  <si>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</si>
  <si>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</si>
  <si>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</si>
  <si>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</si>
  <si>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</si>
  <si>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</si>
  <si>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</si>
  <si>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</si>
  <si>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</si>
  <si>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</si>
  <si>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</si>
  <si>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</si>
  <si>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</si>
  <si>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</si>
  <si>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</si>
  <si>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</si>
  <si>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</si>
  <si>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</si>
  <si>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</si>
  <si>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</si>
  <si>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</si>
  <si>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</si>
  <si>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</si>
  <si>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</si>
  <si>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</si>
  <si>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</si>
  <si>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</si>
  <si>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</si>
  <si>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</si>
  <si>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</si>
  <si>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</si>
  <si>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</si>
  <si>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</si>
  <si>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</si>
  <si>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</si>
  <si>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</si>
  <si>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</si>
  <si>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</si>
  <si>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</si>
  <si>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</si>
  <si>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</si>
  <si>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</si>
  <si>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</si>
  <si>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</si>
  <si>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</si>
  <si>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</si>
  <si>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</si>
  <si>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</si>
  <si>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</si>
  <si>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</si>
  <si>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</si>
  <si>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</si>
  <si>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</si>
  <si>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</si>
  <si>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</si>
  <si>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</si>
  <si>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</si>
  <si>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</si>
  <si>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</si>
  <si>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</si>
  <si>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</si>
  <si>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</si>
  <si>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</si>
  <si>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</si>
  <si>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</si>
  <si>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</si>
  <si>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</si>
  <si>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</si>
  <si>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</si>
  <si>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</si>
  <si>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</si>
  <si>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</si>
  <si>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</si>
  <si>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</si>
  <si>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</si>
  <si>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</si>
  <si>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</si>
  <si>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</si>
  <si>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</si>
  <si>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</si>
  <si>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</si>
  <si>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</si>
  <si>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</si>
  <si>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</si>
  <si>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</si>
  <si>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</si>
  <si>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</si>
  <si>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</si>
  <si>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</si>
  <si>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</si>
  <si>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</si>
  <si>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</si>
  <si>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</si>
  <si>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</si>
  <si>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</si>
  <si>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</si>
  <si>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</si>
  <si>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</si>
  <si>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</si>
  <si>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</si>
  <si>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</si>
  <si>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</si>
  <si>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</si>
  <si>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</si>
  <si>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</si>
  <si>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</si>
  <si>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</si>
  <si>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</si>
  <si>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</si>
  <si>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</si>
  <si>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</si>
  <si>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</si>
  <si>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</si>
  <si>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</si>
  <si>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</si>
  <si>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</si>
  <si>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</si>
  <si>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</si>
  <si>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</si>
  <si>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</si>
  <si>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</si>
  <si>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</si>
  <si>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</si>
  <si>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</si>
  <si>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</si>
  <si>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</si>
  <si>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</si>
  <si>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</si>
  <si>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</si>
  <si>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</si>
  <si>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</si>
  <si>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</si>
  <si>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</si>
  <si>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</si>
  <si>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</si>
  <si>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</si>
  <si>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</si>
  <si>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</si>
  <si>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</si>
  <si>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</si>
  <si>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</si>
  <si>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</si>
  <si>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</si>
  <si>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</si>
  <si>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</si>
  <si>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</si>
  <si>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</si>
  <si>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</si>
  <si>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</si>
  <si>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</si>
  <si>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</si>
  <si>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</si>
  <si>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</si>
  <si>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</si>
  <si>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</si>
  <si>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</si>
  <si>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</si>
  <si>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</si>
  <si>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</si>
  <si>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</si>
  <si>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</si>
  <si>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</si>
  <si>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</si>
  <si>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</si>
  <si>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</si>
  <si>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</si>
  <si>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</si>
  <si>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</si>
  <si>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</si>
  <si>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</si>
  <si>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</si>
  <si>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</si>
  <si>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</si>
  <si>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</si>
  <si>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</si>
  <si>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</si>
  <si>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</si>
  <si>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</si>
  <si>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</si>
  <si>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</si>
  <si>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</si>
  <si>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</si>
  <si>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</si>
  <si>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</si>
  <si>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</si>
  <si>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</si>
  <si>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</si>
  <si>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</si>
  <si>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</si>
  <si>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</si>
  <si>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</si>
  <si>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</si>
  <si>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</si>
  <si>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</si>
  <si>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</si>
  <si>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</si>
  <si>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</si>
  <si>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</si>
  <si>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</si>
  <si>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</si>
  <si>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</si>
  <si>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</si>
  <si>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</si>
  <si>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</si>
  <si>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</si>
  <si>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</si>
  <si>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</si>
  <si>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</si>
  <si>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</si>
  <si>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</si>
  <si>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</si>
  <si>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</si>
  <si>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</si>
  <si>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</si>
  <si>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</si>
  <si>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</si>
  <si>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</si>
  <si>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</si>
  <si>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</si>
  <si>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</si>
  <si>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</si>
  <si>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</si>
  <si>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</si>
  <si>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</si>
  <si>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</si>
  <si>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</si>
  <si>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</si>
  <si>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</si>
  <si>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</si>
  <si>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</si>
  <si>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</si>
  <si>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</si>
  <si>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</si>
  <si>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</si>
  <si>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</si>
  <si>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</si>
  <si>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</si>
  <si>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</si>
  <si>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</si>
  <si>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</si>
  <si>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</si>
  <si>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</si>
  <si>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</si>
  <si>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</si>
  <si>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</si>
  <si>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</si>
  <si>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</si>
  <si>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</si>
  <si>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</si>
  <si>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</si>
  <si>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</si>
  <si>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</si>
  <si>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</si>
  <si>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</si>
  <si>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</si>
  <si>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</si>
  <si>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</si>
  <si>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</si>
  <si>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</si>
  <si>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</si>
  <si>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</si>
  <si>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</si>
  <si>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</si>
  <si>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</si>
  <si>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</si>
  <si>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</si>
  <si>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</si>
  <si>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</si>
  <si>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</si>
  <si>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</si>
  <si>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</si>
  <si>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</si>
  <si>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</si>
  <si>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</si>
  <si>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</si>
  <si>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</si>
  <si>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</si>
  <si>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</si>
  <si>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</si>
  <si>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</si>
  <si>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</si>
  <si>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</si>
  <si>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</si>
  <si>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</si>
  <si>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</si>
  <si>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</si>
  <si>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</si>
  <si>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</si>
  <si>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</si>
  <si>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</si>
  <si>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</si>
  <si>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</si>
  <si>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</si>
  <si>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</si>
  <si>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</si>
  <si>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</si>
  <si>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</si>
  <si>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</si>
  <si>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</si>
  <si>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</si>
  <si>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</si>
  <si>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</si>
  <si>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</si>
  <si>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</si>
  <si>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</si>
  <si>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</si>
  <si>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</si>
  <si>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</si>
  <si>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</si>
  <si>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</si>
  <si>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</si>
  <si>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</si>
  <si>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</si>
  <si>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</si>
  <si>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</si>
  <si>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</si>
  <si>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</si>
  <si>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</si>
  <si>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</si>
  <si>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</si>
  <si>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</si>
  <si>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</si>
  <si>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</si>
  <si>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</si>
  <si>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</si>
  <si>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</si>
  <si>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</si>
  <si>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</si>
  <si>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</si>
  <si>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</si>
  <si>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</si>
  <si>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</si>
  <si>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</si>
  <si>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</si>
  <si>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</si>
  <si>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</si>
  <si>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</si>
  <si>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</si>
  <si>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</si>
  <si>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</si>
  <si>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</si>
  <si>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</si>
  <si>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</si>
  <si>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</si>
  <si>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</si>
  <si>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</si>
  <si>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</si>
  <si>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</si>
  <si>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</si>
  <si>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</si>
  <si>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</si>
  <si>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</si>
  <si>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</si>
  <si>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</si>
  <si>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</si>
  <si>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</si>
  <si>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</si>
  <si>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</si>
  <si>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</si>
  <si>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</si>
  <si>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</si>
  <si>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</si>
  <si>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</si>
  <si>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</si>
  <si>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</si>
  <si>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</si>
  <si>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</si>
  <si>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</si>
  <si>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</si>
  <si>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</si>
  <si>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</si>
  <si>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</si>
  <si>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</si>
  <si>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</si>
  <si>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</si>
  <si>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</si>
  <si>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</si>
  <si>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</si>
  <si>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</si>
  <si>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</si>
  <si>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</si>
  <si>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</si>
  <si>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</si>
  <si>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</si>
  <si>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</si>
  <si>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</si>
  <si>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</si>
  <si>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</si>
  <si>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</si>
  <si>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</si>
  <si>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</si>
  <si>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</si>
  <si>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</si>
  <si>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</si>
  <si>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</si>
  <si>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</si>
  <si>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</si>
  <si>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</si>
  <si>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</si>
  <si>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</si>
  <si>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</si>
  <si>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</si>
  <si>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</si>
  <si>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</si>
  <si>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</si>
  <si>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</si>
  <si>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</si>
  <si>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</si>
  <si>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</si>
  <si>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</si>
  <si>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</si>
  <si>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</si>
  <si>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</si>
  <si>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</si>
  <si>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</si>
  <si>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</si>
  <si>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</si>
  <si>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</si>
  <si>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</si>
  <si>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</si>
  <si>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</si>
  <si>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</si>
  <si>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</si>
  <si>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</si>
  <si>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</si>
  <si>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</si>
  <si>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</si>
  <si>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</si>
  <si>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</si>
  <si>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</si>
  <si>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</si>
  <si>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</si>
  <si>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</si>
  <si>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</si>
  <si>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</si>
  <si>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</si>
  <si>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</si>
  <si>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</si>
  <si>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</si>
  <si>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</si>
  <si>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</si>
  <si>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</si>
  <si>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</si>
  <si>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</si>
  <si>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</si>
  <si>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</si>
  <si>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</si>
  <si>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</si>
  <si>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</si>
  <si>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</si>
  <si>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</si>
  <si>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</si>
  <si>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</si>
  <si>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</si>
  <si>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</si>
  <si>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</si>
  <si>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</si>
  <si>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</si>
  <si>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</si>
  <si>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</si>
  <si>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</si>
  <si>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</si>
  <si>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</si>
  <si>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</si>
  <si>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</si>
  <si>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</si>
  <si>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</si>
  <si>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</si>
  <si>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</si>
  <si>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</si>
  <si>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</si>
  <si>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</si>
  <si>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</si>
  <si>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</si>
  <si>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</si>
  <si>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</si>
  <si>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</si>
  <si>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</si>
  <si>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</si>
  <si>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</si>
  <si>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</si>
  <si>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</si>
  <si>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</si>
  <si>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</si>
  <si>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</si>
  <si>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</si>
  <si>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</si>
  <si>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</si>
  <si>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</si>
  <si>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</si>
  <si>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</si>
  <si>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</si>
  <si>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</si>
  <si>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</si>
  <si>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</si>
  <si>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</si>
  <si>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</si>
  <si>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</si>
  <si>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</si>
  <si>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</si>
  <si>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</si>
  <si>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</si>
  <si>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</si>
  <si>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</si>
  <si>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</si>
  <si>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</si>
  <si>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</si>
  <si>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</si>
  <si>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</si>
  <si>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</si>
  <si>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</si>
  <si>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</si>
  <si>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</si>
  <si>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</si>
  <si>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</si>
  <si>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</si>
  <si>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</si>
  <si>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</si>
  <si>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</si>
  <si>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</si>
  <si>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</si>
  <si>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</si>
  <si>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</si>
  <si>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</si>
  <si>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</si>
  <si>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</si>
  <si>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</si>
  <si>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</si>
  <si>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</si>
  <si>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</si>
  <si>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</si>
  <si>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</si>
  <si>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</si>
  <si>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</si>
  <si>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</si>
  <si>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</si>
  <si>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</si>
  <si>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</si>
  <si>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</si>
  <si>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</si>
  <si>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</si>
  <si>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</si>
  <si>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</si>
  <si>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</si>
  <si>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</si>
  <si>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</si>
  <si>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</si>
  <si>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</si>
  <si>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</si>
  <si>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</si>
  <si>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</si>
  <si>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</si>
  <si>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</si>
  <si>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</si>
  <si>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</si>
  <si>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</si>
  <si>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</si>
  <si>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</si>
  <si>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</si>
  <si>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</si>
  <si>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</si>
  <si>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</si>
  <si>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</si>
  <si>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</si>
  <si>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</si>
  <si>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</si>
  <si>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</si>
  <si>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</si>
  <si>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</si>
  <si>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</si>
  <si>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</si>
  <si>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</si>
  <si>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</si>
  <si>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</si>
  <si>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</si>
  <si>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</si>
  <si>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</si>
  <si>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</si>
  <si>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</si>
  <si>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</si>
  <si>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</si>
  <si>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</si>
  <si>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</si>
  <si>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</si>
  <si>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</si>
  <si>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</si>
  <si>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</si>
  <si>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</si>
  <si>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</si>
  <si>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</si>
  <si>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</si>
  <si>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</si>
  <si>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</si>
  <si>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</si>
  <si>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</si>
  <si>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</si>
  <si>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</si>
  <si>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</si>
  <si>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</si>
  <si>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</si>
  <si>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</si>
  <si>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</si>
  <si>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</si>
  <si>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</si>
  <si>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</si>
  <si>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</si>
  <si>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</si>
  <si>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</si>
  <si>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</si>
  <si>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</si>
  <si>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</si>
  <si>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</si>
  <si>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</si>
  <si>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</si>
  <si>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</si>
  <si>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</si>
  <si>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</si>
  <si>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</si>
  <si>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</si>
  <si>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</si>
  <si>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</si>
  <si>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</si>
  <si>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</si>
  <si>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</si>
  <si>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</si>
  <si>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</si>
  <si>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</si>
  <si>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</si>
  <si>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</si>
  <si>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</si>
  <si>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</si>
  <si>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</si>
  <si>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</si>
  <si>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</si>
  <si>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</si>
  <si>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</si>
  <si>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</si>
  <si>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</si>
  <si>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</si>
  <si>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</si>
  <si>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</si>
  <si>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</si>
  <si>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</si>
  <si>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</si>
  <si>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</si>
  <si>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</si>
  <si>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</si>
  <si>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</si>
  <si>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</si>
  <si>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</si>
  <si>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</si>
  <si>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</si>
  <si>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</si>
  <si>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</si>
  <si>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</si>
  <si>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</si>
  <si>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</si>
  <si>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</si>
  <si>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</si>
  <si>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</si>
  <si>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</si>
  <si>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</si>
  <si>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</si>
  <si>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</si>
  <si>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</si>
  <si>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</si>
  <si>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</si>
  <si>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</si>
  <si>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</si>
  <si>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</si>
  <si>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</si>
  <si>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</si>
  <si>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</si>
  <si>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</si>
  <si>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</si>
  <si>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</si>
  <si>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</si>
  <si>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</si>
  <si>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</si>
  <si>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</si>
  <si>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</si>
  <si>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</si>
  <si>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</si>
  <si>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</si>
  <si>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</si>
  <si>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</si>
  <si>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</si>
  <si>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</si>
  <si>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</si>
  <si>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</si>
  <si>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</si>
  <si>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</si>
  <si>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</si>
  <si>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</si>
  <si>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</si>
  <si>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</si>
  <si>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</si>
  <si>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</si>
  <si>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</si>
  <si>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</si>
  <si>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</si>
  <si>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</si>
  <si>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</si>
  <si>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</si>
  <si>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</si>
  <si>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</si>
  <si>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</si>
  <si>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</si>
  <si>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</si>
  <si>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</si>
  <si>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</si>
  <si>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</si>
  <si>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</si>
  <si>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</si>
  <si>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</si>
  <si>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</si>
  <si>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</si>
  <si>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</si>
  <si>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</si>
  <si>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</si>
  <si>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</si>
  <si>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</si>
  <si>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</si>
  <si>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</si>
  <si>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</si>
  <si>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</si>
  <si>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</si>
  <si>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</si>
  <si>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</si>
  <si>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</si>
  <si>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</si>
  <si>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</si>
  <si>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</si>
  <si>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</si>
  <si>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</si>
  <si>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</si>
  <si>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</si>
  <si>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</si>
  <si>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</si>
  <si>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</si>
  <si>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</si>
  <si>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</si>
  <si>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</si>
  <si>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</si>
  <si>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</si>
  <si>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</si>
  <si>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</si>
  <si>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</si>
  <si>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</si>
  <si>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</si>
  <si>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</si>
  <si>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</si>
  <si>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</si>
  <si>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</si>
  <si>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</si>
  <si>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</si>
  <si>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</si>
  <si>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</si>
  <si>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</si>
  <si>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</si>
  <si>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</si>
  <si>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</si>
  <si>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</si>
  <si>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</si>
  <si>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</si>
  <si>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</si>
  <si>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</si>
  <si>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</si>
  <si>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</si>
  <si>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</si>
  <si>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</si>
  <si>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</si>
  <si>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</si>
  <si>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</si>
  <si>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</si>
  <si>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</si>
  <si>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</si>
  <si>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</si>
  <si>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</si>
  <si>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</si>
  <si>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</si>
  <si>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</si>
  <si>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</si>
  <si>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</si>
  <si>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</si>
  <si>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</si>
  <si>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</si>
  <si>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</si>
  <si>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</si>
  <si>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</si>
  <si>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</si>
  <si>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</si>
  <si>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</si>
  <si>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</si>
  <si>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</si>
  <si>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</si>
  <si>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</si>
  <si>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</si>
  <si>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</si>
  <si>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</si>
  <si>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</si>
  <si>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</si>
  <si>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</si>
  <si>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</si>
  <si>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</si>
  <si>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</si>
  <si>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</si>
  <si>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</si>
  <si>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</si>
  <si>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</si>
  <si>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</si>
  <si>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</si>
  <si>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</si>
  <si>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</si>
  <si>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</si>
  <si>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</si>
  <si>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</si>
  <si>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</si>
  <si>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</si>
  <si>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</si>
  <si>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</si>
  <si>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</si>
  <si>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</si>
  <si>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</si>
  <si>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</si>
  <si>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</si>
  <si>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</si>
  <si>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</si>
  <si>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</si>
  <si>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</si>
  <si>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</si>
  <si>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</si>
  <si>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</si>
  <si>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</si>
  <si>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</si>
  <si>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</si>
  <si>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</si>
  <si>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</si>
  <si>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</si>
  <si>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</si>
  <si>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</si>
  <si>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</si>
  <si>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</si>
  <si>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</si>
  <si>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</si>
  <si>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</si>
  <si>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</si>
  <si>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</si>
  <si>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</si>
  <si>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</si>
  <si>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</si>
  <si>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</si>
  <si>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</si>
  <si>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</si>
  <si>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</si>
  <si>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</si>
  <si>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</si>
  <si>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</si>
  <si>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</si>
  <si>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</si>
  <si>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</si>
  <si>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</si>
  <si>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</si>
  <si>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</si>
  <si>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</si>
  <si>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</si>
  <si>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</si>
  <si>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</si>
  <si>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</si>
  <si>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</si>
  <si>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</si>
  <si>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</si>
  <si>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</si>
  <si>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</si>
  <si>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</si>
  <si>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</si>
  <si>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</si>
  <si>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</si>
  <si>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</si>
  <si>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</si>
  <si>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</si>
  <si>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</si>
  <si>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</si>
  <si>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</si>
  <si>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</si>
  <si>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</si>
  <si>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</si>
  <si>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</si>
  <si>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</si>
  <si>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</si>
  <si>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</si>
  <si>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</si>
  <si>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</si>
  <si>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</si>
  <si>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</si>
  <si>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</si>
  <si>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</si>
  <si>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</si>
  <si>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</si>
  <si>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</si>
  <si>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</si>
  <si>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</si>
  <si>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</si>
  <si>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</si>
  <si>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</si>
  <si>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</si>
  <si>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</si>
  <si>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</si>
  <si>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</si>
  <si>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</si>
  <si>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</si>
  <si>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</si>
  <si>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</si>
  <si>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</si>
  <si>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</si>
  <si>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</si>
  <si>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</si>
  <si>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</si>
  <si>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</si>
  <si>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</si>
  <si>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</si>
  <si>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</si>
  <si>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</si>
  <si>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</si>
  <si>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</si>
  <si>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</si>
  <si>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</si>
  <si>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</si>
  <si>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</si>
  <si>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</si>
  <si>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</si>
  <si>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</si>
  <si>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</si>
  <si>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</si>
  <si>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</si>
  <si>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</si>
  <si>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</si>
  <si>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</si>
  <si>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</si>
  <si>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</si>
  <si>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</si>
  <si>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</si>
  <si>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</si>
  <si>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</si>
  <si>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</si>
  <si>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</si>
  <si>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</si>
  <si>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</si>
  <si>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</si>
  <si>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</si>
  <si>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</si>
  <si>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</si>
  <si>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</si>
  <si>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</si>
  <si>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</si>
  <si>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</si>
  <si>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</si>
  <si>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</si>
  <si>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</si>
  <si>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</si>
  <si>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</si>
  <si>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</si>
  <si>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</si>
  <si>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</si>
  <si>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</si>
  <si>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</si>
  <si>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</si>
  <si>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</si>
  <si>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</si>
  <si>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</si>
  <si>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</si>
  <si>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</si>
  <si>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</si>
  <si>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</si>
  <si>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</si>
  <si>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</si>
  <si>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</si>
  <si>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</si>
  <si>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</si>
  <si>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</si>
  <si>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</si>
  <si>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</si>
  <si>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</si>
  <si>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</si>
  <si>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</si>
  <si>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</si>
  <si>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</si>
  <si>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</si>
  <si>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</si>
  <si>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</si>
  <si>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</si>
  <si>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</si>
  <si>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</si>
  <si>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</si>
  <si>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</si>
  <si>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</si>
  <si>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</si>
  <si>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</si>
  <si>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</si>
  <si>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</si>
  <si>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</si>
  <si>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</si>
  <si>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</si>
  <si>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</si>
  <si>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</si>
  <si>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</si>
  <si>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</si>
  <si>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</si>
  <si>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</si>
  <si>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</si>
  <si>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</si>
  <si>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</si>
  <si>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</si>
  <si>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</si>
  <si>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</si>
  <si>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</si>
  <si>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</si>
  <si>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</si>
  <si>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</si>
  <si>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</si>
  <si>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</si>
  <si>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</si>
  <si>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</si>
  <si>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</si>
  <si>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</si>
  <si>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</si>
  <si>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</si>
  <si>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</si>
  <si>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</si>
  <si>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</si>
  <si>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</si>
  <si>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</si>
  <si>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</si>
  <si>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</si>
  <si>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</si>
  <si>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</si>
  <si>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</si>
  <si>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</si>
  <si>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</si>
  <si>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</si>
  <si>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</si>
  <si>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</si>
  <si>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</si>
  <si>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</si>
  <si>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</si>
  <si>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</si>
  <si>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</si>
  <si>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</si>
  <si>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</si>
  <si>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</si>
  <si>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</si>
  <si>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</si>
  <si>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</si>
  <si>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</si>
  <si>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</si>
  <si>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</si>
  <si>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</si>
  <si>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</si>
  <si>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</si>
  <si>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</si>
  <si>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</si>
  <si>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</si>
  <si>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</si>
  <si>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</si>
  <si>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</si>
  <si>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</si>
  <si>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</si>
  <si>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</si>
  <si>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</si>
  <si>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</si>
  <si>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</si>
  <si>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</si>
  <si>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</si>
  <si>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</si>
  <si>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</si>
  <si>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</si>
  <si>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</si>
  <si>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</si>
  <si>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</si>
  <si>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</si>
  <si>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</si>
  <si>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</si>
  <si>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</si>
  <si>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</si>
  <si>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</si>
  <si>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</si>
  <si>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</si>
  <si>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</si>
  <si>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</si>
  <si>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</si>
  <si>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</si>
  <si>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</si>
  <si>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</si>
  <si>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</si>
  <si>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</si>
  <si>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</si>
  <si>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</si>
  <si>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</si>
  <si>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</si>
  <si>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</si>
  <si>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</si>
  <si>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</si>
  <si>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</si>
  <si>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</si>
  <si>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</si>
  <si>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</si>
  <si>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</si>
  <si>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</si>
  <si>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</si>
  <si>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</si>
  <si>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</si>
  <si>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</si>
  <si>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</si>
  <si>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</si>
  <si>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</si>
  <si>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Column Labels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</si>
  <si>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</si>
  <si>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</si>
  <si>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</si>
  <si>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</si>
  <si>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</si>
  <si>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</si>
  <si>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</si>
  <si>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</si>
  <si>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</si>
  <si>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Date Created Conv.</t>
  </si>
  <si>
    <t>Date Ended Conv.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</si>
  <si>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</si>
  <si>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</si>
  <si>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</si>
  <si>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</si>
  <si>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</si>
  <si>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</si>
  <si>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</si>
  <si>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</si>
  <si>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</si>
  <si>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</si>
  <si>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</si>
  <si>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</si>
  <si>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</si>
  <si>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</si>
  <si>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</si>
  <si>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</si>
  <si>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</si>
  <si>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</si>
  <si>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</si>
  <si>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</si>
  <si>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</si>
  <si>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</si>
  <si>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</si>
  <si>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</si>
  <si>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audio</t>
  </si>
  <si>
    <t>video games</t>
  </si>
  <si>
    <t>mobile games</t>
  </si>
  <si>
    <t>food trucks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</si>
  <si>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</si>
  <si>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</si>
  <si>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</si>
  <si>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</si>
  <si>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</si>
  <si>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</si>
  <si>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</si>
  <si>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</si>
  <si>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</si>
  <si>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tabletop games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</si>
  <si>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</si>
  <si>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</si>
  <si>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</si>
  <si>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</si>
  <si>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</si>
  <si>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</si>
  <si>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</si>
  <si>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 xml:space="preserve">Goal </t>
  </si>
  <si>
    <t>Number Successful</t>
  </si>
  <si>
    <t>Number Failed</t>
  </si>
  <si>
    <t>Number Cancelled</t>
  </si>
  <si>
    <t>Total Projects</t>
  </si>
  <si>
    <t>% Successful</t>
  </si>
  <si>
    <t>% Failed</t>
  </si>
  <si>
    <t>% Cancelled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</si>
  <si>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</si>
  <si>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</si>
  <si>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</si>
  <si>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</si>
  <si>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</si>
  <si>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</si>
  <si>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</si>
  <si>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</si>
  <si>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</si>
  <si>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</si>
  <si>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</si>
  <si>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50000+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</si>
</sst>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1" xfId="0" applyFont="1" applyBorder="1"/>
  </cellXfs>
  <cellStyles count="2">
    <cellStyle name="Currency" xfId="1" builtinId="4"/>
    <cellStyle name="Normal" xfId="0" builtinId="0"/>
  </cellStyles>
  <dxfs count="7"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color theme="1"/>
      </font>
      <fill>
        <patternFill>
          <bgColor theme="4" tint="0.59996337778862885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[StarterBook_CFK.xlsx]PivotTable1!PivotTable4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0F-5646-99AB-0DD1F21E97D1}"/>
            </c:ext>
          </c:extLst>
        </c:ser>
        <c:ser>
          <c:idx val="1"/>
          <c:order val="1"/>
          <c:tx>
            <c:strRef>
              <c:f>PivotTable1!$C$3:$C$4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E0F-5646-99AB-0DD1F21E97D1}"/>
            </c:ext>
          </c:extLst>
        </c:ser>
        <c:ser>
          <c:idx val="2"/>
          <c:order val="2"/>
          <c:tx>
            <c:strRef>
              <c:f>PivotTable1!$D$3:$D$4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E0F-5646-99AB-0DD1F21E97D1}"/>
            </c:ext>
          </c:extLst>
        </c:ser>
        <c:ser>
          <c:idx val="3"/>
          <c:order val="3"/>
          <c:tx>
            <c:strRef>
              <c:f>PivotTable1!$E$3:$E$4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E0F-5646-99AB-0DD1F21E97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11117552"/>
        <c:axId val="810885984"/>
      </c:barChart>
      <c:catAx>
        <c:axId val="811117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885984"/>
        <c:crosses val="autoZero"/>
        <c:auto val="1"/>
        <c:lblAlgn val="ctr"/>
        <c:lblOffset val="100"/>
        <c:noMultiLvlLbl val="0"/>
      </c:catAx>
      <c:valAx>
        <c:axId val="81088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11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[StarterBook_CFK.xlsx]PivotTable2!PivotTable5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PivotTable2!$A$6:$A$12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PivotTable2!$B$6:$B$12</c:f>
              <c:numCache>
                <c:formatCode>General</c:formatCode>
                <c:ptCount val="6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56-0D43-938C-44A237443A62}"/>
            </c:ext>
          </c:extLst>
        </c:ser>
        <c:ser>
          <c:idx val="1"/>
          <c:order val="1"/>
          <c:tx>
            <c:strRef>
              <c:f>PivotTable2!$C$4:$C$5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PivotTable2!$A$6:$A$12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PivotTable2!$C$6:$C$12</c:f>
              <c:numCache>
                <c:formatCode>General</c:formatCode>
                <c:ptCount val="6"/>
                <c:pt idx="0">
                  <c:v>100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00-1D48-90C8-EFB3D0EAF042}"/>
            </c:ext>
          </c:extLst>
        </c:ser>
        <c:ser>
          <c:idx val="2"/>
          <c:order val="2"/>
          <c:tx>
            <c:strRef>
              <c:f>PivotTable2!$D$4:$D$5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PivotTable2!$A$6:$A$12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PivotTable2!$D$6:$D$12</c:f>
              <c:numCache>
                <c:formatCode>General</c:formatCode>
                <c:ptCount val="6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200-1D48-90C8-EFB3D0EAF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1593408"/>
        <c:axId val="699836544"/>
      </c:barChart>
      <c:catAx>
        <c:axId val="70159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36544"/>
        <c:crosses val="autoZero"/>
        <c:auto val="1"/>
        <c:lblAlgn val="ctr"/>
        <c:lblOffset val="100"/>
        <c:noMultiLvlLbl val="0"/>
      </c:catAx>
      <c:valAx>
        <c:axId val="69983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59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[StarterBook_CFK.xlsx]PivotTable3!PivotTable6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1F-614B-8BFF-B7778D9E77A6}"/>
            </c:ext>
          </c:extLst>
        </c:ser>
        <c:ser>
          <c:idx val="1"/>
          <c:order val="1"/>
          <c:tx>
            <c:strRef>
              <c:f>PivotTable3!$C$4:$C$5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71F-614B-8BFF-B7778D9E77A6}"/>
            </c:ext>
          </c:extLst>
        </c:ser>
        <c:ser>
          <c:idx val="2"/>
          <c:order val="2"/>
          <c:tx>
            <c:strRef>
              <c:f>PivotTable3!$D$4:$D$5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71F-614B-8BFF-B7778D9E7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6058800"/>
        <c:axId val="744624432"/>
      </c:lineChart>
      <c:catAx>
        <c:axId val="706058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624432"/>
        <c:crosses val="autoZero"/>
        <c:auto val="1"/>
        <c:lblAlgn val="ctr"/>
        <c:lblOffset val="100"/>
        <c:noMultiLvlLbl val="0"/>
      </c:catAx>
      <c:valAx>
        <c:axId val="74462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05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29838188976377955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50000+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30-4D4E-8FA0-695961A8AFC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50000+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30-4D4E-8FA0-695961A8AFC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%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50000+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30-4D4E-8FA0-695961A8AF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2585648"/>
        <c:axId val="740074944"/>
      </c:lineChart>
      <c:catAx>
        <c:axId val="71258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074944"/>
        <c:crosses val="autoZero"/>
        <c:auto val="1"/>
        <c:lblAlgn val="ctr"/>
        <c:lblOffset val="100"/>
        <c:noMultiLvlLbl val="0"/>
      </c:catAx>
      <c:valAx>
        <c:axId val="74007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58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482600</xdr:colOff>
      <xdr:row>4</xdr:row>
      <xdr:rowOff>82550</xdr:rowOff>
    </xdr:from>
    <xdr:to>
      <xdr:col>14</xdr:col>
      <xdr:colOff>533400</xdr:colOff>
      <xdr:row>22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5F1C26-11FC-9C47-8249-389DF1A3B0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4</xdr:row>
      <xdr:rowOff>44450</xdr:rowOff>
    </xdr:from>
    <xdr:to>
      <xdr:col>14</xdr:col>
      <xdr:colOff>596900</xdr:colOff>
      <xdr:row>27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D21618-1AA8-2645-B053-61CB08A7F4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3</xdr:row>
      <xdr:rowOff>146050</xdr:rowOff>
    </xdr:from>
    <xdr:to>
      <xdr:col>13</xdr:col>
      <xdr:colOff>406400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132A7B-E8A6-E44D-9A6A-1A693EA80E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876301</xdr:colOff>
      <xdr:row>14</xdr:row>
      <xdr:rowOff>33867</xdr:rowOff>
    </xdr:from>
    <xdr:to>
      <xdr:col>5</xdr:col>
      <xdr:colOff>833967</xdr:colOff>
      <xdr:row>28</xdr:row>
      <xdr:rowOff>50801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F16F3F-1328-D749-BFEE-FF93C23C16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y Kelly" refreshedDate="43919.587239236113" createdVersion="6" refreshedVersion="6" minRefreshableVersion="3" recordCount="4114" xr:uid="{CF21B726-477A-7F46-B7A4-EF898F2199C8}">
  <cacheSource type="worksheet">
    <worksheetSource ref="A1:T4115" sheet="Data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% Funded" numFmtId="10">
      <sharedItems containsSemiMixedTypes="0" containsString="0" containsNumber="1" minValue="0" maxValue="22603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.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.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.3685882352941177"/>
    <x v="0"/>
    <x v="0"/>
    <s v="USD"/>
    <n v="1437620400"/>
    <n v="1434931811"/>
    <x v="0"/>
    <d v="2015-07-23T03:00:00"/>
    <b v="0"/>
    <n v="182"/>
    <b v="1"/>
    <s v="film &amp; video/television"/>
    <n v="63.917582417582416"/>
    <x v="0"/>
    <x v="0"/>
  </r>
  <r>
    <n v="1"/>
    <s v="FannibalFest Fan Convention"/>
    <s v="A Hannibal TV Show Fan Convention and Art Collective"/>
    <n v="10275"/>
    <n v="14653"/>
    <n v="1.4260827250608272"/>
    <x v="0"/>
    <x v="0"/>
    <s v="USD"/>
    <n v="1488464683"/>
    <n v="1485872683"/>
    <x v="1"/>
    <d v="2017-03-02T14:24:43"/>
    <b v="0"/>
    <n v="79"/>
    <b v="1"/>
    <s v="film &amp; video/television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n v="1.05"/>
    <x v="0"/>
    <x v="1"/>
    <s v="GBP"/>
    <n v="1455555083"/>
    <n v="1454691083"/>
    <x v="2"/>
    <d v="2016-02-15T16:51:23"/>
    <b v="0"/>
    <n v="35"/>
    <b v="1"/>
    <s v="film &amp; video/television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n v="1.0389999999999999"/>
    <x v="0"/>
    <x v="0"/>
    <s v="USD"/>
    <n v="1407414107"/>
    <n v="1404822107"/>
    <x v="3"/>
    <d v="2014-08-07T12:21:47"/>
    <b v="0"/>
    <n v="150"/>
    <b v="1"/>
    <s v="film &amp; video/television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.2299154545454545"/>
    <x v="0"/>
    <x v="0"/>
    <s v="USD"/>
    <n v="1450555279"/>
    <n v="1447963279"/>
    <x v="4"/>
    <d v="2015-12-19T20:01:19"/>
    <b v="0"/>
    <n v="284"/>
    <b v="1"/>
    <s v="film &amp; video/television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.0977744436109027"/>
    <x v="0"/>
    <x v="0"/>
    <s v="USD"/>
    <n v="1469770500"/>
    <n v="1468362207"/>
    <x v="5"/>
    <d v="2016-07-29T05:35:00"/>
    <b v="0"/>
    <n v="47"/>
    <b v="1"/>
    <s v="film &amp; video/television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.064875"/>
    <x v="0"/>
    <x v="0"/>
    <s v="USD"/>
    <n v="1402710250"/>
    <n v="1401846250"/>
    <x v="6"/>
    <d v="2014-06-14T01:44:10"/>
    <b v="0"/>
    <n v="58"/>
    <b v="1"/>
    <s v="film &amp; video/television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.0122222222222221"/>
    <x v="0"/>
    <x v="0"/>
    <s v="USD"/>
    <n v="1467680867"/>
    <n v="1464224867"/>
    <x v="7"/>
    <d v="2016-07-05T01:07:47"/>
    <b v="0"/>
    <n v="57"/>
    <b v="1"/>
    <s v="film &amp; video/television"/>
    <n v="159.82456140350877"/>
    <x v="0"/>
    <x v="0"/>
  </r>
  <r>
    <n v="8"/>
    <s v="Sizzling in the Kitchen Flynn Style"/>
    <s v="Help us raise the funds to film our pilot episode!"/>
    <n v="3500"/>
    <n v="3501.52"/>
    <n v="1.0004342857142856"/>
    <x v="0"/>
    <x v="0"/>
    <s v="USD"/>
    <n v="1460754000"/>
    <n v="1460155212"/>
    <x v="8"/>
    <d v="2016-04-15T21:00:00"/>
    <b v="0"/>
    <n v="12"/>
    <b v="1"/>
    <s v="film &amp; video/television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.2599800000000001"/>
    <x v="0"/>
    <x v="0"/>
    <s v="USD"/>
    <n v="1460860144"/>
    <n v="1458268144"/>
    <x v="9"/>
    <d v="2016-04-17T02:29:04"/>
    <b v="0"/>
    <n v="20"/>
    <b v="1"/>
    <s v="film &amp; video/television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.0049999999999999"/>
    <x v="0"/>
    <x v="0"/>
    <s v="USD"/>
    <n v="1403660279"/>
    <n v="1400636279"/>
    <x v="10"/>
    <d v="2014-06-25T01:37:59"/>
    <b v="0"/>
    <n v="19"/>
    <b v="1"/>
    <s v="film &amp; video/television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.2050000000000001"/>
    <x v="0"/>
    <x v="0"/>
    <s v="USD"/>
    <n v="1471834800"/>
    <n v="1469126462"/>
    <x v="11"/>
    <d v="2016-08-22T03:00:00"/>
    <b v="0"/>
    <n v="75"/>
    <b v="1"/>
    <s v="film &amp; video/television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.6529333333333334"/>
    <x v="0"/>
    <x v="0"/>
    <s v="USD"/>
    <n v="1405479600"/>
    <n v="1401642425"/>
    <x v="12"/>
    <d v="2014-07-16T03:00:00"/>
    <b v="0"/>
    <n v="827"/>
    <b v="1"/>
    <s v="film &amp; video/television"/>
    <n v="59.961305925030231"/>
    <x v="0"/>
    <x v="0"/>
  </r>
  <r>
    <n v="13"/>
    <s v="Can't Go Home"/>
    <s v="A travel series hosted by touring musicians that profiles a different American city in each episode."/>
    <n v="3500"/>
    <n v="5599"/>
    <n v="1.5997142857142856"/>
    <x v="0"/>
    <x v="0"/>
    <s v="USD"/>
    <n v="1466713620"/>
    <n v="1463588109"/>
    <x v="13"/>
    <d v="2016-06-23T20:27:00"/>
    <b v="0"/>
    <n v="51"/>
    <b v="1"/>
    <s v="film &amp; video/television"/>
    <n v="109.78431372549019"/>
    <x v="0"/>
    <x v="0"/>
  </r>
  <r>
    <n v="14"/>
    <s v="3010 | Sci-fi Series"/>
    <s v="A highly charged post apocalyptic sci fi series that pulls no punches!"/>
    <n v="6000"/>
    <n v="6056"/>
    <n v="1.0093333333333334"/>
    <x v="0"/>
    <x v="2"/>
    <s v="AUD"/>
    <n v="1405259940"/>
    <n v="1403051888"/>
    <x v="14"/>
    <d v="2014-07-13T13:59:00"/>
    <b v="0"/>
    <n v="41"/>
    <b v="1"/>
    <s v="film &amp; video/television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.0660000000000001"/>
    <x v="0"/>
    <x v="3"/>
    <s v="EUR"/>
    <n v="1443384840"/>
    <n v="1441790658"/>
    <x v="15"/>
    <d v="2015-09-27T20:14:00"/>
    <b v="0"/>
    <n v="98"/>
    <b v="1"/>
    <s v="film &amp; video/television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.0024166666666667"/>
    <x v="0"/>
    <x v="0"/>
    <s v="USD"/>
    <n v="1402896600"/>
    <n v="1398971211"/>
    <x v="16"/>
    <d v="2014-06-16T05:30:00"/>
    <b v="0"/>
    <n v="70"/>
    <b v="1"/>
    <s v="film &amp; video/television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.0066666666666666"/>
    <x v="0"/>
    <x v="1"/>
    <s v="GBP"/>
    <n v="1415126022"/>
    <n v="1412530422"/>
    <x v="17"/>
    <d v="2014-11-04T18:33:42"/>
    <b v="0"/>
    <n v="36"/>
    <b v="1"/>
    <s v="film &amp; video/television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.0632110000000001"/>
    <x v="0"/>
    <x v="0"/>
    <s v="USD"/>
    <n v="1410958856"/>
    <n v="1408366856"/>
    <x v="18"/>
    <d v="2014-09-17T13:00:56"/>
    <b v="0"/>
    <n v="342"/>
    <b v="1"/>
    <s v="film &amp; video/television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.4529411764705882"/>
    <x v="0"/>
    <x v="0"/>
    <s v="USD"/>
    <n v="1437420934"/>
    <n v="1434828934"/>
    <x v="19"/>
    <d v="2015-07-20T19:35:34"/>
    <b v="0"/>
    <n v="22"/>
    <b v="1"/>
    <s v="film &amp; video/television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n v="1.002"/>
    <x v="0"/>
    <x v="0"/>
    <s v="USD"/>
    <n v="1442167912"/>
    <n v="1436983912"/>
    <x v="20"/>
    <d v="2015-09-13T18:11:52"/>
    <b v="0"/>
    <n v="25"/>
    <b v="1"/>
    <s v="film &amp; video/television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.0913513513513513"/>
    <x v="0"/>
    <x v="0"/>
    <s v="USD"/>
    <n v="1411743789"/>
    <n v="1409151789"/>
    <x v="21"/>
    <d v="2014-09-26T15:03:09"/>
    <b v="0"/>
    <n v="101"/>
    <b v="1"/>
    <s v="film &amp; video/television"/>
    <n v="199.9009900990099"/>
    <x v="0"/>
    <x v="0"/>
  </r>
  <r>
    <n v="22"/>
    <s v="CREATURES OF HABIT!"/>
    <s v="Meet Gary, and Troy: Two unlikely friends that investigate &quot;strange phenomenon&quot;."/>
    <n v="350"/>
    <n v="410"/>
    <n v="1.1714285714285715"/>
    <x v="0"/>
    <x v="0"/>
    <s v="USD"/>
    <n v="1420099140"/>
    <n v="1418766740"/>
    <x v="22"/>
    <d v="2015-01-01T07:59:00"/>
    <b v="0"/>
    <n v="8"/>
    <b v="1"/>
    <s v="film &amp; video/television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.1850000000000001"/>
    <x v="0"/>
    <x v="0"/>
    <s v="USD"/>
    <n v="1430407200"/>
    <n v="1428086501"/>
    <x v="23"/>
    <d v="2015-04-30T15:20:00"/>
    <b v="0"/>
    <n v="23"/>
    <b v="1"/>
    <s v="film &amp; video/television"/>
    <n v="103.04347826086956"/>
    <x v="0"/>
    <x v="0"/>
  </r>
  <r>
    <n v="24"/>
    <s v="Bring STL Up Late to TV"/>
    <s v="STL Up Late is a weekly late night comedy talk show for St. Louis television."/>
    <n v="35000"/>
    <n v="38082.69"/>
    <n v="1.0880768571428572"/>
    <x v="0"/>
    <x v="0"/>
    <s v="USD"/>
    <n v="1442345940"/>
    <n v="1439494863"/>
    <x v="24"/>
    <d v="2015-09-15T19:39:00"/>
    <b v="0"/>
    <n v="574"/>
    <b v="1"/>
    <s v="film &amp; video/television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.3333333333333333"/>
    <x v="0"/>
    <x v="0"/>
    <s v="USD"/>
    <n v="1452299761"/>
    <n v="1447115761"/>
    <x v="25"/>
    <d v="2016-01-09T00:36:01"/>
    <b v="0"/>
    <n v="14"/>
    <b v="1"/>
    <s v="film &amp; video/television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n v="1.552"/>
    <x v="0"/>
    <x v="0"/>
    <s v="USD"/>
    <n v="1408278144"/>
    <n v="1404822144"/>
    <x v="26"/>
    <d v="2014-08-17T12:22:24"/>
    <b v="0"/>
    <n v="19"/>
    <b v="1"/>
    <s v="film &amp; video/television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n v="1.1172500000000001"/>
    <x v="0"/>
    <x v="4"/>
    <s v="NZD"/>
    <n v="1416113833"/>
    <n v="1413518233"/>
    <x v="27"/>
    <d v="2014-11-16T04:57:13"/>
    <b v="0"/>
    <n v="150"/>
    <b v="1"/>
    <s v="film &amp; video/television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n v="1.0035000000000001"/>
    <x v="0"/>
    <x v="0"/>
    <s v="USD"/>
    <n v="1450307284"/>
    <n v="1447715284"/>
    <x v="28"/>
    <d v="2015-12-16T23:08:04"/>
    <b v="0"/>
    <n v="71"/>
    <b v="1"/>
    <s v="film &amp; video/television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.2333333333333334"/>
    <x v="0"/>
    <x v="1"/>
    <s v="GBP"/>
    <n v="1406045368"/>
    <n v="1403453368"/>
    <x v="29"/>
    <d v="2014-07-22T16:09:28"/>
    <b v="0"/>
    <n v="117"/>
    <b v="1"/>
    <s v="film &amp; video/television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.0129975"/>
    <x v="0"/>
    <x v="0"/>
    <s v="USD"/>
    <n v="1408604515"/>
    <n v="1406012515"/>
    <x v="30"/>
    <d v="2014-08-21T07:01:55"/>
    <b v="0"/>
    <n v="53"/>
    <b v="1"/>
    <s v="film &amp; video/television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n v="1"/>
    <x v="0"/>
    <x v="0"/>
    <s v="USD"/>
    <n v="1453748434"/>
    <n v="1452193234"/>
    <x v="31"/>
    <d v="2016-01-25T19:00:34"/>
    <b v="0"/>
    <n v="1"/>
    <b v="1"/>
    <s v="film &amp; video/television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.0024604569420035"/>
    <x v="0"/>
    <x v="0"/>
    <s v="USD"/>
    <n v="1463111940"/>
    <n v="1459523017"/>
    <x v="32"/>
    <d v="2016-05-13T03:59:00"/>
    <b v="0"/>
    <n v="89"/>
    <b v="1"/>
    <s v="film &amp; video/television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.0209523809523811"/>
    <x v="0"/>
    <x v="0"/>
    <s v="USD"/>
    <n v="1447001501"/>
    <n v="1444405901"/>
    <x v="33"/>
    <d v="2015-11-08T16:51:41"/>
    <b v="0"/>
    <n v="64"/>
    <b v="1"/>
    <s v="film &amp; video/television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.3046153846153845"/>
    <x v="0"/>
    <x v="0"/>
    <s v="USD"/>
    <n v="1407224601"/>
    <n v="1405928601"/>
    <x v="34"/>
    <d v="2014-08-05T07:43:21"/>
    <b v="0"/>
    <n v="68"/>
    <b v="1"/>
    <s v="film &amp; video/television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.665"/>
    <x v="0"/>
    <x v="0"/>
    <s v="USD"/>
    <n v="1430179200"/>
    <n v="1428130814"/>
    <x v="35"/>
    <d v="2015-04-28T00:00:00"/>
    <b v="0"/>
    <n v="28"/>
    <b v="1"/>
    <s v="film &amp; video/television"/>
    <n v="59.464285714285715"/>
    <x v="0"/>
    <x v="0"/>
  </r>
  <r>
    <n v="36"/>
    <s v="THE LISTENING BOX"/>
    <s v="A modern day priest makes an unusual discovery, setting off a chain of events."/>
    <n v="6000"/>
    <n v="8529"/>
    <n v="1.4215"/>
    <x v="0"/>
    <x v="0"/>
    <s v="USD"/>
    <n v="1428128525"/>
    <n v="1425540125"/>
    <x v="36"/>
    <d v="2015-04-04T06:22:05"/>
    <b v="0"/>
    <n v="44"/>
    <b v="1"/>
    <s v="film &amp; video/television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.8344090909090909"/>
    <x v="0"/>
    <x v="0"/>
    <s v="USD"/>
    <n v="1425055079"/>
    <n v="1422463079"/>
    <x v="37"/>
    <d v="2015-02-27T16:37:59"/>
    <b v="0"/>
    <n v="253"/>
    <b v="1"/>
    <s v="film &amp; video/television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n v="1.1004"/>
    <x v="0"/>
    <x v="0"/>
    <s v="USD"/>
    <n v="1368235344"/>
    <n v="1365643344"/>
    <x v="38"/>
    <d v="2013-05-11T01:22:24"/>
    <b v="0"/>
    <n v="66"/>
    <b v="1"/>
    <s v="film &amp; video/television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.3098000000000001"/>
    <x v="0"/>
    <x v="1"/>
    <s v="GBP"/>
    <n v="1401058740"/>
    <n v="1398388068"/>
    <x v="39"/>
    <d v="2014-05-25T22:59:00"/>
    <b v="0"/>
    <n v="217"/>
    <b v="1"/>
    <s v="film &amp; video/television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.0135000000000001"/>
    <x v="0"/>
    <x v="0"/>
    <s v="USD"/>
    <n v="1403150400"/>
    <n v="1401426488"/>
    <x v="40"/>
    <d v="2014-06-19T04:00:00"/>
    <b v="0"/>
    <n v="16"/>
    <b v="1"/>
    <s v="film &amp; video/television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"/>
    <x v="0"/>
    <x v="0"/>
    <s v="USD"/>
    <n v="1412516354"/>
    <n v="1409924354"/>
    <x v="41"/>
    <d v="2014-10-05T13:39:14"/>
    <b v="0"/>
    <n v="19"/>
    <b v="1"/>
    <s v="film &amp; video/television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.4185714285714286"/>
    <x v="0"/>
    <x v="0"/>
    <s v="USD"/>
    <n v="1419780026"/>
    <n v="1417188026"/>
    <x v="42"/>
    <d v="2014-12-28T15:20:26"/>
    <b v="0"/>
    <n v="169"/>
    <b v="1"/>
    <s v="film &amp; video/television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.0865999999999998"/>
    <x v="0"/>
    <x v="0"/>
    <s v="USD"/>
    <n v="1405209600"/>
    <n v="1402599486"/>
    <x v="43"/>
    <d v="2014-07-13T00:00:00"/>
    <b v="0"/>
    <n v="263"/>
    <b v="1"/>
    <s v="film &amp; video/television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"/>
    <x v="0"/>
    <x v="0"/>
    <s v="USD"/>
    <n v="1412648537"/>
    <n v="1408760537"/>
    <x v="44"/>
    <d v="2014-10-07T02:22:17"/>
    <b v="0"/>
    <n v="15"/>
    <b v="1"/>
    <s v="film &amp; video/television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.2"/>
    <x v="0"/>
    <x v="0"/>
    <s v="USD"/>
    <n v="1461769107"/>
    <n v="1459177107"/>
    <x v="45"/>
    <d v="2016-04-27T14:58:27"/>
    <b v="0"/>
    <n v="61"/>
    <b v="1"/>
    <s v="film &amp; video/television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n v="1.0416666666666667"/>
    <x v="0"/>
    <x v="2"/>
    <s v="AUD"/>
    <n v="1450220974"/>
    <n v="1447628974"/>
    <x v="46"/>
    <d v="2015-12-15T23:09:34"/>
    <b v="0"/>
    <n v="45"/>
    <b v="1"/>
    <s v="film &amp; video/television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.0761100000000001"/>
    <x v="0"/>
    <x v="0"/>
    <s v="USD"/>
    <n v="1419021607"/>
    <n v="1413834007"/>
    <x v="47"/>
    <d v="2014-12-19T20:40:07"/>
    <b v="0"/>
    <n v="70"/>
    <b v="1"/>
    <s v="film &amp; video/television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.0794999999999999"/>
    <x v="0"/>
    <x v="1"/>
    <s v="GBP"/>
    <n v="1425211200"/>
    <n v="1422534260"/>
    <x v="48"/>
    <d v="2015-03-01T12:00:00"/>
    <b v="0"/>
    <n v="38"/>
    <b v="1"/>
    <s v="film &amp; video/television"/>
    <n v="56.815789473684212"/>
    <x v="0"/>
    <x v="0"/>
  </r>
  <r>
    <n v="49"/>
    <s v="Driving Jersey - Season Five"/>
    <s v="Driving Jersey is real people telling real stories."/>
    <n v="12000"/>
    <n v="12000"/>
    <n v="1"/>
    <x v="0"/>
    <x v="0"/>
    <s v="USD"/>
    <n v="1445660045"/>
    <n v="1443068045"/>
    <x v="49"/>
    <d v="2015-10-24T04:14:05"/>
    <b v="0"/>
    <n v="87"/>
    <b v="1"/>
    <s v="film &amp; video/television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n v="1"/>
    <x v="0"/>
    <x v="1"/>
    <s v="GBP"/>
    <n v="1422637200"/>
    <n v="1419271458"/>
    <x v="50"/>
    <d v="2015-01-30T17:00:00"/>
    <b v="0"/>
    <n v="22"/>
    <b v="1"/>
    <s v="film &amp; video/television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.2801818181818181"/>
    <x v="0"/>
    <x v="0"/>
    <s v="USD"/>
    <n v="1439245037"/>
    <n v="1436653037"/>
    <x v="51"/>
    <d v="2015-08-10T22:17:17"/>
    <b v="0"/>
    <n v="119"/>
    <b v="1"/>
    <s v="film &amp; video/television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.1620999999999999"/>
    <x v="0"/>
    <x v="0"/>
    <s v="USD"/>
    <n v="1405615846"/>
    <n v="1403023846"/>
    <x v="52"/>
    <d v="2014-07-17T16:50:46"/>
    <b v="0"/>
    <n v="52"/>
    <b v="1"/>
    <s v="film &amp; video/television"/>
    <n v="223.48076923076923"/>
    <x v="0"/>
    <x v="0"/>
  </r>
  <r>
    <n v="53"/>
    <s v="Rolling out Vegan Mashup's Season 2"/>
    <s v="Delicious TV's Vegan Mashup launching season two on public television"/>
    <n v="3000"/>
    <n v="3289"/>
    <n v="1.0963333333333334"/>
    <x v="0"/>
    <x v="0"/>
    <s v="USD"/>
    <n v="1396648800"/>
    <n v="1395407445"/>
    <x v="53"/>
    <d v="2014-04-04T22:00:00"/>
    <b v="0"/>
    <n v="117"/>
    <b v="1"/>
    <s v="film &amp; video/television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.01"/>
    <x v="0"/>
    <x v="0"/>
    <s v="USD"/>
    <n v="1451063221"/>
    <n v="1448471221"/>
    <x v="54"/>
    <d v="2015-12-25T17:07:01"/>
    <b v="0"/>
    <n v="52"/>
    <b v="1"/>
    <s v="film &amp; video/television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.2895348837209302"/>
    <x v="0"/>
    <x v="0"/>
    <s v="USD"/>
    <n v="1464390916"/>
    <n v="1462576516"/>
    <x v="55"/>
    <d v="2016-05-27T23:15:16"/>
    <b v="0"/>
    <n v="86"/>
    <b v="1"/>
    <s v="film &amp; video/television"/>
    <n v="128.95348837209303"/>
    <x v="0"/>
    <x v="0"/>
  </r>
  <r>
    <n v="56"/>
    <s v="Voxwomen Cycling Show"/>
    <s v="We want to see more women's cycling on TV - and we need your help to make it happen!"/>
    <n v="8000"/>
    <n v="8581"/>
    <n v="1.0726249999999999"/>
    <x v="0"/>
    <x v="1"/>
    <s v="GBP"/>
    <n v="1433779200"/>
    <n v="1432559424"/>
    <x v="56"/>
    <d v="2015-06-08T16:00:00"/>
    <b v="0"/>
    <n v="174"/>
    <b v="1"/>
    <s v="film &amp; video/television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.0189999999999999"/>
    <x v="0"/>
    <x v="0"/>
    <s v="USD"/>
    <n v="1429991962"/>
    <n v="1427399962"/>
    <x v="57"/>
    <d v="2015-04-25T19:59:22"/>
    <b v="0"/>
    <n v="69"/>
    <b v="1"/>
    <s v="film &amp; video/television"/>
    <n v="221.52173913043478"/>
    <x v="0"/>
    <x v="0"/>
  </r>
  <r>
    <n v="58"/>
    <s v="Gloaming"/>
    <s v="Alex thought he knew how the world worked. You live, you die and it's over. He was very, very wrong."/>
    <n v="10000"/>
    <n v="10291"/>
    <n v="1.0290999999999999"/>
    <x v="0"/>
    <x v="0"/>
    <s v="USD"/>
    <n v="1416423172"/>
    <n v="1413827572"/>
    <x v="58"/>
    <d v="2014-11-19T18:52:52"/>
    <b v="0"/>
    <n v="75"/>
    <b v="1"/>
    <s v="film &amp; video/television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.0012570000000001"/>
    <x v="0"/>
    <x v="0"/>
    <s v="USD"/>
    <n v="1442264400"/>
    <n v="1439530776"/>
    <x v="59"/>
    <d v="2015-09-14T21:00:00"/>
    <b v="0"/>
    <n v="33"/>
    <b v="1"/>
    <s v="film &amp; video/television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n v="1.0329622222222221"/>
    <x v="0"/>
    <x v="1"/>
    <s v="GBP"/>
    <n v="1395532800"/>
    <n v="1393882717"/>
    <x v="60"/>
    <d v="2014-03-23T00:00:00"/>
    <b v="0"/>
    <n v="108"/>
    <b v="1"/>
    <s v="film &amp; video/shorts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.4830000000000001"/>
    <x v="0"/>
    <x v="0"/>
    <s v="USD"/>
    <n v="1370547157"/>
    <n v="1368646357"/>
    <x v="61"/>
    <d v="2013-06-06T19:32:37"/>
    <b v="0"/>
    <n v="23"/>
    <b v="1"/>
    <s v="film &amp; video/shorts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.5473333333333332"/>
    <x v="0"/>
    <x v="0"/>
    <s v="USD"/>
    <n v="1362337878"/>
    <n v="1360177878"/>
    <x v="62"/>
    <d v="2013-03-03T19:11:18"/>
    <b v="0"/>
    <n v="48"/>
    <b v="1"/>
    <s v="film &amp; video/shorts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n v="1.1351849999999999"/>
    <x v="0"/>
    <x v="0"/>
    <s v="USD"/>
    <n v="1388206740"/>
    <n v="1386194013"/>
    <x v="63"/>
    <d v="2013-12-28T04:59:00"/>
    <b v="0"/>
    <n v="64"/>
    <b v="1"/>
    <s v="film &amp; video/shorts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.7333333333333334"/>
    <x v="0"/>
    <x v="0"/>
    <s v="USD"/>
    <n v="1373243181"/>
    <n v="1370651181"/>
    <x v="64"/>
    <d v="2013-07-08T00:26:21"/>
    <b v="0"/>
    <n v="24"/>
    <b v="1"/>
    <s v="film &amp; video/shorts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n v="1.0752857142857142"/>
    <x v="0"/>
    <x v="5"/>
    <s v="CAD"/>
    <n v="1407736740"/>
    <n v="1405453354"/>
    <x v="65"/>
    <d v="2014-08-11T05:59:00"/>
    <b v="0"/>
    <n v="57"/>
    <b v="1"/>
    <s v="film &amp; video/shorts"/>
    <n v="132.05263157894737"/>
    <x v="0"/>
    <x v="1"/>
  </r>
  <r>
    <n v="66"/>
    <s v="A Stagnant Fever: Short Film"/>
    <s v="A dark comedy set in the '60s about clinical depression and one night stands."/>
    <n v="2000"/>
    <n v="2372"/>
    <n v="1.1859999999999999"/>
    <x v="0"/>
    <x v="0"/>
    <s v="USD"/>
    <n v="1468873420"/>
    <n v="1466281420"/>
    <x v="66"/>
    <d v="2016-07-18T20:23:40"/>
    <b v="0"/>
    <n v="26"/>
    <b v="1"/>
    <s v="film &amp; video/shorts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.1625000000000001"/>
    <x v="0"/>
    <x v="0"/>
    <s v="USD"/>
    <n v="1342360804"/>
    <n v="1339768804"/>
    <x v="67"/>
    <d v="2012-07-15T14:00:04"/>
    <b v="0"/>
    <n v="20"/>
    <b v="1"/>
    <s v="film &amp; video/shorts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.2716666666666667"/>
    <x v="0"/>
    <x v="1"/>
    <s v="GBP"/>
    <n v="1393162791"/>
    <n v="1390570791"/>
    <x v="68"/>
    <d v="2014-02-23T13:39:51"/>
    <b v="0"/>
    <n v="36"/>
    <b v="1"/>
    <s v="film &amp; video/shorts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.109423"/>
    <x v="0"/>
    <x v="0"/>
    <s v="USD"/>
    <n v="1317538740"/>
    <n v="1314765025"/>
    <x v="69"/>
    <d v="2011-10-02T06:59:00"/>
    <b v="0"/>
    <n v="178"/>
    <b v="1"/>
    <s v="film &amp; video/shorts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n v="1.272"/>
    <x v="0"/>
    <x v="0"/>
    <s v="USD"/>
    <n v="1315171845"/>
    <n v="1309987845"/>
    <x v="70"/>
    <d v="2011-09-04T21:30:45"/>
    <b v="0"/>
    <n v="17"/>
    <b v="1"/>
    <s v="film &amp; video/shorts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.2394444444444443"/>
    <x v="0"/>
    <x v="0"/>
    <s v="USD"/>
    <n v="1338186657"/>
    <n v="1333002657"/>
    <x v="71"/>
    <d v="2012-05-28T06:30:57"/>
    <b v="0"/>
    <n v="32"/>
    <b v="1"/>
    <s v="film &amp; video/shorts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n v="1.084090909090909"/>
    <x v="0"/>
    <x v="0"/>
    <s v="USD"/>
    <n v="1352937600"/>
    <n v="1351210481"/>
    <x v="72"/>
    <d v="2012-11-15T00:00:00"/>
    <b v="0"/>
    <n v="41"/>
    <b v="1"/>
    <s v="film &amp; video/shorts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"/>
    <x v="0"/>
    <x v="0"/>
    <s v="USD"/>
    <n v="1304395140"/>
    <n v="1297620584"/>
    <x v="73"/>
    <d v="2011-05-03T03:59:00"/>
    <b v="0"/>
    <n v="18"/>
    <b v="1"/>
    <s v="film &amp; video/shorts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.1293199999999999"/>
    <x v="0"/>
    <x v="6"/>
    <s v="EUR"/>
    <n v="1453376495"/>
    <n v="1450784495"/>
    <x v="74"/>
    <d v="2016-01-21T11:41:35"/>
    <b v="0"/>
    <n v="29"/>
    <b v="1"/>
    <s v="film &amp; video/shorts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n v="1.1542857142857144"/>
    <x v="0"/>
    <x v="0"/>
    <s v="USD"/>
    <n v="1366693272"/>
    <n v="1364101272"/>
    <x v="75"/>
    <d v="2013-04-23T05:01:12"/>
    <b v="0"/>
    <n v="47"/>
    <b v="1"/>
    <s v="film &amp; video/shorts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.5333333333333334"/>
    <x v="0"/>
    <x v="0"/>
    <s v="USD"/>
    <n v="1325007358"/>
    <n v="1319819758"/>
    <x v="76"/>
    <d v="2011-12-27T17:35:58"/>
    <b v="0"/>
    <n v="15"/>
    <b v="1"/>
    <s v="film &amp; video/shorts"/>
    <n v="30.666666666666668"/>
    <x v="0"/>
    <x v="1"/>
  </r>
  <r>
    <n v="77"/>
    <s v="Jonah and the Crab"/>
    <s v="A short film about a boy searching for companionship in a hermit crab he finds on the beach."/>
    <n v="400"/>
    <n v="1570"/>
    <n v="3.9249999999999998"/>
    <x v="0"/>
    <x v="0"/>
    <s v="USD"/>
    <n v="1337569140"/>
    <n v="1332991717"/>
    <x v="77"/>
    <d v="2012-05-21T02:59:00"/>
    <b v="0"/>
    <n v="26"/>
    <b v="1"/>
    <s v="film &amp; video/shorts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.02"/>
    <x v="0"/>
    <x v="6"/>
    <s v="EUR"/>
    <n v="1472751121"/>
    <n v="1471887121"/>
    <x v="78"/>
    <d v="2016-09-01T17:32:01"/>
    <b v="0"/>
    <n v="35"/>
    <b v="1"/>
    <s v="film &amp; video/shorts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.27"/>
    <x v="0"/>
    <x v="1"/>
    <s v="GBP"/>
    <n v="1398451093"/>
    <n v="1395859093"/>
    <x v="79"/>
    <d v="2014-04-25T18:38:13"/>
    <b v="0"/>
    <n v="41"/>
    <b v="1"/>
    <s v="film &amp; video/shorts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n v="1.0725"/>
    <x v="0"/>
    <x v="0"/>
    <s v="USD"/>
    <n v="1386640856"/>
    <n v="1383616856"/>
    <x v="80"/>
    <d v="2013-12-10T02:00:56"/>
    <b v="0"/>
    <n v="47"/>
    <b v="1"/>
    <s v="film &amp; video/shorts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.98"/>
    <x v="0"/>
    <x v="0"/>
    <s v="USD"/>
    <n v="1342234920"/>
    <n v="1341892127"/>
    <x v="81"/>
    <d v="2012-07-14T03:02:00"/>
    <b v="0"/>
    <n v="28"/>
    <b v="1"/>
    <s v="film &amp; video/shorts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.0001249999999999"/>
    <x v="0"/>
    <x v="0"/>
    <s v="USD"/>
    <n v="1318189261"/>
    <n v="1315597261"/>
    <x v="82"/>
    <d v="2011-10-09T19:41:01"/>
    <b v="0"/>
    <n v="100"/>
    <b v="1"/>
    <s v="film &amp; video/shorts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.0249999999999999"/>
    <x v="0"/>
    <x v="1"/>
    <s v="GBP"/>
    <n v="1424604600"/>
    <n v="1423320389"/>
    <x v="83"/>
    <d v="2015-02-22T11:30:00"/>
    <b v="0"/>
    <n v="13"/>
    <b v="1"/>
    <s v="film &amp; video/shorts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n v="1"/>
    <x v="0"/>
    <x v="0"/>
    <s v="USD"/>
    <n v="1305483086"/>
    <n v="1302891086"/>
    <x v="84"/>
    <d v="2011-05-15T18:11:26"/>
    <b v="0"/>
    <n v="7"/>
    <b v="1"/>
    <s v="film &amp; video/shorts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.2549999999999999"/>
    <x v="0"/>
    <x v="0"/>
    <s v="USD"/>
    <n v="1316746837"/>
    <n v="1314154837"/>
    <x v="85"/>
    <d v="2011-09-23T03:00:37"/>
    <b v="0"/>
    <n v="21"/>
    <b v="1"/>
    <s v="film &amp; video/shorts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.0646666666666667"/>
    <x v="0"/>
    <x v="6"/>
    <s v="EUR"/>
    <n v="1451226045"/>
    <n v="1444828845"/>
    <x v="86"/>
    <d v="2015-12-27T14:20:45"/>
    <b v="0"/>
    <n v="17"/>
    <b v="1"/>
    <s v="film &amp; video/shorts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.046"/>
    <x v="0"/>
    <x v="0"/>
    <s v="USD"/>
    <n v="1275529260"/>
    <n v="1274705803"/>
    <x v="87"/>
    <d v="2010-06-03T01:41:00"/>
    <b v="0"/>
    <n v="25"/>
    <b v="1"/>
    <s v="film &amp; video/shorts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.0285714285714285"/>
    <x v="0"/>
    <x v="0"/>
    <s v="USD"/>
    <n v="1403452131"/>
    <n v="1401205731"/>
    <x v="88"/>
    <d v="2014-06-22T15:48:51"/>
    <b v="0"/>
    <n v="60"/>
    <b v="1"/>
    <s v="film &amp; video/shorts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.1506666666666667"/>
    <x v="0"/>
    <x v="0"/>
    <s v="USD"/>
    <n v="1370196192"/>
    <n v="1368036192"/>
    <x v="89"/>
    <d v="2013-06-02T18:03:12"/>
    <b v="0"/>
    <n v="56"/>
    <b v="1"/>
    <s v="film &amp; video/shorts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n v="1.004"/>
    <x v="0"/>
    <x v="0"/>
    <s v="USD"/>
    <n v="1310454499"/>
    <n v="1307862499"/>
    <x v="90"/>
    <d v="2011-07-12T07:08:19"/>
    <b v="0"/>
    <n v="16"/>
    <b v="1"/>
    <s v="film &amp; video/shorts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.2"/>
    <x v="0"/>
    <x v="0"/>
    <s v="USD"/>
    <n v="1305625164"/>
    <n v="1300354764"/>
    <x v="91"/>
    <d v="2011-05-17T09:39:24"/>
    <b v="0"/>
    <n v="46"/>
    <b v="1"/>
    <s v="film &amp; video/shorts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.052"/>
    <x v="0"/>
    <x v="5"/>
    <s v="CAD"/>
    <n v="1485936000"/>
    <n v="1481949983"/>
    <x v="92"/>
    <d v="2017-02-01T08:00:00"/>
    <b v="0"/>
    <n v="43"/>
    <b v="1"/>
    <s v="film &amp; video/shorts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.1060000000000001"/>
    <x v="0"/>
    <x v="0"/>
    <s v="USD"/>
    <n v="1341349200"/>
    <n v="1338928537"/>
    <x v="93"/>
    <d v="2012-07-03T21:00:00"/>
    <b v="0"/>
    <n v="15"/>
    <b v="1"/>
    <s v="film &amp; video/shorts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.04"/>
    <x v="0"/>
    <x v="1"/>
    <s v="GBP"/>
    <n v="1396890822"/>
    <n v="1395162822"/>
    <x v="94"/>
    <d v="2014-04-07T17:13:42"/>
    <b v="0"/>
    <n v="12"/>
    <b v="1"/>
    <s v="film &amp; video/shorts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.3142857142857143"/>
    <x v="0"/>
    <x v="0"/>
    <s v="USD"/>
    <n v="1330214841"/>
    <n v="1327622841"/>
    <x v="95"/>
    <d v="2012-02-26T00:07:21"/>
    <b v="0"/>
    <n v="21"/>
    <b v="1"/>
    <s v="film &amp; video/shorts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.1466666666666667"/>
    <x v="0"/>
    <x v="0"/>
    <s v="USD"/>
    <n v="1280631600"/>
    <n v="1274889241"/>
    <x v="96"/>
    <d v="2010-08-01T03:00:00"/>
    <b v="0"/>
    <n v="34"/>
    <b v="1"/>
    <s v="film &amp; video/shorts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.0625"/>
    <x v="0"/>
    <x v="0"/>
    <s v="USD"/>
    <n v="1310440482"/>
    <n v="1307848482"/>
    <x v="97"/>
    <d v="2011-07-12T03:14:42"/>
    <b v="0"/>
    <n v="8"/>
    <b v="1"/>
    <s v="film &amp; video/shorts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n v="1.0625"/>
    <x v="0"/>
    <x v="0"/>
    <s v="USD"/>
    <n v="1354923000"/>
    <n v="1351796674"/>
    <x v="98"/>
    <d v="2012-12-07T23:30:00"/>
    <b v="0"/>
    <n v="60"/>
    <b v="1"/>
    <s v="film &amp; video/shorts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n v="1.0601933333333333"/>
    <x v="0"/>
    <x v="0"/>
    <s v="USD"/>
    <n v="1390426799"/>
    <n v="1387834799"/>
    <x v="99"/>
    <d v="2014-01-22T21:39:59"/>
    <b v="0"/>
    <n v="39"/>
    <b v="1"/>
    <s v="film &amp; video/shorts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"/>
    <x v="0"/>
    <x v="0"/>
    <s v="USD"/>
    <n v="1352055886"/>
    <n v="1350324286"/>
    <x v="100"/>
    <d v="2012-11-04T19:04:46"/>
    <b v="0"/>
    <n v="26"/>
    <b v="1"/>
    <s v="film &amp; video/shorts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"/>
    <x v="0"/>
    <x v="0"/>
    <s v="USD"/>
    <n v="1359052710"/>
    <n v="1356979110"/>
    <x v="101"/>
    <d v="2013-01-24T18:38:30"/>
    <b v="0"/>
    <n v="35"/>
    <b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n v="1.2775000000000001"/>
    <x v="0"/>
    <x v="0"/>
    <s v="USD"/>
    <n v="1293073733"/>
    <n v="1290481733"/>
    <x v="102"/>
    <d v="2010-12-23T03:08:53"/>
    <b v="0"/>
    <n v="65"/>
    <b v="1"/>
    <s v="film &amp; video/shorts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n v="1.0515384615384615"/>
    <x v="0"/>
    <x v="1"/>
    <s v="GBP"/>
    <n v="1394220030"/>
    <n v="1392232830"/>
    <x v="103"/>
    <d v="2014-03-07T19:20:30"/>
    <b v="0"/>
    <n v="49"/>
    <b v="1"/>
    <s v="film &amp; video/shorts"/>
    <n v="27.897959183673468"/>
    <x v="0"/>
    <x v="1"/>
  </r>
  <r>
    <n v="104"/>
    <s v="Good 'Ol Trumpet"/>
    <s v="UCF short film about an old man, his love for music, and his misplaced trumpet.  "/>
    <n v="500"/>
    <n v="600"/>
    <n v="1.2"/>
    <x v="0"/>
    <x v="0"/>
    <s v="USD"/>
    <n v="1301792400"/>
    <n v="1299775266"/>
    <x v="104"/>
    <d v="2011-04-03T01:00:00"/>
    <b v="0"/>
    <n v="10"/>
    <b v="1"/>
    <s v="film &amp; video/shorts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.074090909090909"/>
    <x v="0"/>
    <x v="0"/>
    <s v="USD"/>
    <n v="1463184000"/>
    <n v="1461605020"/>
    <x v="105"/>
    <d v="2016-05-14T00:00:00"/>
    <b v="0"/>
    <n v="60"/>
    <b v="1"/>
    <s v="film &amp; video/shorts"/>
    <n v="39.383333333333333"/>
    <x v="0"/>
    <x v="1"/>
  </r>
  <r>
    <n v="106"/>
    <s v="LOST WEEKEND"/>
    <s v="A Boy. A Girl. A Car. A Serial Killer."/>
    <n v="5000"/>
    <n v="5025"/>
    <n v="1.0049999999999999"/>
    <x v="0"/>
    <x v="0"/>
    <s v="USD"/>
    <n v="1333391901"/>
    <n v="1332182301"/>
    <x v="106"/>
    <d v="2012-04-02T18:38:21"/>
    <b v="0"/>
    <n v="27"/>
    <b v="1"/>
    <s v="film &amp; video/shorts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.0246666666666666"/>
    <x v="0"/>
    <x v="0"/>
    <s v="USD"/>
    <n v="1303688087"/>
    <n v="1301787287"/>
    <x v="107"/>
    <d v="2011-04-24T23:34:47"/>
    <b v="0"/>
    <n v="69"/>
    <b v="1"/>
    <s v="film &amp; video/shorts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n v="2.4666666666666668"/>
    <x v="0"/>
    <x v="0"/>
    <s v="USD"/>
    <n v="1370011370"/>
    <n v="1364827370"/>
    <x v="108"/>
    <d v="2013-05-31T14:42:50"/>
    <b v="0"/>
    <n v="47"/>
    <b v="1"/>
    <s v="film &amp; video/shorts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.1949999999999998"/>
    <x v="0"/>
    <x v="0"/>
    <s v="USD"/>
    <n v="1298680630"/>
    <n v="1296088630"/>
    <x v="109"/>
    <d v="2011-02-26T00:37:10"/>
    <b v="0"/>
    <n v="47"/>
    <b v="1"/>
    <s v="film &amp; video/shorts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n v="1.3076923076923077"/>
    <x v="0"/>
    <x v="0"/>
    <s v="USD"/>
    <n v="1384408740"/>
    <n v="1381445253"/>
    <x v="110"/>
    <d v="2013-11-14T05:59:00"/>
    <b v="0"/>
    <n v="26"/>
    <b v="1"/>
    <s v="film &amp; video/shorts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.5457142857142858"/>
    <x v="0"/>
    <x v="2"/>
    <s v="AUD"/>
    <n v="1433059187"/>
    <n v="1430467187"/>
    <x v="111"/>
    <d v="2015-05-31T07:59:47"/>
    <b v="0"/>
    <n v="53"/>
    <b v="1"/>
    <s v="film &amp; video/shorts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.04"/>
    <x v="0"/>
    <x v="0"/>
    <s v="USD"/>
    <n v="1397354400"/>
    <n v="1395277318"/>
    <x v="112"/>
    <d v="2014-04-13T02:00:00"/>
    <b v="0"/>
    <n v="81"/>
    <b v="1"/>
    <s v="film &amp; video/shorts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n v="1.41"/>
    <x v="0"/>
    <x v="0"/>
    <s v="USD"/>
    <n v="1312642800"/>
    <n v="1311963128"/>
    <x v="113"/>
    <d v="2011-08-06T15:00:00"/>
    <b v="0"/>
    <n v="78"/>
    <b v="1"/>
    <s v="film &amp; video/shorts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.0333333333333334"/>
    <x v="0"/>
    <x v="0"/>
    <s v="USD"/>
    <n v="1326436488"/>
    <n v="1321252488"/>
    <x v="114"/>
    <d v="2012-01-13T06:34:48"/>
    <b v="0"/>
    <n v="35"/>
    <b v="1"/>
    <s v="film &amp; video/shorts"/>
    <n v="88.571428571428569"/>
    <x v="0"/>
    <x v="1"/>
  </r>
  <r>
    <n v="115"/>
    <s v="The World's Greatest Lover"/>
    <s v="Never judge a book (or a lover) by their cover."/>
    <n v="450"/>
    <n v="632"/>
    <n v="1.4044444444444444"/>
    <x v="0"/>
    <x v="0"/>
    <s v="USD"/>
    <n v="1328377444"/>
    <n v="1326217444"/>
    <x v="115"/>
    <d v="2012-02-04T17:44:04"/>
    <b v="0"/>
    <n v="22"/>
    <b v="1"/>
    <s v="film &amp; video/shorts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.1365714285714286"/>
    <x v="0"/>
    <x v="0"/>
    <s v="USD"/>
    <n v="1302260155"/>
    <n v="1298289355"/>
    <x v="116"/>
    <d v="2011-04-08T10:55:55"/>
    <b v="0"/>
    <n v="57"/>
    <b v="1"/>
    <s v="film &amp; video/shorts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.0049377777777779"/>
    <x v="0"/>
    <x v="0"/>
    <s v="USD"/>
    <n v="1276110000"/>
    <n v="1268337744"/>
    <x v="117"/>
    <d v="2010-06-09T19:00:00"/>
    <b v="0"/>
    <n v="27"/>
    <b v="1"/>
    <s v="film &amp; video/shorts"/>
    <n v="167.48962962962963"/>
    <x v="0"/>
    <x v="1"/>
  </r>
  <r>
    <n v="118"/>
    <s v="DENOUNCED - A Short Film"/>
    <s v="When a ruthless hit-man is 'denounced' from the mafia, his old enemies declare war."/>
    <n v="5000"/>
    <n v="5651.58"/>
    <n v="1.1303159999999999"/>
    <x v="0"/>
    <x v="0"/>
    <s v="USD"/>
    <n v="1311902236"/>
    <n v="1309310236"/>
    <x v="118"/>
    <d v="2011-07-29T01:17:16"/>
    <b v="0"/>
    <n v="39"/>
    <b v="1"/>
    <s v="film &amp; video/shorts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.0455692307692308"/>
    <x v="0"/>
    <x v="0"/>
    <s v="USD"/>
    <n v="1313276400"/>
    <n v="1310693986"/>
    <x v="119"/>
    <d v="2011-08-13T23:00:00"/>
    <b v="0"/>
    <n v="37"/>
    <b v="1"/>
    <s v="film &amp; video/shorts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1.4285714285714287E-4"/>
    <x v="1"/>
    <x v="7"/>
    <s v="HKD"/>
    <n v="1475457107"/>
    <n v="1472865107"/>
    <x v="120"/>
    <d v="2016-10-03T01:11:47"/>
    <b v="0"/>
    <n v="1"/>
    <b v="0"/>
    <s v="film &amp; video/science fiction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3.3333333333333332E-4"/>
    <x v="1"/>
    <x v="0"/>
    <s v="USD"/>
    <n v="1429352160"/>
    <n v="1427993710"/>
    <x v="121"/>
    <d v="2015-04-18T10:16:00"/>
    <b v="0"/>
    <n v="1"/>
    <b v="0"/>
    <s v="film &amp; video/science fiction"/>
    <n v="1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x v="122"/>
    <d v="2016-10-10T10:21:47"/>
    <b v="0"/>
    <n v="0"/>
    <b v="0"/>
    <s v="film &amp; video/science fiction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2.7454545454545453E-3"/>
    <x v="1"/>
    <x v="0"/>
    <s v="USD"/>
    <n v="1414533600"/>
    <n v="1411411564"/>
    <x v="123"/>
    <d v="2014-10-28T22:00:00"/>
    <b v="0"/>
    <n v="6"/>
    <b v="0"/>
    <s v="film &amp; video/science fiction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x v="124"/>
    <d v="2015-05-15T22:17:22"/>
    <b v="0"/>
    <n v="0"/>
    <b v="0"/>
    <s v="film &amp; video/science fiction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0.14000000000000001"/>
    <x v="1"/>
    <x v="5"/>
    <s v="CAD"/>
    <n v="1486165880"/>
    <n v="1480981880"/>
    <x v="125"/>
    <d v="2017-02-03T23:51:20"/>
    <b v="0"/>
    <n v="6"/>
    <b v="0"/>
    <s v="film &amp; video/science fiction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5.5480000000000002E-2"/>
    <x v="1"/>
    <x v="0"/>
    <s v="USD"/>
    <n v="1433988000"/>
    <n v="1431353337"/>
    <x v="126"/>
    <d v="2015-06-11T02:00:00"/>
    <b v="0"/>
    <n v="13"/>
    <b v="0"/>
    <s v="film &amp; video/science fiction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.375E-2"/>
    <x v="1"/>
    <x v="0"/>
    <s v="USD"/>
    <n v="1428069541"/>
    <n v="1425481141"/>
    <x v="127"/>
    <d v="2015-04-03T13:59:01"/>
    <b v="0"/>
    <n v="4"/>
    <b v="0"/>
    <s v="film &amp; video/science fiction"/>
    <n v="47.5"/>
    <x v="0"/>
    <x v="2"/>
  </r>
  <r>
    <n v="128"/>
    <s v="Ralphi3 (Canceled)"/>
    <s v="A Science Fiction film filled with entertainment and Excitement"/>
    <n v="100000"/>
    <n v="1867"/>
    <n v="1.8669999999999999E-2"/>
    <x v="1"/>
    <x v="0"/>
    <s v="USD"/>
    <n v="1476941293"/>
    <n v="1473917293"/>
    <x v="128"/>
    <d v="2016-10-20T05:28:13"/>
    <b v="0"/>
    <n v="6"/>
    <b v="0"/>
    <s v="film &amp; video/science fiction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x v="129"/>
    <d v="2014-10-30T22:29:43"/>
    <b v="0"/>
    <n v="0"/>
    <b v="0"/>
    <s v="film &amp; video/science fiction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x v="130"/>
    <d v="2014-06-16T20:16:00"/>
    <b v="0"/>
    <n v="0"/>
    <b v="0"/>
    <s v="film &amp; video/science fiction"/>
    <n v="0"/>
    <x v="0"/>
    <x v="2"/>
  </r>
  <r>
    <n v="131"/>
    <s v="I (Canceled)"/>
    <s v="I"/>
    <n v="1200"/>
    <n v="0"/>
    <n v="0"/>
    <x v="1"/>
    <x v="0"/>
    <s v="USD"/>
    <n v="1467763200"/>
    <n v="1466453161"/>
    <x v="131"/>
    <d v="2016-07-06T00:00:00"/>
    <b v="0"/>
    <n v="0"/>
    <b v="0"/>
    <s v="film &amp; video/science fiction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9.5687499999999995E-2"/>
    <x v="1"/>
    <x v="0"/>
    <s v="USD"/>
    <n v="1415392207"/>
    <n v="1411500607"/>
    <x v="132"/>
    <d v="2014-11-07T20:30:07"/>
    <b v="0"/>
    <n v="81"/>
    <b v="0"/>
    <s v="film &amp; video/science fiction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x v="133"/>
    <d v="2016-05-31T17:31:00"/>
    <b v="0"/>
    <n v="0"/>
    <b v="0"/>
    <s v="film &amp; video/science fiction"/>
    <n v="0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x v="134"/>
    <d v="2015-09-04T17:00:00"/>
    <b v="0"/>
    <n v="0"/>
    <b v="0"/>
    <s v="film &amp; video/science fiction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0.13433333333333333"/>
    <x v="1"/>
    <x v="0"/>
    <s v="USD"/>
    <n v="1404241200"/>
    <n v="1401354597"/>
    <x v="135"/>
    <d v="2014-07-01T19:00:00"/>
    <b v="0"/>
    <n v="5"/>
    <b v="0"/>
    <s v="film &amp; video/science fiction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x v="136"/>
    <d v="2015-05-16T10:16:00"/>
    <b v="0"/>
    <n v="0"/>
    <b v="0"/>
    <s v="film &amp; video/science fiction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x v="137"/>
    <d v="2015-10-12T13:46:33"/>
    <b v="0"/>
    <n v="0"/>
    <b v="0"/>
    <s v="film &amp; video/science fiction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.1413333333333335E-2"/>
    <x v="1"/>
    <x v="0"/>
    <s v="USD"/>
    <n v="1438405140"/>
    <n v="1435731041"/>
    <x v="138"/>
    <d v="2015-08-01T04:59:00"/>
    <b v="0"/>
    <n v="58"/>
    <b v="0"/>
    <s v="film &amp; video/science fiction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n v="1"/>
    <x v="1"/>
    <x v="0"/>
    <s v="USD"/>
    <n v="1436738772"/>
    <n v="1435874772"/>
    <x v="139"/>
    <d v="2015-07-12T22:06:12"/>
    <b v="0"/>
    <n v="1"/>
    <b v="0"/>
    <s v="film &amp; video/science fiction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x v="140"/>
    <d v="2015-03-20T03:45:32"/>
    <b v="0"/>
    <n v="0"/>
    <b v="0"/>
    <s v="film &amp; video/science fiction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0.10775"/>
    <x v="1"/>
    <x v="0"/>
    <s v="USD"/>
    <n v="1433043623"/>
    <n v="1429155623"/>
    <x v="141"/>
    <d v="2015-05-31T03:40:23"/>
    <b v="0"/>
    <n v="28"/>
    <b v="0"/>
    <s v="film &amp; video/science fiction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3.3333333333333335E-3"/>
    <x v="1"/>
    <x v="0"/>
    <s v="USD"/>
    <n v="1416176778"/>
    <n v="1414358778"/>
    <x v="142"/>
    <d v="2014-11-16T22:26:18"/>
    <b v="0"/>
    <n v="1"/>
    <b v="0"/>
    <s v="film &amp; video/science fiction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x v="143"/>
    <d v="2016-09-03T05:55:00"/>
    <b v="0"/>
    <n v="0"/>
    <b v="0"/>
    <s v="film &amp; video/science fiction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0.27600000000000002"/>
    <x v="1"/>
    <x v="5"/>
    <s v="CAD"/>
    <n v="1428945472"/>
    <n v="1423765072"/>
    <x v="144"/>
    <d v="2015-04-13T17:17:52"/>
    <b v="0"/>
    <n v="37"/>
    <b v="0"/>
    <s v="film &amp; video/science fiction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7.5111111111111115E-2"/>
    <x v="1"/>
    <x v="0"/>
    <s v="USD"/>
    <n v="1439298052"/>
    <n v="1436965252"/>
    <x v="145"/>
    <d v="2015-08-11T13:00:52"/>
    <b v="0"/>
    <n v="9"/>
    <b v="0"/>
    <s v="film &amp; video/science fiction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5.7499999999999999E-3"/>
    <x v="1"/>
    <x v="0"/>
    <s v="USD"/>
    <n v="1484698998"/>
    <n v="1479514998"/>
    <x v="146"/>
    <d v="2017-01-18T00:23:18"/>
    <b v="0"/>
    <n v="3"/>
    <b v="0"/>
    <s v="film &amp; video/science fiction"/>
    <n v="38.333333333333336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x v="147"/>
    <d v="2015-01-08T18:18:00"/>
    <b v="0"/>
    <n v="0"/>
    <b v="0"/>
    <s v="film &amp; video/science fiction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8.0000000000000004E-4"/>
    <x v="1"/>
    <x v="0"/>
    <s v="USD"/>
    <n v="1456555536"/>
    <n v="1453963536"/>
    <x v="148"/>
    <d v="2016-02-27T06:45:36"/>
    <b v="0"/>
    <n v="2"/>
    <b v="0"/>
    <s v="film &amp; video/science fiction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9.1999999999999998E-3"/>
    <x v="1"/>
    <x v="0"/>
    <s v="USD"/>
    <n v="1419494400"/>
    <n v="1416888470"/>
    <x v="149"/>
    <d v="2014-12-25T08:00:00"/>
    <b v="0"/>
    <n v="6"/>
    <b v="0"/>
    <s v="film &amp; video/science fiction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0.23163076923076922"/>
    <x v="1"/>
    <x v="0"/>
    <s v="USD"/>
    <n v="1432612382"/>
    <n v="1427428382"/>
    <x v="150"/>
    <d v="2015-05-26T03:53:02"/>
    <b v="0"/>
    <n v="67"/>
    <b v="0"/>
    <s v="film &amp; video/science fiction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5.5999999999999995E-4"/>
    <x v="1"/>
    <x v="2"/>
    <s v="AUD"/>
    <n v="1434633191"/>
    <n v="1429449191"/>
    <x v="151"/>
    <d v="2015-06-18T13:13:11"/>
    <b v="0"/>
    <n v="5"/>
    <b v="0"/>
    <s v="film &amp; video/science fiction"/>
    <n v="28"/>
    <x v="0"/>
    <x v="2"/>
  </r>
  <r>
    <n v="152"/>
    <s v="The Great Dark (Canceled)"/>
    <s v="The Great Dark is a journey through the unimaginable...and un foreseeable..."/>
    <n v="380000"/>
    <n v="30"/>
    <n v="7.8947368421052633E-5"/>
    <x v="1"/>
    <x v="0"/>
    <s v="USD"/>
    <n v="1411437100"/>
    <n v="1408845100"/>
    <x v="152"/>
    <d v="2014-09-23T01:51:40"/>
    <b v="0"/>
    <n v="2"/>
    <b v="0"/>
    <s v="film &amp; video/science fiction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n v="7.1799999999999998E-3"/>
    <x v="1"/>
    <x v="0"/>
    <s v="USD"/>
    <n v="1417532644"/>
    <n v="1413900244"/>
    <x v="153"/>
    <d v="2014-12-02T15:04:04"/>
    <b v="0"/>
    <n v="10"/>
    <b v="0"/>
    <s v="film &amp; video/science fiction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2.6666666666666668E-2"/>
    <x v="1"/>
    <x v="0"/>
    <s v="USD"/>
    <n v="1433336895"/>
    <n v="1429621695"/>
    <x v="154"/>
    <d v="2015-06-03T13:08:15"/>
    <b v="0"/>
    <n v="3"/>
    <b v="0"/>
    <s v="film &amp; video/science fiction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6.0000000000000002E-5"/>
    <x v="1"/>
    <x v="0"/>
    <s v="USD"/>
    <n v="1437657935"/>
    <n v="1434201935"/>
    <x v="155"/>
    <d v="2015-07-23T13:25:35"/>
    <b v="0"/>
    <n v="4"/>
    <b v="0"/>
    <s v="film &amp; video/science fiction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.0999999999999997E-2"/>
    <x v="1"/>
    <x v="5"/>
    <s v="CAD"/>
    <n v="1407034796"/>
    <n v="1401850796"/>
    <x v="156"/>
    <d v="2014-08-03T02:59:56"/>
    <b v="0"/>
    <n v="15"/>
    <b v="0"/>
    <s v="film &amp; video/science fiction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2.671118530884808E-3"/>
    <x v="1"/>
    <x v="0"/>
    <s v="USD"/>
    <n v="1456523572"/>
    <n v="1453931572"/>
    <x v="157"/>
    <d v="2016-02-26T21:52:52"/>
    <b v="0"/>
    <n v="2"/>
    <b v="0"/>
    <s v="film &amp; video/science fiction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x v="158"/>
    <d v="2014-10-22T01:50:28"/>
    <b v="0"/>
    <n v="0"/>
    <b v="0"/>
    <s v="film &amp; video/science fiction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2.0000000000000002E-5"/>
    <x v="1"/>
    <x v="0"/>
    <s v="USD"/>
    <n v="1467541545"/>
    <n v="1464085545"/>
    <x v="159"/>
    <d v="2016-07-03T10:25:45"/>
    <b v="0"/>
    <n v="1"/>
    <b v="0"/>
    <s v="film &amp; video/science fiction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x v="160"/>
    <d v="2015-08-15T21:54:51"/>
    <b v="0"/>
    <n v="0"/>
    <b v="0"/>
    <s v="film &amp; video/drama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1E-4"/>
    <x v="2"/>
    <x v="0"/>
    <s v="USD"/>
    <n v="1404318595"/>
    <n v="1401726595"/>
    <x v="161"/>
    <d v="2014-07-02T16:29:55"/>
    <b v="0"/>
    <n v="1"/>
    <b v="0"/>
    <s v="film &amp; video/drama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n v="0.15535714285714286"/>
    <x v="2"/>
    <x v="0"/>
    <s v="USD"/>
    <n v="1408232520"/>
    <n v="1405393356"/>
    <x v="162"/>
    <d v="2014-08-16T23:42:00"/>
    <b v="0"/>
    <n v="10"/>
    <b v="0"/>
    <s v="film &amp; video/drama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x v="163"/>
    <d v="2015-10-01T00:00:00"/>
    <b v="0"/>
    <n v="0"/>
    <b v="0"/>
    <s v="film &amp; video/drama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5.3333333333333332E-3"/>
    <x v="2"/>
    <x v="0"/>
    <s v="USD"/>
    <n v="1411150701"/>
    <n v="1405966701"/>
    <x v="164"/>
    <d v="2014-09-19T18:18:21"/>
    <b v="0"/>
    <n v="7"/>
    <b v="0"/>
    <s v="film &amp; video/drama"/>
    <n v="91.428571428571431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x v="165"/>
    <d v="2016-01-12T15:48:44"/>
    <b v="0"/>
    <n v="0"/>
    <b v="0"/>
    <s v="film &amp; video/drama"/>
    <n v="0"/>
    <x v="0"/>
    <x v="3"/>
  </r>
  <r>
    <n v="166"/>
    <s v="Pressure"/>
    <s v="A young teen makes a bad decision after joining gang and the film expresses his choices that led him to that point."/>
    <n v="5000"/>
    <n v="3000"/>
    <n v="0.6"/>
    <x v="2"/>
    <x v="0"/>
    <s v="USD"/>
    <n v="1484531362"/>
    <n v="1481939362"/>
    <x v="166"/>
    <d v="2017-01-16T01:49:22"/>
    <b v="0"/>
    <n v="1"/>
    <b v="0"/>
    <s v="film &amp; video/drama"/>
    <n v="3000"/>
    <x v="0"/>
    <x v="3"/>
  </r>
  <r>
    <n v="167"/>
    <s v="Past"/>
    <s v="A young man experiences a tragedy and has the opportunity to go back and learn from his mistakes and find out his true self."/>
    <n v="110000"/>
    <n v="11"/>
    <n v="1E-4"/>
    <x v="2"/>
    <x v="0"/>
    <s v="USD"/>
    <n v="1438726535"/>
    <n v="1433542535"/>
    <x v="167"/>
    <d v="2015-08-04T22:15:35"/>
    <b v="0"/>
    <n v="2"/>
    <b v="0"/>
    <s v="film &amp; video/drama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n v="4.0625000000000001E-2"/>
    <x v="2"/>
    <x v="0"/>
    <s v="USD"/>
    <n v="1426791770"/>
    <n v="1424203370"/>
    <x v="168"/>
    <d v="2015-03-19T19:02:50"/>
    <b v="0"/>
    <n v="3"/>
    <b v="0"/>
    <s v="film &amp; video/drama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n v="0.224"/>
    <x v="2"/>
    <x v="1"/>
    <s v="GBP"/>
    <n v="1413634059"/>
    <n v="1411042059"/>
    <x v="169"/>
    <d v="2014-10-18T12:07:39"/>
    <b v="0"/>
    <n v="10"/>
    <b v="0"/>
    <s v="film &amp; video/drama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.2500000000000001E-2"/>
    <x v="2"/>
    <x v="0"/>
    <s v="USD"/>
    <n v="1440912480"/>
    <n v="1438385283"/>
    <x v="170"/>
    <d v="2015-08-30T05:28:00"/>
    <b v="0"/>
    <n v="10"/>
    <b v="0"/>
    <s v="film &amp; video/drama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n v="2.0000000000000002E-5"/>
    <x v="2"/>
    <x v="0"/>
    <s v="USD"/>
    <n v="1470975614"/>
    <n v="1465791614"/>
    <x v="171"/>
    <d v="2016-08-12T04:20:14"/>
    <b v="0"/>
    <n v="1"/>
    <b v="0"/>
    <s v="film &amp; video/drama"/>
    <n v="1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x v="172"/>
    <d v="2015-03-19T08:28:43"/>
    <b v="0"/>
    <n v="0"/>
    <b v="0"/>
    <s v="film &amp; video/drama"/>
    <n v="0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x v="173"/>
    <d v="2015-02-28T13:45:08"/>
    <b v="0"/>
    <n v="0"/>
    <b v="0"/>
    <s v="film &amp; video/drama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x v="174"/>
    <d v="2015-05-08T18:12:56"/>
    <b v="0"/>
    <n v="0"/>
    <b v="0"/>
    <s v="film &amp; video/drama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.4850000000000005E-2"/>
    <x v="2"/>
    <x v="1"/>
    <s v="GBP"/>
    <n v="1409337611"/>
    <n v="1407177611"/>
    <x v="175"/>
    <d v="2014-08-29T18:40:11"/>
    <b v="0"/>
    <n v="26"/>
    <b v="0"/>
    <s v="film &amp; video/drama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x v="176"/>
    <d v="2015-08-05T19:46:39"/>
    <b v="0"/>
    <n v="0"/>
    <b v="0"/>
    <s v="film &amp; video/drama"/>
    <n v="0"/>
    <x v="0"/>
    <x v="3"/>
  </r>
  <r>
    <n v="177"/>
    <s v="The Good Samaritan"/>
    <s v="I'm making a modern day version of the bible story &quot; The Good Samaritan&quot;"/>
    <n v="450"/>
    <n v="180"/>
    <n v="0.4"/>
    <x v="2"/>
    <x v="0"/>
    <s v="USD"/>
    <n v="1427155726"/>
    <n v="1425690526"/>
    <x v="177"/>
    <d v="2015-03-24T00:08:46"/>
    <b v="0"/>
    <n v="7"/>
    <b v="0"/>
    <s v="film &amp; video/drama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x v="178"/>
    <d v="2015-11-26T23:55:45"/>
    <b v="0"/>
    <n v="0"/>
    <b v="0"/>
    <s v="film &amp; video/drama"/>
    <n v="0"/>
    <x v="0"/>
    <x v="3"/>
  </r>
  <r>
    <n v="179"/>
    <s v="Sustain: A Film About Survival"/>
    <s v="A feature-length film about how three people survive in a diseased world."/>
    <n v="1000"/>
    <n v="200"/>
    <n v="0.2"/>
    <x v="2"/>
    <x v="0"/>
    <s v="USD"/>
    <n v="1457056555"/>
    <n v="1454464555"/>
    <x v="179"/>
    <d v="2016-03-04T01:55:55"/>
    <b v="0"/>
    <n v="2"/>
    <b v="0"/>
    <s v="film &amp; video/drama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0.33416666666666667"/>
    <x v="2"/>
    <x v="1"/>
    <s v="GBP"/>
    <n v="1428951600"/>
    <n v="1425512843"/>
    <x v="180"/>
    <d v="2015-04-13T19:00:00"/>
    <b v="0"/>
    <n v="13"/>
    <b v="0"/>
    <s v="film &amp; video/drama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n v="0.21092608822670172"/>
    <x v="2"/>
    <x v="1"/>
    <s v="GBP"/>
    <n v="1434995295"/>
    <n v="1432403295"/>
    <x v="181"/>
    <d v="2015-06-22T17:48:15"/>
    <b v="0"/>
    <n v="4"/>
    <b v="0"/>
    <s v="film &amp; video/drama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x v="182"/>
    <d v="2017-01-07T00:17:12"/>
    <b v="0"/>
    <n v="0"/>
    <b v="0"/>
    <s v="film &amp; video/drama"/>
    <n v="0"/>
    <x v="0"/>
    <x v="3"/>
  </r>
  <r>
    <n v="183"/>
    <s v="Three Little Words"/>
    <s v="Don't kill me until I meet my Dad"/>
    <n v="12500"/>
    <n v="4482"/>
    <n v="0.35855999999999999"/>
    <x v="2"/>
    <x v="1"/>
    <s v="GBP"/>
    <n v="1417033610"/>
    <n v="1414438010"/>
    <x v="183"/>
    <d v="2014-11-26T20:26:50"/>
    <b v="0"/>
    <n v="12"/>
    <b v="0"/>
    <s v="film &amp; video/drama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.4000000000000002E-2"/>
    <x v="2"/>
    <x v="5"/>
    <s v="CAD"/>
    <n v="1409543940"/>
    <n v="1404586762"/>
    <x v="184"/>
    <d v="2014-09-01T03:59:00"/>
    <b v="0"/>
    <n v="2"/>
    <b v="0"/>
    <s v="film &amp; video/drama"/>
    <n v="25.5"/>
    <x v="0"/>
    <x v="3"/>
  </r>
  <r>
    <n v="185"/>
    <s v="BLANK Short Movie"/>
    <s v="Love has no boundaries!"/>
    <n v="40000"/>
    <n v="2200"/>
    <n v="5.5E-2"/>
    <x v="2"/>
    <x v="10"/>
    <s v="NOK"/>
    <n v="1471557139"/>
    <n v="1468965139"/>
    <x v="185"/>
    <d v="2016-08-18T21:52:19"/>
    <b v="0"/>
    <n v="10"/>
    <b v="0"/>
    <s v="film &amp; video/drama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x v="186"/>
    <d v="2017-03-03T20:00:00"/>
    <b v="0"/>
    <n v="0"/>
    <b v="0"/>
    <s v="film &amp; video/drama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n v="0.16"/>
    <x v="2"/>
    <x v="0"/>
    <s v="USD"/>
    <n v="1437461940"/>
    <n v="1435383457"/>
    <x v="187"/>
    <d v="2015-07-21T06:59:00"/>
    <b v="0"/>
    <n v="5"/>
    <b v="0"/>
    <s v="film &amp; video/drama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x v="188"/>
    <d v="2014-09-05T04:23:35"/>
    <b v="0"/>
    <n v="0"/>
    <b v="0"/>
    <s v="film &amp; video/drama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6.8999999999999997E-4"/>
    <x v="2"/>
    <x v="0"/>
    <s v="USD"/>
    <n v="1472920477"/>
    <n v="1467736477"/>
    <x v="189"/>
    <d v="2016-09-03T16:34:37"/>
    <b v="0"/>
    <n v="5"/>
    <b v="0"/>
    <s v="film &amp; video/drama"/>
    <n v="69"/>
    <x v="0"/>
    <x v="3"/>
  </r>
  <r>
    <n v="190"/>
    <s v="REGIONRAT, the movie"/>
    <s v="Because hope can be a 4 letter word"/>
    <n v="12000"/>
    <n v="50"/>
    <n v="4.1666666666666666E-3"/>
    <x v="2"/>
    <x v="0"/>
    <s v="USD"/>
    <n v="1466091446"/>
    <n v="1465227446"/>
    <x v="190"/>
    <d v="2016-06-16T15:37:26"/>
    <b v="0"/>
    <n v="1"/>
    <b v="0"/>
    <s v="film &amp; video/drama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n v="0.05"/>
    <x v="2"/>
    <x v="2"/>
    <s v="AUD"/>
    <n v="1443782138"/>
    <n v="1440326138"/>
    <x v="191"/>
    <d v="2015-10-02T10:35:38"/>
    <b v="0"/>
    <n v="3"/>
    <b v="0"/>
    <s v="film &amp; video/drama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1.7E-5"/>
    <x v="2"/>
    <x v="0"/>
    <s v="USD"/>
    <n v="1413572432"/>
    <n v="1410980432"/>
    <x v="192"/>
    <d v="2014-10-17T19:00:32"/>
    <b v="0"/>
    <n v="3"/>
    <b v="0"/>
    <s v="film &amp; video/drama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x v="193"/>
    <d v="2014-11-28T23:26:06"/>
    <b v="0"/>
    <n v="0"/>
    <b v="0"/>
    <s v="film &amp; video/drama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1.1999999999999999E-3"/>
    <x v="2"/>
    <x v="1"/>
    <s v="GBP"/>
    <n v="1457308531"/>
    <n v="1452124531"/>
    <x v="194"/>
    <d v="2016-03-06T23:55:31"/>
    <b v="0"/>
    <n v="3"/>
    <b v="0"/>
    <s v="film &amp; video/drama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x v="195"/>
    <d v="2015-07-10T16:05:32"/>
    <b v="0"/>
    <n v="0"/>
    <b v="0"/>
    <s v="film &amp; video/drama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n v="0.41857142857142859"/>
    <x v="2"/>
    <x v="1"/>
    <s v="GBP"/>
    <n v="1444510800"/>
    <n v="1442062898"/>
    <x v="196"/>
    <d v="2015-10-10T21:00:00"/>
    <b v="0"/>
    <n v="19"/>
    <b v="0"/>
    <s v="film &amp; video/drama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0.1048"/>
    <x v="2"/>
    <x v="1"/>
    <s v="GBP"/>
    <n v="1487365200"/>
    <n v="1483734100"/>
    <x v="197"/>
    <d v="2017-02-17T21:00:00"/>
    <b v="0"/>
    <n v="8"/>
    <b v="0"/>
    <s v="film &amp; video/drama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.116E-2"/>
    <x v="2"/>
    <x v="0"/>
    <s v="USD"/>
    <n v="1412500322"/>
    <n v="1409908322"/>
    <x v="198"/>
    <d v="2014-10-05T09:12:02"/>
    <b v="0"/>
    <n v="6"/>
    <b v="0"/>
    <s v="film &amp; video/drama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x v="199"/>
    <d v="2016-09-01T02:58:22"/>
    <b v="0"/>
    <n v="0"/>
    <b v="0"/>
    <s v="film &amp; video/drama"/>
    <n v="0"/>
    <x v="0"/>
    <x v="3"/>
  </r>
  <r>
    <n v="200"/>
    <s v="The Crossing Shore"/>
    <s v="A film dedicated to an AAF Pilot's struggle to survive behind enemy lines during WWII."/>
    <n v="6000"/>
    <n v="1571.55"/>
    <n v="0.26192500000000002"/>
    <x v="2"/>
    <x v="0"/>
    <s v="USD"/>
    <n v="1410746403"/>
    <n v="1408154403"/>
    <x v="200"/>
    <d v="2014-09-15T02:00:03"/>
    <b v="0"/>
    <n v="18"/>
    <b v="0"/>
    <s v="film &amp; video/drama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0.58461538461538465"/>
    <x v="2"/>
    <x v="0"/>
    <s v="USD"/>
    <n v="1423424329"/>
    <n v="1421696329"/>
    <x v="201"/>
    <d v="2015-02-08T19:38:49"/>
    <b v="0"/>
    <n v="7"/>
    <b v="0"/>
    <s v="film &amp; video/drama"/>
    <n v="54.285714285714285"/>
    <x v="0"/>
    <x v="3"/>
  </r>
  <r>
    <n v="202"/>
    <s v="Modern Gangsters"/>
    <s v="new web series created by jonney terry"/>
    <n v="6000"/>
    <n v="0"/>
    <n v="0"/>
    <x v="2"/>
    <x v="0"/>
    <s v="USD"/>
    <n v="1444337940"/>
    <n v="1441750564"/>
    <x v="202"/>
    <d v="2015-10-08T20:59:00"/>
    <b v="0"/>
    <n v="0"/>
    <b v="0"/>
    <s v="film &amp; video/drama"/>
    <n v="0"/>
    <x v="0"/>
    <x v="3"/>
  </r>
  <r>
    <n v="203"/>
    <s v="TheM"/>
    <s v="We are aiming to make a Web Series based on Youth Culture and the misrepresentation of socially stereotyped people."/>
    <n v="2500"/>
    <n v="746"/>
    <n v="0.2984"/>
    <x v="2"/>
    <x v="1"/>
    <s v="GBP"/>
    <n v="1422562864"/>
    <n v="1417378864"/>
    <x v="203"/>
    <d v="2015-01-29T20:21:04"/>
    <b v="0"/>
    <n v="8"/>
    <b v="0"/>
    <s v="film &amp; video/drama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0.50721666666666665"/>
    <x v="2"/>
    <x v="2"/>
    <s v="AUD"/>
    <n v="1470319203"/>
    <n v="1467727203"/>
    <x v="204"/>
    <d v="2016-08-04T14:00:03"/>
    <b v="0"/>
    <n v="1293"/>
    <b v="0"/>
    <s v="film &amp; video/drama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0.16250000000000001"/>
    <x v="2"/>
    <x v="0"/>
    <s v="USD"/>
    <n v="1444144222"/>
    <n v="1441120222"/>
    <x v="205"/>
    <d v="2015-10-06T15:10:22"/>
    <b v="0"/>
    <n v="17"/>
    <b v="0"/>
    <s v="film &amp; video/drama"/>
    <n v="76.470588235294116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x v="206"/>
    <d v="2016-08-06T00:06:23"/>
    <b v="0"/>
    <n v="0"/>
    <b v="0"/>
    <s v="film &amp; video/drama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0.15214285714285714"/>
    <x v="2"/>
    <x v="5"/>
    <s v="CAD"/>
    <n v="1420346638"/>
    <n v="1417754638"/>
    <x v="207"/>
    <d v="2015-01-04T04:43:58"/>
    <b v="0"/>
    <n v="13"/>
    <b v="0"/>
    <s v="film &amp; video/drama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x v="208"/>
    <d v="2014-12-16T08:52:47"/>
    <b v="0"/>
    <n v="0"/>
    <b v="0"/>
    <s v="film &amp; video/drama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x v="209"/>
    <d v="2015-07-10T22:08:55"/>
    <b v="0"/>
    <n v="0"/>
    <b v="0"/>
    <s v="film &amp; video/drama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0.2525"/>
    <x v="2"/>
    <x v="0"/>
    <s v="USD"/>
    <n v="1443675600"/>
    <n v="1441157592"/>
    <x v="210"/>
    <d v="2015-10-01T05:00:00"/>
    <b v="0"/>
    <n v="33"/>
    <b v="0"/>
    <s v="film &amp; video/drama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0.44600000000000001"/>
    <x v="2"/>
    <x v="0"/>
    <s v="USD"/>
    <n v="1442634617"/>
    <n v="1440042617"/>
    <x v="211"/>
    <d v="2015-09-19T03:50:17"/>
    <b v="0"/>
    <n v="12"/>
    <b v="0"/>
    <s v="film &amp; video/drama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n v="1.5873015873015873E-4"/>
    <x v="2"/>
    <x v="0"/>
    <s v="USD"/>
    <n v="1460837320"/>
    <n v="1455656920"/>
    <x v="212"/>
    <d v="2016-04-16T20:08:40"/>
    <b v="0"/>
    <n v="1"/>
    <b v="0"/>
    <s v="film &amp; video/drama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n v="4.0000000000000002E-4"/>
    <x v="2"/>
    <x v="0"/>
    <s v="USD"/>
    <n v="1439734001"/>
    <n v="1437142547"/>
    <x v="213"/>
    <d v="2015-08-16T14:06:41"/>
    <b v="0"/>
    <n v="1"/>
    <b v="0"/>
    <s v="film &amp; video/drama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8.0000000000000007E-5"/>
    <x v="2"/>
    <x v="0"/>
    <s v="USD"/>
    <n v="1425655349"/>
    <n v="1420471349"/>
    <x v="214"/>
    <d v="2015-03-06T15:22:29"/>
    <b v="0"/>
    <n v="1"/>
    <b v="0"/>
    <s v="film &amp; video/drama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2.2727272727272726E-3"/>
    <x v="2"/>
    <x v="1"/>
    <s v="GBP"/>
    <n v="1455753540"/>
    <n v="1452058282"/>
    <x v="215"/>
    <d v="2016-02-17T23:59:00"/>
    <b v="0"/>
    <n v="1"/>
    <b v="0"/>
    <s v="film &amp; video/drama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0.55698440000000005"/>
    <x v="2"/>
    <x v="0"/>
    <s v="USD"/>
    <n v="1429740037"/>
    <n v="1425423637"/>
    <x v="216"/>
    <d v="2015-04-22T22:00:37"/>
    <b v="0"/>
    <n v="84"/>
    <b v="0"/>
    <s v="film &amp; video/drama"/>
    <n v="331.53833333333336"/>
    <x v="0"/>
    <x v="3"/>
  </r>
  <r>
    <n v="217"/>
    <s v="Bitch"/>
    <s v="A roadmovie by paw"/>
    <n v="100000"/>
    <n v="11943"/>
    <n v="0.11942999999999999"/>
    <x v="2"/>
    <x v="11"/>
    <s v="SEK"/>
    <n v="1419780149"/>
    <n v="1417101749"/>
    <x v="217"/>
    <d v="2014-12-28T15:22:29"/>
    <b v="0"/>
    <n v="38"/>
    <b v="0"/>
    <s v="film &amp; video/drama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0.02"/>
    <x v="2"/>
    <x v="0"/>
    <s v="USD"/>
    <n v="1431702289"/>
    <n v="1426518289"/>
    <x v="218"/>
    <d v="2015-05-15T15:04:49"/>
    <b v="0"/>
    <n v="1"/>
    <b v="0"/>
    <s v="film &amp; video/drama"/>
    <n v="100"/>
    <x v="0"/>
    <x v="3"/>
  </r>
  <r>
    <n v="219"/>
    <s v="True Colors"/>
    <s v="An hour-long pilot about a group of suburban LGBT teens coming of age in the early 90's."/>
    <n v="50000"/>
    <n v="8815"/>
    <n v="0.17630000000000001"/>
    <x v="2"/>
    <x v="0"/>
    <s v="USD"/>
    <n v="1459493940"/>
    <n v="1456732225"/>
    <x v="219"/>
    <d v="2016-04-01T06:59:00"/>
    <b v="0"/>
    <n v="76"/>
    <b v="0"/>
    <s v="film &amp; video/drama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n v="7.1999999999999998E-3"/>
    <x v="2"/>
    <x v="0"/>
    <s v="USD"/>
    <n v="1440101160"/>
    <n v="1436542030"/>
    <x v="220"/>
    <d v="2015-08-20T20:06:00"/>
    <b v="0"/>
    <n v="3"/>
    <b v="0"/>
    <s v="film &amp; video/drama"/>
    <n v="120"/>
    <x v="0"/>
    <x v="3"/>
  </r>
  <r>
    <n v="221"/>
    <s v="Archetypes"/>
    <s v="Film about Schizophrenia with Surreal Twists!"/>
    <n v="50000"/>
    <n v="0"/>
    <n v="0"/>
    <x v="2"/>
    <x v="0"/>
    <s v="USD"/>
    <n v="1427569564"/>
    <n v="1422389164"/>
    <x v="221"/>
    <d v="2015-03-28T19:06:04"/>
    <b v="0"/>
    <n v="0"/>
    <b v="0"/>
    <s v="film &amp; video/drama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0.13"/>
    <x v="2"/>
    <x v="0"/>
    <s v="USD"/>
    <n v="1427423940"/>
    <n v="1422383318"/>
    <x v="222"/>
    <d v="2015-03-27T02:39:00"/>
    <b v="0"/>
    <n v="2"/>
    <b v="0"/>
    <s v="film &amp; video/drama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x v="223"/>
    <d v="2016-05-22T01:05:00"/>
    <b v="0"/>
    <n v="0"/>
    <b v="0"/>
    <s v="film &amp; video/drama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x v="224"/>
    <d v="2015-07-10T05:38:46"/>
    <b v="0"/>
    <n v="0"/>
    <b v="0"/>
    <s v="film &amp; video/drama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x v="225"/>
    <d v="2016-04-08T22:04:14"/>
    <b v="0"/>
    <n v="0"/>
    <b v="0"/>
    <s v="film &amp; video/drama"/>
    <n v="0"/>
    <x v="0"/>
    <x v="3"/>
  </r>
  <r>
    <n v="226"/>
    <s v="MAGGIE Film"/>
    <s v="A TRUE STORY OF DOMESTIC VILOLENCE THAT SEEKS TO OFFER THE VIEWER OUTLEST OF SUPPORT."/>
    <n v="29000"/>
    <n v="250"/>
    <n v="8.6206896551724137E-3"/>
    <x v="2"/>
    <x v="1"/>
    <s v="GBP"/>
    <n v="1433064540"/>
    <n v="1428854344"/>
    <x v="226"/>
    <d v="2015-05-31T09:29:00"/>
    <b v="0"/>
    <n v="2"/>
    <b v="0"/>
    <s v="film &amp; video/drama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x v="227"/>
    <d v="2015-07-09T21:27:21"/>
    <b v="0"/>
    <n v="0"/>
    <b v="0"/>
    <s v="film &amp; video/drama"/>
    <n v="0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x v="228"/>
    <d v="2015-06-01T16:28:25"/>
    <b v="0"/>
    <n v="0"/>
    <b v="0"/>
    <s v="film &amp; video/drama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x v="229"/>
    <d v="2016-02-13T22:24:57"/>
    <b v="0"/>
    <n v="0"/>
    <b v="0"/>
    <s v="film &amp; video/drama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4.0000000000000001E-3"/>
    <x v="2"/>
    <x v="0"/>
    <s v="USD"/>
    <n v="1433443151"/>
    <n v="1430851151"/>
    <x v="230"/>
    <d v="2015-06-04T18:39:11"/>
    <b v="0"/>
    <n v="2"/>
    <b v="0"/>
    <s v="film &amp; video/drama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x v="231"/>
    <d v="2016-01-02T23:00:51"/>
    <b v="0"/>
    <n v="0"/>
    <b v="0"/>
    <s v="film &amp; video/drama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n v="2.75E-2"/>
    <x v="2"/>
    <x v="1"/>
    <s v="GBP"/>
    <n v="1425066546"/>
    <n v="1422474546"/>
    <x v="232"/>
    <d v="2015-02-27T19:49:06"/>
    <b v="0"/>
    <n v="7"/>
    <b v="0"/>
    <s v="film &amp; video/drama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x v="233"/>
    <d v="2016-09-29T21:52:52"/>
    <b v="0"/>
    <n v="0"/>
    <b v="0"/>
    <s v="film &amp; video/drama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0.40100000000000002"/>
    <x v="2"/>
    <x v="0"/>
    <s v="USD"/>
    <n v="1434847859"/>
    <n v="1431391859"/>
    <x v="234"/>
    <d v="2015-06-21T00:50:59"/>
    <b v="0"/>
    <n v="5"/>
    <b v="0"/>
    <s v="film &amp; video/drama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x v="235"/>
    <d v="2015-07-09T21:48:17"/>
    <b v="0"/>
    <n v="0"/>
    <b v="0"/>
    <s v="film &amp; video/drama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x v="236"/>
    <d v="2016-01-05T00:00:00"/>
    <b v="0"/>
    <n v="0"/>
    <b v="0"/>
    <s v="film &amp; video/drama"/>
    <n v="0"/>
    <x v="0"/>
    <x v="3"/>
  </r>
  <r>
    <n v="237"/>
    <s v="Making The Choice"/>
    <s v="Making The Choice is a christian short film series."/>
    <n v="15000"/>
    <n v="50"/>
    <n v="3.3333333333333335E-3"/>
    <x v="2"/>
    <x v="0"/>
    <s v="USD"/>
    <n v="1457445069"/>
    <n v="1452261069"/>
    <x v="237"/>
    <d v="2016-03-08T13:51:09"/>
    <b v="0"/>
    <n v="1"/>
    <b v="0"/>
    <s v="film &amp; video/drama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x v="238"/>
    <d v="2016-12-30T09:00:00"/>
    <b v="0"/>
    <n v="0"/>
    <b v="0"/>
    <s v="film &amp; video/drama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n v="0.25"/>
    <x v="2"/>
    <x v="2"/>
    <s v="AUD"/>
    <n v="1446984000"/>
    <n v="1445308730"/>
    <x v="239"/>
    <d v="2015-11-08T12:00:00"/>
    <b v="0"/>
    <n v="5"/>
    <b v="0"/>
    <s v="film &amp; video/drama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.0763413333333334"/>
    <x v="0"/>
    <x v="0"/>
    <s v="USD"/>
    <n v="1367773211"/>
    <n v="1363885211"/>
    <x v="240"/>
    <d v="2013-05-05T17:00:11"/>
    <b v="1"/>
    <n v="137"/>
    <b v="1"/>
    <s v="film &amp; video/documentary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.1263736263736264"/>
    <x v="0"/>
    <x v="0"/>
    <s v="USD"/>
    <n v="1419180304"/>
    <n v="1415292304"/>
    <x v="241"/>
    <d v="2014-12-21T16:45:04"/>
    <b v="1"/>
    <n v="376"/>
    <b v="1"/>
    <s v="film &amp; video/documentary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n v="1.1346153846153846"/>
    <x v="0"/>
    <x v="0"/>
    <s v="USD"/>
    <n v="1324381790"/>
    <n v="1321357790"/>
    <x v="242"/>
    <d v="2011-12-20T11:49:50"/>
    <b v="1"/>
    <n v="202"/>
    <b v="1"/>
    <s v="film &amp; video/documentary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.0259199999999999"/>
    <x v="0"/>
    <x v="0"/>
    <s v="USD"/>
    <n v="1393031304"/>
    <n v="1390439304"/>
    <x v="243"/>
    <d v="2014-02-22T01:08:24"/>
    <b v="1"/>
    <n v="328"/>
    <b v="1"/>
    <s v="film &amp; video/documentary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.1375714285714287"/>
    <x v="0"/>
    <x v="0"/>
    <s v="USD"/>
    <n v="1268723160"/>
    <n v="1265269559"/>
    <x v="244"/>
    <d v="2010-03-16T07:06:00"/>
    <b v="1"/>
    <n v="84"/>
    <b v="1"/>
    <s v="film &amp; video/documentary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.0371999999999999"/>
    <x v="0"/>
    <x v="0"/>
    <s v="USD"/>
    <n v="1345079785"/>
    <n v="1342487785"/>
    <x v="245"/>
    <d v="2012-08-16T01:16:25"/>
    <b v="1"/>
    <n v="96"/>
    <b v="1"/>
    <s v="film &amp; video/documentary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.0546000000000002"/>
    <x v="0"/>
    <x v="0"/>
    <s v="USD"/>
    <n v="1292665405"/>
    <n v="1288341805"/>
    <x v="246"/>
    <d v="2010-12-18T09:43:25"/>
    <b v="1"/>
    <n v="223"/>
    <b v="1"/>
    <s v="film &amp; video/documentary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.341"/>
    <x v="0"/>
    <x v="0"/>
    <s v="USD"/>
    <n v="1287200340"/>
    <n v="1284042614"/>
    <x v="247"/>
    <d v="2010-10-16T03:39:00"/>
    <b v="1"/>
    <n v="62"/>
    <b v="1"/>
    <s v="film &amp; video/documentary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.0133294117647058"/>
    <x v="0"/>
    <x v="0"/>
    <s v="USD"/>
    <n v="1325961309"/>
    <n v="1322073309"/>
    <x v="248"/>
    <d v="2012-01-07T18:35:09"/>
    <b v="1"/>
    <n v="146"/>
    <b v="1"/>
    <s v="film &amp; video/documentary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.1292"/>
    <x v="0"/>
    <x v="0"/>
    <s v="USD"/>
    <n v="1282498800"/>
    <n v="1275603020"/>
    <x v="249"/>
    <d v="2010-08-22T17:40:00"/>
    <b v="1"/>
    <n v="235"/>
    <b v="1"/>
    <s v="film &amp; video/documentary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.0558333333333334"/>
    <x v="0"/>
    <x v="0"/>
    <s v="USD"/>
    <n v="1370525691"/>
    <n v="1367933691"/>
    <x v="250"/>
    <d v="2013-06-06T13:34:51"/>
    <b v="1"/>
    <n v="437"/>
    <b v="1"/>
    <s v="film &amp; video/documentary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.2557142857142858"/>
    <x v="0"/>
    <x v="0"/>
    <s v="USD"/>
    <n v="1337194800"/>
    <n v="1334429646"/>
    <x v="251"/>
    <d v="2012-05-16T19:00:00"/>
    <b v="1"/>
    <n v="77"/>
    <b v="1"/>
    <s v="film &amp; video/documentary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.8455999999999999"/>
    <x v="0"/>
    <x v="0"/>
    <s v="USD"/>
    <n v="1275364740"/>
    <n v="1269878058"/>
    <x v="252"/>
    <d v="2010-06-01T03:59:00"/>
    <b v="1"/>
    <n v="108"/>
    <b v="1"/>
    <s v="film &amp; video/documentary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.0073333333333334"/>
    <x v="0"/>
    <x v="0"/>
    <s v="USD"/>
    <n v="1329320235"/>
    <n v="1326728235"/>
    <x v="253"/>
    <d v="2012-02-15T15:37:15"/>
    <b v="1"/>
    <n v="7"/>
    <b v="1"/>
    <s v="film &amp; video/documentary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.1694724999999999"/>
    <x v="0"/>
    <x v="0"/>
    <s v="USD"/>
    <n v="1445047200"/>
    <n v="1442443910"/>
    <x v="254"/>
    <d v="2015-10-17T02:00:00"/>
    <b v="1"/>
    <n v="314"/>
    <b v="1"/>
    <s v="film &amp; video/documentary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n v="1.0673325"/>
    <x v="0"/>
    <x v="0"/>
    <s v="USD"/>
    <n v="1300275482"/>
    <n v="1297687082"/>
    <x v="255"/>
    <d v="2011-03-16T11:38:02"/>
    <b v="1"/>
    <n v="188"/>
    <b v="1"/>
    <s v="film &amp; video/documentary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.391"/>
    <x v="0"/>
    <x v="0"/>
    <s v="USD"/>
    <n v="1363458467"/>
    <n v="1360866467"/>
    <x v="256"/>
    <d v="2013-03-16T18:27:47"/>
    <b v="1"/>
    <n v="275"/>
    <b v="1"/>
    <s v="film &amp; video/documentary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.0672648571428571"/>
    <x v="0"/>
    <x v="0"/>
    <s v="USD"/>
    <n v="1463670162"/>
    <n v="1461078162"/>
    <x v="257"/>
    <d v="2016-05-19T15:02:42"/>
    <b v="1"/>
    <n v="560"/>
    <b v="1"/>
    <s v="film &amp; video/documentary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.9114"/>
    <x v="0"/>
    <x v="0"/>
    <s v="USD"/>
    <n v="1308359666"/>
    <n v="1305767666"/>
    <x v="258"/>
    <d v="2011-06-18T01:14:26"/>
    <b v="1"/>
    <n v="688"/>
    <b v="1"/>
    <s v="film &amp; video/documentary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.3193789333333332"/>
    <x v="0"/>
    <x v="0"/>
    <s v="USD"/>
    <n v="1428514969"/>
    <n v="1425922969"/>
    <x v="259"/>
    <d v="2015-04-08T17:42:49"/>
    <b v="1"/>
    <n v="942"/>
    <b v="1"/>
    <s v="film &amp; video/documentary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.0640000000000001"/>
    <x v="0"/>
    <x v="0"/>
    <s v="USD"/>
    <n v="1279360740"/>
    <n v="1275415679"/>
    <x v="260"/>
    <d v="2010-07-17T09:59:00"/>
    <b v="1"/>
    <n v="88"/>
    <b v="1"/>
    <s v="film &amp; video/documentary"/>
    <n v="120.90909090909091"/>
    <x v="0"/>
    <x v="4"/>
  </r>
  <r>
    <n v="261"/>
    <s v="Empires: The Film"/>
    <s v="Empires explores the impact of networks on histories and philosophies of political thought."/>
    <n v="20000"/>
    <n v="21480"/>
    <n v="1.0740000000000001"/>
    <x v="0"/>
    <x v="0"/>
    <s v="USD"/>
    <n v="1339080900"/>
    <n v="1334783704"/>
    <x v="261"/>
    <d v="2012-06-07T14:55:00"/>
    <b v="1"/>
    <n v="220"/>
    <b v="1"/>
    <s v="film &amp; video/documentary"/>
    <n v="97.63636363636364"/>
    <x v="0"/>
    <x v="4"/>
  </r>
  <r>
    <n v="262"/>
    <s v="The Last Cosmonaut"/>
    <s v="He can never die. He will live forever. He is the last cosmonaut, and this is his story."/>
    <n v="2500"/>
    <n v="6000"/>
    <n v="2.4"/>
    <x v="0"/>
    <x v="0"/>
    <s v="USD"/>
    <n v="1298699828"/>
    <n v="1294811828"/>
    <x v="262"/>
    <d v="2011-02-26T05:57:08"/>
    <b v="1"/>
    <n v="145"/>
    <b v="1"/>
    <s v="film &amp; video/documentary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.1808107999999999"/>
    <x v="0"/>
    <x v="0"/>
    <s v="USD"/>
    <n v="1348786494"/>
    <n v="1346194494"/>
    <x v="263"/>
    <d v="2012-09-27T22:54:54"/>
    <b v="1"/>
    <n v="963"/>
    <b v="1"/>
    <s v="film &amp; video/documentary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.1819999999999999"/>
    <x v="0"/>
    <x v="0"/>
    <s v="USD"/>
    <n v="1336747995"/>
    <n v="1334155995"/>
    <x v="264"/>
    <d v="2012-05-11T14:53:15"/>
    <b v="1"/>
    <n v="91"/>
    <b v="1"/>
    <s v="film &amp; video/documentary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.111"/>
    <x v="0"/>
    <x v="0"/>
    <s v="USD"/>
    <n v="1273522560"/>
    <n v="1269928430"/>
    <x v="265"/>
    <d v="2010-05-10T20:16:00"/>
    <b v="1"/>
    <n v="58"/>
    <b v="1"/>
    <s v="film &amp; video/documentary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.4550000000000001"/>
    <x v="0"/>
    <x v="0"/>
    <s v="USD"/>
    <n v="1271994660"/>
    <n v="1264565507"/>
    <x v="266"/>
    <d v="2010-04-23T03:51:00"/>
    <b v="1"/>
    <n v="36"/>
    <b v="1"/>
    <s v="film &amp; video/documentary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n v="1.3162883248730965"/>
    <x v="0"/>
    <x v="1"/>
    <s v="GBP"/>
    <n v="1403693499"/>
    <n v="1401101499"/>
    <x v="267"/>
    <d v="2014-06-25T10:51:39"/>
    <b v="1"/>
    <n v="165"/>
    <b v="1"/>
    <s v="film &amp; video/documentary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.1140000000000001"/>
    <x v="0"/>
    <x v="0"/>
    <s v="USD"/>
    <n v="1320640778"/>
    <n v="1316749178"/>
    <x v="268"/>
    <d v="2011-11-07T04:39:38"/>
    <b v="1"/>
    <n v="111"/>
    <b v="1"/>
    <s v="film &amp; video/documentary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.4723377"/>
    <x v="0"/>
    <x v="2"/>
    <s v="AUD"/>
    <n v="1487738622"/>
    <n v="1485146622"/>
    <x v="269"/>
    <d v="2017-02-22T04:43:42"/>
    <b v="1"/>
    <n v="1596"/>
    <b v="1"/>
    <s v="film &amp; video/documentary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.5260869565217392"/>
    <x v="0"/>
    <x v="0"/>
    <s v="USD"/>
    <n v="1306296000"/>
    <n v="1301950070"/>
    <x v="270"/>
    <d v="2011-05-25T04:00:00"/>
    <b v="1"/>
    <n v="61"/>
    <b v="1"/>
    <s v="film &amp; video/documentary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.0468"/>
    <x v="0"/>
    <x v="0"/>
    <s v="USD"/>
    <n v="1388649600"/>
    <n v="1386123861"/>
    <x v="271"/>
    <d v="2014-01-02T08:00:00"/>
    <b v="1"/>
    <n v="287"/>
    <b v="1"/>
    <s v="film &amp; video/documentary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.7743366666666667"/>
    <x v="0"/>
    <x v="0"/>
    <s v="USD"/>
    <n v="1272480540"/>
    <n v="1267220191"/>
    <x v="272"/>
    <d v="2010-04-28T18:49:00"/>
    <b v="1"/>
    <n v="65"/>
    <b v="1"/>
    <s v="film &amp; video/documentary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.077758"/>
    <x v="0"/>
    <x v="0"/>
    <s v="USD"/>
    <n v="1309694266"/>
    <n v="1307102266"/>
    <x v="273"/>
    <d v="2011-07-03T11:57:46"/>
    <b v="1"/>
    <n v="118"/>
    <b v="1"/>
    <s v="film &amp; video/documentary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.56"/>
    <x v="0"/>
    <x v="0"/>
    <s v="USD"/>
    <n v="1333609140"/>
    <n v="1330638829"/>
    <x v="274"/>
    <d v="2012-04-05T06:59:00"/>
    <b v="1"/>
    <n v="113"/>
    <b v="1"/>
    <s v="film &amp; video/documentary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n v="1.08395"/>
    <x v="0"/>
    <x v="0"/>
    <s v="USD"/>
    <n v="1352511966"/>
    <n v="1349916366"/>
    <x v="275"/>
    <d v="2012-11-10T01:46:06"/>
    <b v="1"/>
    <n v="332"/>
    <b v="1"/>
    <s v="film &amp; video/documentary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n v="1.476"/>
    <x v="0"/>
    <x v="0"/>
    <s v="USD"/>
    <n v="1335574674"/>
    <n v="1330394274"/>
    <x v="276"/>
    <d v="2012-04-28T00:57:54"/>
    <b v="1"/>
    <n v="62"/>
    <b v="1"/>
    <s v="film &amp; video/documentary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.1038153846153846"/>
    <x v="0"/>
    <x v="0"/>
    <s v="USD"/>
    <n v="1432416219"/>
    <n v="1429824219"/>
    <x v="277"/>
    <d v="2015-05-23T21:23:39"/>
    <b v="1"/>
    <n v="951"/>
    <b v="1"/>
    <s v="film &amp; video/documentary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n v="1.5034814814814814"/>
    <x v="0"/>
    <x v="0"/>
    <s v="USD"/>
    <n v="1350003539"/>
    <n v="1347411539"/>
    <x v="278"/>
    <d v="2012-10-12T00:58:59"/>
    <b v="1"/>
    <n v="415"/>
    <b v="1"/>
    <s v="film &amp; video/documentary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.5731829411764706"/>
    <x v="0"/>
    <x v="0"/>
    <s v="USD"/>
    <n v="1488160860"/>
    <n v="1485237096"/>
    <x v="279"/>
    <d v="2017-02-27T02:01:00"/>
    <b v="1"/>
    <n v="305"/>
    <b v="1"/>
    <s v="film &amp; video/documentary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.5614399999999999"/>
    <x v="0"/>
    <x v="0"/>
    <s v="USD"/>
    <n v="1401459035"/>
    <n v="1397571035"/>
    <x v="280"/>
    <d v="2014-05-30T14:10:35"/>
    <b v="1"/>
    <n v="2139"/>
    <b v="1"/>
    <s v="film &amp; video/documentary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.2058763636363636"/>
    <x v="0"/>
    <x v="0"/>
    <s v="USD"/>
    <n v="1249932360"/>
    <n v="1242532513"/>
    <x v="281"/>
    <d v="2009-08-10T19:26:00"/>
    <b v="1"/>
    <n v="79"/>
    <b v="1"/>
    <s v="film &amp; video/documentary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.0118888888888888"/>
    <x v="0"/>
    <x v="0"/>
    <s v="USD"/>
    <n v="1266876000"/>
    <n v="1263679492"/>
    <x v="282"/>
    <d v="2010-02-22T22:00:00"/>
    <b v="1"/>
    <n v="179"/>
    <b v="1"/>
    <s v="film &amp; video/documentary"/>
    <n v="254.38547486033519"/>
    <x v="0"/>
    <x v="4"/>
  </r>
  <r>
    <n v="283"/>
    <s v="SOLE SURVIVOR"/>
    <s v="What is the impact of survivorship on the human condition?"/>
    <n v="18000"/>
    <n v="20569.05"/>
    <n v="1.142725"/>
    <x v="0"/>
    <x v="0"/>
    <s v="USD"/>
    <n v="1306904340"/>
    <n v="1305219744"/>
    <x v="283"/>
    <d v="2011-06-01T04:59:00"/>
    <b v="1"/>
    <n v="202"/>
    <b v="1"/>
    <s v="film &amp; video/documentary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.0462615"/>
    <x v="0"/>
    <x v="0"/>
    <s v="USD"/>
    <n v="1327167780"/>
    <n v="1325007780"/>
    <x v="284"/>
    <d v="2012-01-21T17:43:00"/>
    <b v="1"/>
    <n v="760"/>
    <b v="1"/>
    <s v="film &amp; video/documentary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.2882507142857142"/>
    <x v="0"/>
    <x v="0"/>
    <s v="USD"/>
    <n v="1379614128"/>
    <n v="1377022128"/>
    <x v="285"/>
    <d v="2013-09-19T18:08:48"/>
    <b v="1"/>
    <n v="563"/>
    <b v="1"/>
    <s v="film &amp; video/documentary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.0915333333333332"/>
    <x v="0"/>
    <x v="0"/>
    <s v="USD"/>
    <n v="1364236524"/>
    <n v="1360352124"/>
    <x v="286"/>
    <d v="2013-03-25T18:35:24"/>
    <b v="1"/>
    <n v="135"/>
    <b v="1"/>
    <s v="film &amp; video/documentary"/>
    <n v="121.28148148148148"/>
    <x v="0"/>
    <x v="4"/>
  </r>
  <r>
    <n v="287"/>
    <s v="In Country: A Documentary Film (POSTPRODUCTION)"/>
    <s v="War is hell. Why would anyone want to spend their weekends there?"/>
    <n v="15000"/>
    <n v="26445"/>
    <n v="1.7629999999999999"/>
    <x v="0"/>
    <x v="0"/>
    <s v="USD"/>
    <n v="1351828800"/>
    <n v="1349160018"/>
    <x v="287"/>
    <d v="2012-11-02T04:00:00"/>
    <b v="1"/>
    <n v="290"/>
    <b v="1"/>
    <s v="film &amp; video/documentary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.0321061999999999"/>
    <x v="0"/>
    <x v="0"/>
    <s v="USD"/>
    <n v="1340683393"/>
    <n v="1337659393"/>
    <x v="288"/>
    <d v="2012-06-26T04:03:13"/>
    <b v="1"/>
    <n v="447"/>
    <b v="1"/>
    <s v="film &amp; video/documentary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.0482"/>
    <x v="0"/>
    <x v="1"/>
    <s v="GBP"/>
    <n v="1383389834"/>
    <n v="1380797834"/>
    <x v="289"/>
    <d v="2013-11-02T10:57:14"/>
    <b v="1"/>
    <n v="232"/>
    <b v="1"/>
    <s v="film &amp; video/documentary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.0668444444444445"/>
    <x v="0"/>
    <x v="0"/>
    <s v="USD"/>
    <n v="1296633540"/>
    <n v="1292316697"/>
    <x v="290"/>
    <d v="2011-02-02T07:59:00"/>
    <b v="1"/>
    <n v="168"/>
    <b v="1"/>
    <s v="film &amp; video/documentary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.2001999999999999"/>
    <x v="0"/>
    <x v="0"/>
    <s v="USD"/>
    <n v="1367366460"/>
    <n v="1365791246"/>
    <x v="291"/>
    <d v="2013-05-01T00:01:00"/>
    <b v="1"/>
    <n v="128"/>
    <b v="1"/>
    <s v="film &amp; video/documentary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.0150693333333334"/>
    <x v="0"/>
    <x v="0"/>
    <s v="USD"/>
    <n v="1319860740"/>
    <n v="1317064599"/>
    <x v="292"/>
    <d v="2011-10-29T03:59:00"/>
    <b v="1"/>
    <n v="493"/>
    <b v="1"/>
    <s v="film &amp; video/documentary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.0138461538461538"/>
    <x v="0"/>
    <x v="0"/>
    <s v="USD"/>
    <n v="1398009714"/>
    <n v="1395417714"/>
    <x v="293"/>
    <d v="2014-04-20T16:01:54"/>
    <b v="1"/>
    <n v="131"/>
    <b v="1"/>
    <s v="film &amp; video/documentary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x v="0"/>
    <x v="0"/>
    <s v="USD"/>
    <n v="1279555200"/>
    <n v="1276480894"/>
    <x v="294"/>
    <d v="2010-07-19T16:00:00"/>
    <b v="1"/>
    <n v="50"/>
    <b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.3310911999999999"/>
    <x v="0"/>
    <x v="0"/>
    <s v="USD"/>
    <n v="1383264000"/>
    <n v="1378080409"/>
    <x v="295"/>
    <d v="2013-11-01T00:00:00"/>
    <b v="1"/>
    <n v="665"/>
    <b v="1"/>
    <s v="film &amp; video/documentary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n v="1.187262"/>
    <x v="0"/>
    <x v="0"/>
    <s v="USD"/>
    <n v="1347017083"/>
    <n v="1344857083"/>
    <x v="296"/>
    <d v="2012-09-07T11:24:43"/>
    <b v="1"/>
    <n v="129"/>
    <b v="1"/>
    <s v="film &amp; video/documentary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n v="1.0064"/>
    <x v="0"/>
    <x v="0"/>
    <s v="USD"/>
    <n v="1430452740"/>
    <n v="1427390901"/>
    <x v="297"/>
    <d v="2015-05-01T03:59:00"/>
    <b v="1"/>
    <n v="142"/>
    <b v="1"/>
    <s v="film &amp; video/documentary"/>
    <n v="141.74647887323943"/>
    <x v="0"/>
    <x v="4"/>
  </r>
  <r>
    <n v="298"/>
    <s v="DisHonesty - A Documentary Feature Film"/>
    <s v="The truth is, we all lie - and by &quot;we,&quot; we mean everyone!"/>
    <n v="126000"/>
    <n v="137254.84"/>
    <n v="1.089324126984127"/>
    <x v="0"/>
    <x v="0"/>
    <s v="USD"/>
    <n v="1399669200"/>
    <n v="1394536048"/>
    <x v="298"/>
    <d v="2014-05-09T21:00:00"/>
    <b v="1"/>
    <n v="2436"/>
    <b v="1"/>
    <s v="film &amp; video/documentary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.789525"/>
    <x v="0"/>
    <x v="0"/>
    <s v="USD"/>
    <n v="1289975060"/>
    <n v="1287379460"/>
    <x v="299"/>
    <d v="2010-11-17T06:24:20"/>
    <b v="1"/>
    <n v="244"/>
    <b v="1"/>
    <s v="film &amp; video/documentary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.0172264"/>
    <x v="0"/>
    <x v="0"/>
    <s v="USD"/>
    <n v="1303686138"/>
    <n v="1301007738"/>
    <x v="300"/>
    <d v="2011-04-24T23:02:18"/>
    <b v="1"/>
    <n v="298"/>
    <b v="1"/>
    <s v="film &amp; video/documentary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n v="1.1873499999999999"/>
    <x v="0"/>
    <x v="0"/>
    <s v="USD"/>
    <n v="1363711335"/>
    <n v="1360258935"/>
    <x v="301"/>
    <d v="2013-03-19T16:42:15"/>
    <b v="1"/>
    <n v="251"/>
    <b v="1"/>
    <s v="film &amp; video/documentary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.0045999999999999"/>
    <x v="0"/>
    <x v="0"/>
    <s v="USD"/>
    <n v="1330115638"/>
    <n v="1327523638"/>
    <x v="302"/>
    <d v="2012-02-24T20:33:58"/>
    <b v="1"/>
    <n v="108"/>
    <b v="1"/>
    <s v="film &amp; video/documentary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.3746666666666667"/>
    <x v="0"/>
    <x v="0"/>
    <s v="USD"/>
    <n v="1338601346"/>
    <n v="1336009346"/>
    <x v="303"/>
    <d v="2012-06-02T01:42:26"/>
    <b v="1"/>
    <n v="82"/>
    <b v="1"/>
    <s v="film &amp; video/documentary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.3164705882352941"/>
    <x v="0"/>
    <x v="0"/>
    <s v="USD"/>
    <n v="1346464800"/>
    <n v="1343096197"/>
    <x v="304"/>
    <d v="2012-09-01T02:00:00"/>
    <b v="1"/>
    <n v="74"/>
    <b v="1"/>
    <s v="film &amp; video/documentary"/>
    <n v="106.43243243243244"/>
    <x v="0"/>
    <x v="4"/>
  </r>
  <r>
    <n v="305"/>
    <s v="My Friend Mott-ly"/>
    <s v="A documentary that I am making about the difficult, but inspiring, life of a late friend of mine."/>
    <n v="7500"/>
    <n v="9775"/>
    <n v="1.3033333333333332"/>
    <x v="0"/>
    <x v="0"/>
    <s v="USD"/>
    <n v="1331392049"/>
    <n v="1328800049"/>
    <x v="305"/>
    <d v="2012-03-10T15:07:29"/>
    <b v="1"/>
    <n v="189"/>
    <b v="1"/>
    <s v="film &amp; video/documentary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n v="2.9289999999999998"/>
    <x v="0"/>
    <x v="0"/>
    <s v="USD"/>
    <n v="1363806333"/>
    <n v="1362081933"/>
    <x v="306"/>
    <d v="2013-03-20T19:05:33"/>
    <b v="1"/>
    <n v="80"/>
    <b v="1"/>
    <s v="film &amp; video/documentary"/>
    <n v="36.612499999999997"/>
    <x v="0"/>
    <x v="4"/>
  </r>
  <r>
    <n v="307"/>
    <s v="Grammar Revolution"/>
    <s v="Why is grammar important?"/>
    <n v="22000"/>
    <n v="24490"/>
    <n v="1.1131818181818183"/>
    <x v="0"/>
    <x v="0"/>
    <s v="USD"/>
    <n v="1360276801"/>
    <n v="1357684801"/>
    <x v="307"/>
    <d v="2013-02-07T22:40:01"/>
    <b v="1"/>
    <n v="576"/>
    <b v="1"/>
    <s v="film &amp; video/documentary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.0556666666666668"/>
    <x v="0"/>
    <x v="0"/>
    <s v="USD"/>
    <n v="1299775210"/>
    <n v="1295887210"/>
    <x v="308"/>
    <d v="2011-03-10T16:40:10"/>
    <b v="1"/>
    <n v="202"/>
    <b v="1"/>
    <s v="film &amp; video/documentary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.1894444444444445"/>
    <x v="0"/>
    <x v="0"/>
    <s v="USD"/>
    <n v="1346695334"/>
    <n v="1344880934"/>
    <x v="309"/>
    <d v="2012-09-03T18:02:14"/>
    <b v="1"/>
    <n v="238"/>
    <b v="1"/>
    <s v="film &amp; video/documentary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.04129"/>
    <x v="0"/>
    <x v="0"/>
    <s v="USD"/>
    <n v="1319076000"/>
    <n v="1317788623"/>
    <x v="310"/>
    <d v="2011-10-20T02:00:00"/>
    <b v="1"/>
    <n v="36"/>
    <b v="1"/>
    <s v="film &amp; video/documentary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.0410165"/>
    <x v="0"/>
    <x v="0"/>
    <s v="USD"/>
    <n v="1325404740"/>
    <n v="1321852592"/>
    <x v="311"/>
    <d v="2012-01-01T07:59:00"/>
    <b v="1"/>
    <n v="150"/>
    <b v="1"/>
    <s v="film &amp; video/documentary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.1187499999999999"/>
    <x v="0"/>
    <x v="0"/>
    <s v="USD"/>
    <n v="1365973432"/>
    <n v="1363381432"/>
    <x v="312"/>
    <d v="2013-04-14T21:03:52"/>
    <b v="1"/>
    <n v="146"/>
    <b v="1"/>
    <s v="film &amp; video/documentary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.0473529411764706"/>
    <x v="0"/>
    <x v="0"/>
    <s v="USD"/>
    <n v="1281542340"/>
    <n v="1277702894"/>
    <x v="313"/>
    <d v="2010-08-11T15:59:00"/>
    <b v="1"/>
    <n v="222"/>
    <b v="1"/>
    <s v="film &amp; video/documentary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.8515000000000001"/>
    <x v="0"/>
    <x v="0"/>
    <s v="USD"/>
    <n v="1362167988"/>
    <n v="1359575988"/>
    <x v="314"/>
    <d v="2013-03-01T19:59:48"/>
    <b v="1"/>
    <n v="120"/>
    <b v="1"/>
    <s v="film &amp; video/documentary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.01248"/>
    <x v="0"/>
    <x v="0"/>
    <s v="USD"/>
    <n v="1345660334"/>
    <n v="1343068334"/>
    <x v="315"/>
    <d v="2012-08-22T18:32:14"/>
    <b v="1"/>
    <n v="126"/>
    <b v="1"/>
    <s v="film &amp; video/documentary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n v="1.1377333333333333"/>
    <x v="0"/>
    <x v="5"/>
    <s v="CAD"/>
    <n v="1418273940"/>
    <n v="1415398197"/>
    <x v="316"/>
    <d v="2014-12-11T04:59:00"/>
    <b v="1"/>
    <n v="158"/>
    <b v="1"/>
    <s v="film &amp; video/documentary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n v="1.0080333333333333"/>
    <x v="0"/>
    <x v="0"/>
    <s v="USD"/>
    <n v="1386778483"/>
    <n v="1384186483"/>
    <x v="317"/>
    <d v="2013-12-11T16:14:43"/>
    <b v="1"/>
    <n v="316"/>
    <b v="1"/>
    <s v="film &amp; video/documentary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.8332000000000002"/>
    <x v="0"/>
    <x v="0"/>
    <s v="USD"/>
    <n v="1364342151"/>
    <n v="1361753751"/>
    <x v="318"/>
    <d v="2013-03-26T23:55:51"/>
    <b v="1"/>
    <n v="284"/>
    <b v="1"/>
    <s v="film &amp; video/documentary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.1268"/>
    <x v="0"/>
    <x v="0"/>
    <s v="USD"/>
    <n v="1265097540"/>
    <n v="1257538029"/>
    <x v="319"/>
    <d v="2010-02-02T07:59:00"/>
    <b v="1"/>
    <n v="51"/>
    <b v="1"/>
    <s v="film &amp; video/documentary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.0658000000000001"/>
    <x v="0"/>
    <x v="1"/>
    <s v="GBP"/>
    <n v="1450825200"/>
    <n v="1448284433"/>
    <x v="320"/>
    <d v="2015-12-22T23:00:00"/>
    <b v="1"/>
    <n v="158"/>
    <b v="1"/>
    <s v="film &amp; video/documentary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n v="1.0266285714285714"/>
    <x v="0"/>
    <x v="12"/>
    <s v="EUR"/>
    <n v="1478605386"/>
    <n v="1475577786"/>
    <x v="321"/>
    <d v="2016-11-08T11:43:06"/>
    <b v="1"/>
    <n v="337"/>
    <b v="1"/>
    <s v="film &amp; video/documentary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n v="1.0791200000000001"/>
    <x v="0"/>
    <x v="0"/>
    <s v="USD"/>
    <n v="1463146848"/>
    <n v="1460554848"/>
    <x v="322"/>
    <d v="2016-05-13T13:40:48"/>
    <b v="1"/>
    <n v="186"/>
    <b v="1"/>
    <s v="film &amp; video/documentary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.2307407407407407"/>
    <x v="0"/>
    <x v="0"/>
    <s v="USD"/>
    <n v="1482307140"/>
    <n v="1479886966"/>
    <x v="323"/>
    <d v="2016-12-21T07:59:00"/>
    <b v="1"/>
    <n v="58"/>
    <b v="1"/>
    <s v="film &amp; video/documentary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.016"/>
    <x v="0"/>
    <x v="0"/>
    <s v="USD"/>
    <n v="1438441308"/>
    <n v="1435590108"/>
    <x v="324"/>
    <d v="2015-08-01T15:01:48"/>
    <b v="1"/>
    <n v="82"/>
    <b v="1"/>
    <s v="film &amp; video/documentary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.04396"/>
    <x v="0"/>
    <x v="0"/>
    <s v="USD"/>
    <n v="1482208233"/>
    <n v="1479184233"/>
    <x v="325"/>
    <d v="2016-12-20T04:30:33"/>
    <b v="1"/>
    <n v="736"/>
    <b v="1"/>
    <s v="film &amp; video/documentary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.1292973333333334"/>
    <x v="0"/>
    <x v="0"/>
    <s v="USD"/>
    <n v="1489532220"/>
    <n v="1486625606"/>
    <x v="326"/>
    <d v="2017-03-14T22:57:00"/>
    <b v="1"/>
    <n v="1151"/>
    <b v="1"/>
    <s v="film &amp; video/documentary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.3640000000000001"/>
    <x v="0"/>
    <x v="0"/>
    <s v="USD"/>
    <n v="1427011200"/>
    <n v="1424669929"/>
    <x v="327"/>
    <d v="2015-03-22T08:00:00"/>
    <b v="1"/>
    <n v="34"/>
    <b v="1"/>
    <s v="film &amp; video/documentary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.036144"/>
    <x v="0"/>
    <x v="0"/>
    <s v="USD"/>
    <n v="1446350400"/>
    <n v="1443739388"/>
    <x v="328"/>
    <d v="2015-11-01T04:00:00"/>
    <b v="1"/>
    <n v="498"/>
    <b v="1"/>
    <s v="film &amp; video/documentary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.0549999999999999"/>
    <x v="0"/>
    <x v="0"/>
    <s v="USD"/>
    <n v="1446868800"/>
    <n v="1444821127"/>
    <x v="329"/>
    <d v="2015-11-07T04:00:00"/>
    <b v="1"/>
    <n v="167"/>
    <b v="1"/>
    <s v="film &amp; video/documentary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.0182857142857142"/>
    <x v="0"/>
    <x v="0"/>
    <s v="USD"/>
    <n v="1368763140"/>
    <n v="1366028563"/>
    <x v="330"/>
    <d v="2013-05-17T03:59:00"/>
    <b v="1"/>
    <n v="340"/>
    <b v="1"/>
    <s v="film &amp; video/documentary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.0660499999999999"/>
    <x v="0"/>
    <x v="0"/>
    <s v="USD"/>
    <n v="1466171834"/>
    <n v="1463493434"/>
    <x v="331"/>
    <d v="2016-06-17T13:57:14"/>
    <b v="1"/>
    <n v="438"/>
    <b v="1"/>
    <s v="film &amp; video/documentary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.13015"/>
    <x v="0"/>
    <x v="0"/>
    <s v="USD"/>
    <n v="1446019200"/>
    <n v="1442420377"/>
    <x v="332"/>
    <d v="2015-10-28T08:00:00"/>
    <b v="1"/>
    <n v="555"/>
    <b v="1"/>
    <s v="film &amp; video/documentary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.252275"/>
    <x v="0"/>
    <x v="0"/>
    <s v="USD"/>
    <n v="1460038591"/>
    <n v="1457450191"/>
    <x v="333"/>
    <d v="2016-04-07T14:16:31"/>
    <b v="1"/>
    <n v="266"/>
    <b v="1"/>
    <s v="film &amp; video/documentary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.0119"/>
    <x v="0"/>
    <x v="0"/>
    <s v="USD"/>
    <n v="1431716400"/>
    <n v="1428423757"/>
    <x v="334"/>
    <d v="2015-05-15T19:00:00"/>
    <b v="1"/>
    <n v="69"/>
    <b v="1"/>
    <s v="film &amp; video/documentary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.0276470588235294"/>
    <x v="0"/>
    <x v="0"/>
    <s v="USD"/>
    <n v="1431122400"/>
    <n v="1428428515"/>
    <x v="335"/>
    <d v="2015-05-08T22:00:00"/>
    <b v="1"/>
    <n v="80"/>
    <b v="1"/>
    <s v="film &amp; video/documentary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.1683911999999999"/>
    <x v="0"/>
    <x v="0"/>
    <s v="USD"/>
    <n v="1447427918"/>
    <n v="1444832318"/>
    <x v="336"/>
    <d v="2015-11-13T15:18:38"/>
    <b v="1"/>
    <n v="493"/>
    <b v="1"/>
    <s v="film &amp; video/documentary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.0116833333333335"/>
    <x v="0"/>
    <x v="0"/>
    <s v="USD"/>
    <n v="1426298708"/>
    <n v="1423710308"/>
    <x v="337"/>
    <d v="2015-03-14T02:05:08"/>
    <b v="1"/>
    <n v="31"/>
    <b v="1"/>
    <s v="film &amp; video/documentary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.1013360000000001"/>
    <x v="0"/>
    <x v="0"/>
    <s v="USD"/>
    <n v="1472864400"/>
    <n v="1468001290"/>
    <x v="338"/>
    <d v="2016-09-03T01:00:00"/>
    <b v="1"/>
    <n v="236"/>
    <b v="1"/>
    <s v="film &amp; video/documentary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.0808333333333333"/>
    <x v="0"/>
    <x v="0"/>
    <s v="USD"/>
    <n v="1430331268"/>
    <n v="1427739268"/>
    <x v="339"/>
    <d v="2015-04-29T18:14:28"/>
    <b v="1"/>
    <n v="89"/>
    <b v="1"/>
    <s v="film &amp; video/documentary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n v="1.2502285714285715"/>
    <x v="0"/>
    <x v="0"/>
    <s v="USD"/>
    <n v="1489006800"/>
    <n v="1486397007"/>
    <x v="340"/>
    <d v="2017-03-08T21:00:00"/>
    <b v="1"/>
    <n v="299"/>
    <b v="1"/>
    <s v="film &amp; video/documentary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.0671428571428572"/>
    <x v="0"/>
    <x v="0"/>
    <s v="USD"/>
    <n v="1412135940"/>
    <n v="1410555998"/>
    <x v="341"/>
    <d v="2014-10-01T03:59:00"/>
    <b v="1"/>
    <n v="55"/>
    <b v="1"/>
    <s v="film &amp; video/documentary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n v="1.0036639999999999"/>
    <x v="0"/>
    <x v="0"/>
    <s v="USD"/>
    <n v="1461955465"/>
    <n v="1459363465"/>
    <x v="342"/>
    <d v="2016-04-29T18:44:25"/>
    <b v="1"/>
    <n v="325"/>
    <b v="1"/>
    <s v="film &amp; video/documentary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.0202863333333334"/>
    <x v="0"/>
    <x v="0"/>
    <s v="USD"/>
    <n v="1415934000"/>
    <n v="1413308545"/>
    <x v="343"/>
    <d v="2014-11-14T03:00:00"/>
    <b v="1"/>
    <n v="524"/>
    <b v="1"/>
    <s v="film &amp; video/documentary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.0208358208955224"/>
    <x v="0"/>
    <x v="0"/>
    <s v="USD"/>
    <n v="1433125200"/>
    <n v="1429312694"/>
    <x v="344"/>
    <d v="2015-06-01T02:20:00"/>
    <b v="1"/>
    <n v="285"/>
    <b v="1"/>
    <s v="film &amp; video/documentary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.2327586206896552"/>
    <x v="0"/>
    <x v="0"/>
    <s v="USD"/>
    <n v="1432161590"/>
    <n v="1429569590"/>
    <x v="345"/>
    <d v="2015-05-20T22:39:50"/>
    <b v="1"/>
    <n v="179"/>
    <b v="1"/>
    <s v="film &amp; video/documentary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.7028880000000002"/>
    <x v="0"/>
    <x v="0"/>
    <s v="USD"/>
    <n v="1444824021"/>
    <n v="1442232021"/>
    <x v="346"/>
    <d v="2015-10-14T12:00:21"/>
    <b v="1"/>
    <n v="188"/>
    <b v="1"/>
    <s v="film &amp; video/documentary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.1159049999999999"/>
    <x v="0"/>
    <x v="0"/>
    <s v="USD"/>
    <n v="1447505609"/>
    <n v="1444910009"/>
    <x v="347"/>
    <d v="2015-11-14T12:53:29"/>
    <b v="1"/>
    <n v="379"/>
    <b v="1"/>
    <s v="film &amp; video/documentary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.03"/>
    <x v="0"/>
    <x v="0"/>
    <s v="USD"/>
    <n v="1440165916"/>
    <n v="1437573916"/>
    <x v="348"/>
    <d v="2015-08-21T14:05:16"/>
    <b v="1"/>
    <n v="119"/>
    <b v="1"/>
    <s v="film &amp; video/documentary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n v="1.0663570159857905"/>
    <x v="0"/>
    <x v="0"/>
    <s v="USD"/>
    <n v="1487937508"/>
    <n v="1485345508"/>
    <x v="349"/>
    <d v="2017-02-24T11:58:28"/>
    <b v="1"/>
    <n v="167"/>
    <b v="1"/>
    <s v="film &amp; video/documentary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.1476"/>
    <x v="0"/>
    <x v="0"/>
    <s v="USD"/>
    <n v="1473566340"/>
    <n v="1470274509"/>
    <x v="350"/>
    <d v="2016-09-11T03:59:00"/>
    <b v="1"/>
    <n v="221"/>
    <b v="1"/>
    <s v="film &amp; video/documentary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.2734117647058822"/>
    <x v="0"/>
    <x v="3"/>
    <s v="EUR"/>
    <n v="1460066954"/>
    <n v="1456614554"/>
    <x v="351"/>
    <d v="2016-04-07T22:09:14"/>
    <b v="1"/>
    <n v="964"/>
    <b v="1"/>
    <s v="film &amp; video/documentary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.1656"/>
    <x v="0"/>
    <x v="0"/>
    <s v="USD"/>
    <n v="1412740868"/>
    <n v="1410148868"/>
    <x v="352"/>
    <d v="2014-10-08T04:01:08"/>
    <b v="1"/>
    <n v="286"/>
    <b v="1"/>
    <s v="film &amp; video/documentary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.0861819426615318"/>
    <x v="0"/>
    <x v="0"/>
    <s v="USD"/>
    <n v="1447963219"/>
    <n v="1445367619"/>
    <x v="353"/>
    <d v="2015-11-19T20:00:19"/>
    <b v="1"/>
    <n v="613"/>
    <b v="1"/>
    <s v="film &amp; video/documentary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.0394285714285714"/>
    <x v="0"/>
    <x v="0"/>
    <s v="USD"/>
    <n v="1460141521"/>
    <n v="1457553121"/>
    <x v="354"/>
    <d v="2016-04-08T18:52:01"/>
    <b v="1"/>
    <n v="29"/>
    <b v="1"/>
    <s v="film &amp; video/documentary"/>
    <n v="125.44827586206897"/>
    <x v="0"/>
    <x v="4"/>
  </r>
  <r>
    <n v="355"/>
    <s v="REZA ABDOH -Theatre Visionary"/>
    <s v="A documentary film about the late REZA ABDOH and his performance company DAR A LUZ."/>
    <n v="35000"/>
    <n v="40690"/>
    <n v="1.1625714285714286"/>
    <x v="0"/>
    <x v="0"/>
    <s v="USD"/>
    <n v="1417420994"/>
    <n v="1414738994"/>
    <x v="355"/>
    <d v="2014-12-01T08:03:14"/>
    <b v="1"/>
    <n v="165"/>
    <b v="1"/>
    <s v="film &amp; video/documentary"/>
    <n v="246.60606060606059"/>
    <x v="0"/>
    <x v="4"/>
  </r>
  <r>
    <n v="356"/>
    <s v="43 and 80"/>
    <s v="A documentary about halibut conservation and how it impacts communities of Southeast Alaska."/>
    <n v="7500"/>
    <n v="7701.93"/>
    <n v="1.0269239999999999"/>
    <x v="0"/>
    <x v="0"/>
    <s v="USD"/>
    <n v="1458152193"/>
    <n v="1455563793"/>
    <x v="356"/>
    <d v="2016-03-16T18:16:33"/>
    <b v="1"/>
    <n v="97"/>
    <b v="1"/>
    <s v="film &amp; video/documentary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.74"/>
    <x v="0"/>
    <x v="0"/>
    <s v="USD"/>
    <n v="1429852797"/>
    <n v="1426396797"/>
    <x v="357"/>
    <d v="2015-04-24T05:19:57"/>
    <b v="1"/>
    <n v="303"/>
    <b v="1"/>
    <s v="film &amp; video/documentary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.03088"/>
    <x v="0"/>
    <x v="0"/>
    <s v="USD"/>
    <n v="1466002800"/>
    <n v="1463517521"/>
    <x v="358"/>
    <d v="2016-06-15T15:00:00"/>
    <b v="1"/>
    <n v="267"/>
    <b v="1"/>
    <s v="film &amp; video/documentary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.0485537190082646"/>
    <x v="0"/>
    <x v="0"/>
    <s v="USD"/>
    <n v="1415941920"/>
    <n v="1414028490"/>
    <x v="359"/>
    <d v="2014-11-14T05:12:00"/>
    <b v="1"/>
    <n v="302"/>
    <b v="1"/>
    <s v="film &amp; video/documentary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.0137499999999999"/>
    <x v="0"/>
    <x v="0"/>
    <s v="USD"/>
    <n v="1437621060"/>
    <n v="1433799180"/>
    <x v="360"/>
    <d v="2015-07-23T03:11:00"/>
    <b v="0"/>
    <n v="87"/>
    <b v="1"/>
    <s v="film &amp; video/documentary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.1107699999999998"/>
    <x v="0"/>
    <x v="0"/>
    <s v="USD"/>
    <n v="1416704506"/>
    <n v="1414108906"/>
    <x v="361"/>
    <d v="2014-11-23T01:01:46"/>
    <b v="0"/>
    <n v="354"/>
    <b v="1"/>
    <s v="film &amp; video/documentary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.2415933781686497"/>
    <x v="0"/>
    <x v="0"/>
    <s v="USD"/>
    <n v="1407456000"/>
    <n v="1405573391"/>
    <x v="362"/>
    <d v="2014-08-08T00:00:00"/>
    <b v="0"/>
    <n v="86"/>
    <b v="1"/>
    <s v="film &amp; video/documentary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0133333333333334"/>
    <x v="0"/>
    <x v="0"/>
    <s v="USD"/>
    <n v="1272828120"/>
    <n v="1268934736"/>
    <x v="363"/>
    <d v="2010-05-02T19:22:00"/>
    <b v="0"/>
    <n v="26"/>
    <b v="1"/>
    <s v="film &amp; video/documentary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.1016142857142857"/>
    <x v="0"/>
    <x v="0"/>
    <s v="USD"/>
    <n v="1403323140"/>
    <n v="1400704672"/>
    <x v="364"/>
    <d v="2014-06-21T03:59:00"/>
    <b v="0"/>
    <n v="113"/>
    <b v="1"/>
    <s v="film &amp; video/documentary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n v="1.0397333333333334"/>
    <x v="0"/>
    <x v="1"/>
    <s v="GBP"/>
    <n v="1393597999"/>
    <n v="1391005999"/>
    <x v="365"/>
    <d v="2014-02-28T14:33:19"/>
    <b v="0"/>
    <n v="65"/>
    <b v="1"/>
    <s v="film &amp; video/documentary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n v="1.013157894736842"/>
    <x v="0"/>
    <x v="0"/>
    <s v="USD"/>
    <n v="1337540518"/>
    <n v="1334948518"/>
    <x v="366"/>
    <d v="2012-05-20T19:01:58"/>
    <b v="0"/>
    <n v="134"/>
    <b v="1"/>
    <s v="film &amp; video/documentary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.033501"/>
    <x v="0"/>
    <x v="0"/>
    <s v="USD"/>
    <n v="1367384340"/>
    <n v="1363960278"/>
    <x v="367"/>
    <d v="2013-05-01T04:59:00"/>
    <b v="0"/>
    <n v="119"/>
    <b v="1"/>
    <s v="film &amp; video/documentary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.04112"/>
    <x v="0"/>
    <x v="0"/>
    <s v="USD"/>
    <n v="1426426322"/>
    <n v="1423405922"/>
    <x v="368"/>
    <d v="2015-03-15T13:32:02"/>
    <b v="0"/>
    <n v="159"/>
    <b v="1"/>
    <s v="film &amp; video/documentary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n v="1.1015569230769231"/>
    <x v="0"/>
    <x v="0"/>
    <s v="USD"/>
    <n v="1326633269"/>
    <n v="1324041269"/>
    <x v="369"/>
    <d v="2012-01-15T13:14:29"/>
    <b v="0"/>
    <n v="167"/>
    <b v="1"/>
    <s v="film &amp; video/documentary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.2202"/>
    <x v="0"/>
    <x v="0"/>
    <s v="USD"/>
    <n v="1483729500"/>
    <n v="1481137500"/>
    <x v="370"/>
    <d v="2017-01-06T19:05:00"/>
    <b v="0"/>
    <n v="43"/>
    <b v="1"/>
    <s v="film &amp; video/documentary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n v="1.1416866666666667"/>
    <x v="0"/>
    <x v="0"/>
    <s v="USD"/>
    <n v="1359743139"/>
    <n v="1355855139"/>
    <x v="371"/>
    <d v="2013-02-01T18:25:39"/>
    <b v="0"/>
    <n v="1062"/>
    <b v="1"/>
    <s v="film &amp; video/documentary"/>
    <n v="161.25517890772127"/>
    <x v="0"/>
    <x v="4"/>
  </r>
  <r>
    <n v="372"/>
    <s v="Wild Equus"/>
    <s v="A short documentary exploring the uses of 'Natural Horsemanship' across Europe"/>
    <n v="300"/>
    <n v="376"/>
    <n v="1.2533333333333334"/>
    <x v="0"/>
    <x v="1"/>
    <s v="GBP"/>
    <n v="1459872000"/>
    <n v="1456408244"/>
    <x v="372"/>
    <d v="2016-04-05T16:00:00"/>
    <b v="0"/>
    <n v="9"/>
    <b v="1"/>
    <s v="film &amp; video/documentary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.0666666666666667"/>
    <x v="0"/>
    <x v="0"/>
    <s v="USD"/>
    <n v="1342648398"/>
    <n v="1340056398"/>
    <x v="373"/>
    <d v="2012-07-18T21:53:18"/>
    <b v="0"/>
    <n v="89"/>
    <b v="1"/>
    <s v="film &amp; video/documentary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.3065"/>
    <x v="0"/>
    <x v="0"/>
    <s v="USD"/>
    <n v="1316208031"/>
    <n v="1312320031"/>
    <x v="374"/>
    <d v="2011-09-16T21:20:31"/>
    <b v="0"/>
    <n v="174"/>
    <b v="1"/>
    <s v="film &amp; video/documentary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.2"/>
    <x v="0"/>
    <x v="0"/>
    <s v="USD"/>
    <n v="1393694280"/>
    <n v="1390088311"/>
    <x v="375"/>
    <d v="2014-03-01T17:18:00"/>
    <b v="0"/>
    <n v="14"/>
    <b v="1"/>
    <s v="film &amp; video/documentary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.0595918367346939"/>
    <x v="0"/>
    <x v="1"/>
    <s v="GBP"/>
    <n v="1472122316"/>
    <n v="1469443916"/>
    <x v="376"/>
    <d v="2016-08-25T10:51:56"/>
    <b v="0"/>
    <n v="48"/>
    <b v="1"/>
    <s v="film &amp; video/documentary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.1439999999999999"/>
    <x v="0"/>
    <x v="0"/>
    <s v="USD"/>
    <n v="1447484460"/>
    <n v="1444888868"/>
    <x v="377"/>
    <d v="2015-11-14T07:01:00"/>
    <b v="0"/>
    <n v="133"/>
    <b v="1"/>
    <s v="film &amp; video/documentary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.1176666666666666"/>
    <x v="0"/>
    <x v="5"/>
    <s v="CAD"/>
    <n v="1453765920"/>
    <n v="1451655808"/>
    <x v="378"/>
    <d v="2016-01-25T23:52:00"/>
    <b v="0"/>
    <n v="83"/>
    <b v="1"/>
    <s v="film &amp; video/documentary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.1608000000000001"/>
    <x v="0"/>
    <x v="0"/>
    <s v="USD"/>
    <n v="1336062672"/>
    <n v="1332174672"/>
    <x v="379"/>
    <d v="2012-05-03T16:31:12"/>
    <b v="0"/>
    <n v="149"/>
    <b v="1"/>
    <s v="film &amp; video/documentary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.415"/>
    <x v="0"/>
    <x v="0"/>
    <s v="USD"/>
    <n v="1453569392"/>
    <n v="1451409392"/>
    <x v="380"/>
    <d v="2016-01-23T17:16:32"/>
    <b v="0"/>
    <n v="49"/>
    <b v="1"/>
    <s v="film &amp; video/documentary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n v="1.0472999999999999"/>
    <x v="0"/>
    <x v="0"/>
    <s v="USD"/>
    <n v="1343624400"/>
    <n v="1340642717"/>
    <x v="381"/>
    <d v="2012-07-30T05:00:00"/>
    <b v="0"/>
    <n v="251"/>
    <b v="1"/>
    <s v="film &amp; video/documentary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.5583333333333331"/>
    <x v="0"/>
    <x v="0"/>
    <s v="USD"/>
    <n v="1346950900"/>
    <n v="1345741300"/>
    <x v="382"/>
    <d v="2012-09-06T17:01:40"/>
    <b v="0"/>
    <n v="22"/>
    <b v="1"/>
    <s v="film &amp; video/documentary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.0670670670670672"/>
    <x v="0"/>
    <x v="0"/>
    <s v="USD"/>
    <n v="1400467759"/>
    <n v="1398480559"/>
    <x v="383"/>
    <d v="2014-05-19T02:49:19"/>
    <b v="0"/>
    <n v="48"/>
    <b v="1"/>
    <s v="film &amp; video/documentary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.1210500000000001"/>
    <x v="0"/>
    <x v="0"/>
    <s v="USD"/>
    <n v="1420569947"/>
    <n v="1417977947"/>
    <x v="384"/>
    <d v="2015-01-06T18:45:47"/>
    <b v="0"/>
    <n v="383"/>
    <b v="1"/>
    <s v="film &amp; video/documentary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.05982"/>
    <x v="0"/>
    <x v="0"/>
    <s v="USD"/>
    <n v="1416582101"/>
    <n v="1413986501"/>
    <x v="385"/>
    <d v="2014-11-21T15:01:41"/>
    <b v="0"/>
    <n v="237"/>
    <b v="1"/>
    <s v="film &amp; video/documentary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.0016666666666667"/>
    <x v="0"/>
    <x v="0"/>
    <s v="USD"/>
    <n v="1439246991"/>
    <n v="1437950991"/>
    <x v="386"/>
    <d v="2015-08-10T22:49:51"/>
    <b v="0"/>
    <n v="13"/>
    <b v="1"/>
    <s v="film &amp; video/documentary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.1398947368421051"/>
    <x v="0"/>
    <x v="0"/>
    <s v="USD"/>
    <n v="1439618400"/>
    <n v="1436976858"/>
    <x v="387"/>
    <d v="2015-08-15T06:00:00"/>
    <b v="0"/>
    <n v="562"/>
    <b v="1"/>
    <s v="film &amp; video/documentary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.2616000000000001"/>
    <x v="0"/>
    <x v="0"/>
    <s v="USD"/>
    <n v="1469670580"/>
    <n v="1467078580"/>
    <x v="388"/>
    <d v="2016-07-28T01:49:40"/>
    <b v="0"/>
    <n v="71"/>
    <b v="1"/>
    <s v="film &amp; video/documentary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.8153547058823529"/>
    <x v="0"/>
    <x v="0"/>
    <s v="USD"/>
    <n v="1394233140"/>
    <n v="1391477450"/>
    <x v="389"/>
    <d v="2014-03-07T22:59:00"/>
    <b v="0"/>
    <n v="1510"/>
    <b v="1"/>
    <s v="film &amp; video/documentary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"/>
    <x v="0"/>
    <x v="0"/>
    <s v="USD"/>
    <n v="1431046372"/>
    <n v="1429318372"/>
    <x v="390"/>
    <d v="2015-05-08T00:52:52"/>
    <b v="0"/>
    <n v="14"/>
    <b v="1"/>
    <s v="film &amp; video/documentary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n v="1.0061"/>
    <x v="0"/>
    <x v="0"/>
    <s v="USD"/>
    <n v="1324169940"/>
    <n v="1321578051"/>
    <x v="391"/>
    <d v="2011-12-18T00:59:00"/>
    <b v="0"/>
    <n v="193"/>
    <b v="1"/>
    <s v="film &amp; video/documentary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.009027027027027"/>
    <x v="0"/>
    <x v="0"/>
    <s v="USD"/>
    <n v="1315450800"/>
    <n v="1312823571"/>
    <x v="392"/>
    <d v="2011-09-08T03:00:00"/>
    <b v="0"/>
    <n v="206"/>
    <b v="1"/>
    <s v="film &amp; video/documentary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.10446"/>
    <x v="0"/>
    <x v="0"/>
    <s v="USD"/>
    <n v="1381424452"/>
    <n v="1378746052"/>
    <x v="393"/>
    <d v="2013-10-10T17:00:52"/>
    <b v="0"/>
    <n v="351"/>
    <b v="1"/>
    <s v="film &amp; video/documentary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.118936170212766"/>
    <x v="0"/>
    <x v="3"/>
    <s v="EUR"/>
    <n v="1460918282"/>
    <n v="1455737882"/>
    <x v="394"/>
    <d v="2016-04-17T18:38:02"/>
    <b v="0"/>
    <n v="50"/>
    <b v="1"/>
    <s v="film &amp; video/documentary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.0804450000000001"/>
    <x v="0"/>
    <x v="0"/>
    <s v="USD"/>
    <n v="1335562320"/>
    <n v="1332452960"/>
    <x v="395"/>
    <d v="2012-04-27T21:32:00"/>
    <b v="0"/>
    <n v="184"/>
    <b v="1"/>
    <s v="film &amp; video/documentary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.0666666666666667"/>
    <x v="0"/>
    <x v="0"/>
    <s v="USD"/>
    <n v="1341668006"/>
    <n v="1340372006"/>
    <x v="396"/>
    <d v="2012-07-07T13:33:26"/>
    <b v="0"/>
    <n v="196"/>
    <b v="1"/>
    <s v="film &amp; video/documentary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.0390027322404372"/>
    <x v="0"/>
    <x v="0"/>
    <s v="USD"/>
    <n v="1283312640"/>
    <n v="1279651084"/>
    <x v="397"/>
    <d v="2010-09-01T03:44:00"/>
    <b v="0"/>
    <n v="229"/>
    <b v="1"/>
    <s v="film &amp; video/documentary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.2516"/>
    <x v="0"/>
    <x v="0"/>
    <s v="USD"/>
    <n v="1430334126"/>
    <n v="1426446126"/>
    <x v="398"/>
    <d v="2015-04-29T19:02:06"/>
    <b v="0"/>
    <n v="67"/>
    <b v="1"/>
    <s v="film &amp; video/documentary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.0680499999999999"/>
    <x v="0"/>
    <x v="1"/>
    <s v="GBP"/>
    <n v="1481716800"/>
    <n v="1479070867"/>
    <x v="399"/>
    <d v="2016-12-14T12:00:00"/>
    <b v="0"/>
    <n v="95"/>
    <b v="1"/>
    <s v="film &amp; video/documentary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.1230249999999999"/>
    <x v="0"/>
    <x v="0"/>
    <s v="USD"/>
    <n v="1400297400"/>
    <n v="1397661347"/>
    <x v="400"/>
    <d v="2014-05-17T03:30:00"/>
    <b v="0"/>
    <n v="62"/>
    <b v="1"/>
    <s v="film &amp; video/documentary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.0381199999999999"/>
    <x v="0"/>
    <x v="0"/>
    <s v="USD"/>
    <n v="1312747970"/>
    <n v="1310155970"/>
    <x v="401"/>
    <d v="2011-08-07T20:12:50"/>
    <b v="0"/>
    <n v="73"/>
    <b v="1"/>
    <s v="film &amp; video/documentary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.4165000000000001"/>
    <x v="0"/>
    <x v="0"/>
    <s v="USD"/>
    <n v="1446731817"/>
    <n v="1444913817"/>
    <x v="402"/>
    <d v="2015-11-05T13:56:57"/>
    <b v="0"/>
    <n v="43"/>
    <b v="1"/>
    <s v="film &amp; video/documentary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n v="1.0526"/>
    <x v="0"/>
    <x v="0"/>
    <s v="USD"/>
    <n v="1312960080"/>
    <n v="1308900441"/>
    <x v="403"/>
    <d v="2011-08-10T07:08:00"/>
    <b v="0"/>
    <n v="70"/>
    <b v="1"/>
    <s v="film &amp; video/documentary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.0309142857142857"/>
    <x v="0"/>
    <x v="0"/>
    <s v="USD"/>
    <n v="1391641440"/>
    <n v="1389107062"/>
    <x v="404"/>
    <d v="2014-02-05T23:04:00"/>
    <b v="0"/>
    <n v="271"/>
    <b v="1"/>
    <s v="film &amp; video/documentary"/>
    <n v="133.14391143911439"/>
    <x v="0"/>
    <x v="4"/>
  </r>
  <r>
    <n v="405"/>
    <s v="The Healing Effect Movie"/>
    <s v="Come, join our movie movement.  A new documentary about the healing power of food."/>
    <n v="2820"/>
    <n v="3036"/>
    <n v="1.0765957446808512"/>
    <x v="0"/>
    <x v="0"/>
    <s v="USD"/>
    <n v="1394071339"/>
    <n v="1391479339"/>
    <x v="405"/>
    <d v="2014-03-06T02:02:19"/>
    <b v="0"/>
    <n v="55"/>
    <b v="1"/>
    <s v="film &amp; video/documentary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.0770464285714285"/>
    <x v="0"/>
    <x v="0"/>
    <s v="USD"/>
    <n v="1304920740"/>
    <n v="1301975637"/>
    <x v="406"/>
    <d v="2011-05-09T05:59:00"/>
    <b v="0"/>
    <n v="35"/>
    <b v="1"/>
    <s v="film &amp; video/documentary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n v="1.0155000000000001"/>
    <x v="0"/>
    <x v="0"/>
    <s v="USD"/>
    <n v="1321739650"/>
    <n v="1316552050"/>
    <x v="407"/>
    <d v="2011-11-19T21:54:10"/>
    <b v="0"/>
    <n v="22"/>
    <b v="1"/>
    <s v="film &amp; video/documentary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.0143766666666667"/>
    <x v="0"/>
    <x v="0"/>
    <s v="USD"/>
    <n v="1383676790"/>
    <n v="1380217190"/>
    <x v="408"/>
    <d v="2013-11-05T18:39:50"/>
    <b v="0"/>
    <n v="38"/>
    <b v="1"/>
    <s v="film &amp; video/documentary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n v="1.3680000000000001"/>
    <x v="0"/>
    <x v="1"/>
    <s v="GBP"/>
    <n v="1469220144"/>
    <n v="1466628144"/>
    <x v="409"/>
    <d v="2016-07-22T20:42:24"/>
    <b v="0"/>
    <n v="15"/>
    <b v="1"/>
    <s v="film &amp; video/documentary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.2829999999999999"/>
    <x v="0"/>
    <x v="5"/>
    <s v="CAD"/>
    <n v="1434670397"/>
    <n v="1429486397"/>
    <x v="410"/>
    <d v="2015-06-18T23:33:17"/>
    <b v="0"/>
    <n v="7"/>
    <b v="1"/>
    <s v="film &amp; video/documentary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.0105"/>
    <x v="0"/>
    <x v="0"/>
    <s v="USD"/>
    <n v="1387688400"/>
    <n v="1384920804"/>
    <x v="411"/>
    <d v="2013-12-22T05:00:00"/>
    <b v="0"/>
    <n v="241"/>
    <b v="1"/>
    <s v="film &amp; video/documentary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.2684"/>
    <x v="0"/>
    <x v="0"/>
    <s v="USD"/>
    <n v="1343238578"/>
    <n v="1341856178"/>
    <x v="412"/>
    <d v="2012-07-25T17:49:38"/>
    <b v="0"/>
    <n v="55"/>
    <b v="1"/>
    <s v="film &amp; video/documentary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.0508593749999999"/>
    <x v="0"/>
    <x v="0"/>
    <s v="USD"/>
    <n v="1342731811"/>
    <n v="1340139811"/>
    <x v="413"/>
    <d v="2012-07-19T21:03:31"/>
    <b v="0"/>
    <n v="171"/>
    <b v="1"/>
    <s v="film &amp; video/documentary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.0285405405405406"/>
    <x v="0"/>
    <x v="0"/>
    <s v="USD"/>
    <n v="1381541465"/>
    <n v="1378949465"/>
    <x v="414"/>
    <d v="2013-10-12T01:31:05"/>
    <b v="0"/>
    <n v="208"/>
    <b v="1"/>
    <s v="film &amp; video/documentary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.0214714285714286"/>
    <x v="0"/>
    <x v="5"/>
    <s v="CAD"/>
    <n v="1413547200"/>
    <n v="1411417602"/>
    <x v="415"/>
    <d v="2014-10-17T12:00:00"/>
    <b v="0"/>
    <n v="21"/>
    <b v="1"/>
    <s v="film &amp; video/documentary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n v="1.2021700000000002"/>
    <x v="0"/>
    <x v="0"/>
    <s v="USD"/>
    <n v="1391851831"/>
    <n v="1389259831"/>
    <x v="416"/>
    <d v="2014-02-08T09:30:31"/>
    <b v="0"/>
    <n v="25"/>
    <b v="1"/>
    <s v="film &amp; video/documentary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.0024761904761905"/>
    <x v="0"/>
    <x v="0"/>
    <s v="USD"/>
    <n v="1365395580"/>
    <n v="1364426260"/>
    <x v="417"/>
    <d v="2013-04-08T04:33:00"/>
    <b v="0"/>
    <n v="52"/>
    <b v="1"/>
    <s v="film &amp; video/documentary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.0063392857142857"/>
    <x v="0"/>
    <x v="0"/>
    <s v="USD"/>
    <n v="1437633997"/>
    <n v="1435041997"/>
    <x v="418"/>
    <d v="2015-07-23T06:46:37"/>
    <b v="0"/>
    <n v="104"/>
    <b v="1"/>
    <s v="film &amp; video/documentary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n v="1.004375"/>
    <x v="0"/>
    <x v="0"/>
    <s v="USD"/>
    <n v="1372536787"/>
    <n v="1367352787"/>
    <x v="419"/>
    <d v="2013-06-29T20:13:07"/>
    <b v="0"/>
    <n v="73"/>
    <b v="1"/>
    <s v="film &amp; video/documentary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4.3939393939393936E-3"/>
    <x v="2"/>
    <x v="0"/>
    <s v="USD"/>
    <n v="1394772031"/>
    <n v="1392183631"/>
    <x v="420"/>
    <d v="2014-03-14T04:40:31"/>
    <b v="0"/>
    <n v="3"/>
    <b v="0"/>
    <s v="film &amp; video/animation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.0066666666666667E-2"/>
    <x v="2"/>
    <x v="0"/>
    <s v="USD"/>
    <n v="1440157656"/>
    <n v="1434973656"/>
    <x v="421"/>
    <d v="2015-08-21T11:47:36"/>
    <b v="0"/>
    <n v="6"/>
    <b v="0"/>
    <s v="film &amp; video/animation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.0749999999999999E-2"/>
    <x v="2"/>
    <x v="0"/>
    <s v="USD"/>
    <n v="1410416097"/>
    <n v="1407824097"/>
    <x v="422"/>
    <d v="2014-09-11T06:14:57"/>
    <b v="0"/>
    <n v="12"/>
    <b v="0"/>
    <s v="film &amp; video/animation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7.6499999999999997E-3"/>
    <x v="2"/>
    <x v="0"/>
    <s v="USD"/>
    <n v="1370470430"/>
    <n v="1367878430"/>
    <x v="423"/>
    <d v="2013-06-05T22:13:50"/>
    <b v="0"/>
    <n v="13"/>
    <b v="0"/>
    <s v="film &amp; video/animation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6.7966666666666675E-2"/>
    <x v="2"/>
    <x v="0"/>
    <s v="USD"/>
    <n v="1332748899"/>
    <n v="1327568499"/>
    <x v="424"/>
    <d v="2012-03-26T08:01:39"/>
    <b v="0"/>
    <n v="5"/>
    <b v="0"/>
    <s v="film &amp; video/animation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1.2E-4"/>
    <x v="2"/>
    <x v="0"/>
    <s v="USD"/>
    <n v="1448660404"/>
    <n v="1443472804"/>
    <x v="425"/>
    <d v="2015-11-27T21:40:04"/>
    <b v="0"/>
    <n v="2"/>
    <b v="0"/>
    <s v="film &amp; video/animation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.3299999999999999E-2"/>
    <x v="2"/>
    <x v="0"/>
    <s v="USD"/>
    <n v="1456851914"/>
    <n v="1454259914"/>
    <x v="426"/>
    <d v="2016-03-01T17:05:14"/>
    <b v="0"/>
    <n v="8"/>
    <b v="0"/>
    <s v="film &amp; video/animation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x v="427"/>
    <d v="2015-10-22T18:59:00"/>
    <b v="0"/>
    <n v="0"/>
    <b v="0"/>
    <s v="film &amp; video/animation"/>
    <n v="0"/>
    <x v="0"/>
    <x v="5"/>
  </r>
  <r>
    <n v="428"/>
    <s v="Little Clay Bible - Zacchaeus"/>
    <s v="Fresh, fun, entertaining Bible stories on YouTube, stop-motion style."/>
    <n v="12000"/>
    <n v="676"/>
    <n v="5.6333333333333332E-2"/>
    <x v="2"/>
    <x v="0"/>
    <s v="USD"/>
    <n v="1402956000"/>
    <n v="1400523845"/>
    <x v="428"/>
    <d v="2014-06-16T22:00:00"/>
    <b v="0"/>
    <n v="13"/>
    <b v="0"/>
    <s v="film &amp; video/animation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x v="429"/>
    <d v="2009-11-27T04:59:00"/>
    <b v="0"/>
    <n v="0"/>
    <b v="0"/>
    <s v="film &amp; video/animation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.4E-2"/>
    <x v="2"/>
    <x v="0"/>
    <s v="USD"/>
    <n v="1378866867"/>
    <n v="1377570867"/>
    <x v="430"/>
    <d v="2013-09-11T02:34:27"/>
    <b v="0"/>
    <n v="5"/>
    <b v="0"/>
    <s v="film &amp; video/animation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0.13833333333333334"/>
    <x v="2"/>
    <x v="1"/>
    <s v="GBP"/>
    <n v="1467752083"/>
    <n v="1465160083"/>
    <x v="431"/>
    <d v="2016-07-05T20:54:43"/>
    <b v="0"/>
    <n v="8"/>
    <b v="0"/>
    <s v="film &amp; video/animation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9.5000000000000001E-2"/>
    <x v="2"/>
    <x v="0"/>
    <s v="USD"/>
    <n v="1445448381"/>
    <n v="1440264381"/>
    <x v="432"/>
    <d v="2015-10-21T17:26:21"/>
    <b v="0"/>
    <n v="8"/>
    <b v="0"/>
    <s v="film &amp; video/animation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x v="433"/>
    <d v="2015-10-11T15:07:02"/>
    <b v="0"/>
    <n v="0"/>
    <b v="0"/>
    <s v="film &amp; video/animation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0.05"/>
    <x v="2"/>
    <x v="0"/>
    <s v="USD"/>
    <n v="1385931702"/>
    <n v="1383076902"/>
    <x v="434"/>
    <d v="2013-12-01T21:01:42"/>
    <b v="0"/>
    <n v="2"/>
    <b v="0"/>
    <s v="film &amp; video/animation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2.7272727272727273E-5"/>
    <x v="2"/>
    <x v="0"/>
    <s v="USD"/>
    <n v="1379094980"/>
    <n v="1376502980"/>
    <x v="435"/>
    <d v="2013-09-13T17:56:20"/>
    <b v="0"/>
    <n v="3"/>
    <b v="0"/>
    <s v="film &amp; video/animation"/>
    <n v="1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x v="436"/>
    <d v="2013-07-31T08:41:53"/>
    <b v="0"/>
    <n v="0"/>
    <b v="0"/>
    <s v="film &amp; video/animation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x v="437"/>
    <d v="2016-10-08T07:38:46"/>
    <b v="0"/>
    <n v="0"/>
    <b v="0"/>
    <s v="film &amp; video/animation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n v="9.3799999999999994E-2"/>
    <x v="2"/>
    <x v="0"/>
    <s v="USD"/>
    <n v="1447830958"/>
    <n v="1445235358"/>
    <x v="438"/>
    <d v="2015-11-18T07:15:58"/>
    <b v="0"/>
    <n v="11"/>
    <b v="0"/>
    <s v="film &amp; video/animation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x v="439"/>
    <d v="2014-10-17T18:16:58"/>
    <b v="0"/>
    <n v="0"/>
    <b v="0"/>
    <s v="film &amp; video/animation"/>
    <n v="0"/>
    <x v="0"/>
    <x v="5"/>
  </r>
  <r>
    <n v="440"/>
    <s v="Consumed"/>
    <s v="A stop-motion animation made by a one girl team, with a camera, creativity, and a lot of determination."/>
    <n v="5000"/>
    <n v="5"/>
    <n v="1E-3"/>
    <x v="2"/>
    <x v="0"/>
    <s v="USD"/>
    <n v="1458859153"/>
    <n v="1456270753"/>
    <x v="440"/>
    <d v="2016-03-24T22:39:13"/>
    <b v="0"/>
    <n v="1"/>
    <b v="0"/>
    <s v="film &amp; video/animation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x v="441"/>
    <d v="2013-11-02T19:03:16"/>
    <b v="0"/>
    <n v="0"/>
    <b v="0"/>
    <s v="film &amp; video/animation"/>
    <n v="0"/>
    <x v="0"/>
    <x v="5"/>
  </r>
  <r>
    <n v="442"/>
    <s v="The Paranormal Idiot"/>
    <s v="Doomsday is here"/>
    <n v="17000"/>
    <n v="6691"/>
    <n v="0.39358823529411763"/>
    <x v="2"/>
    <x v="0"/>
    <s v="USD"/>
    <n v="1424380783"/>
    <n v="1421788783"/>
    <x v="442"/>
    <d v="2015-02-19T21:19:43"/>
    <b v="0"/>
    <n v="17"/>
    <b v="0"/>
    <s v="film &amp; video/animation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n v="1E-3"/>
    <x v="2"/>
    <x v="5"/>
    <s v="CAD"/>
    <n v="1391991701"/>
    <n v="1389399701"/>
    <x v="443"/>
    <d v="2014-02-10T00:21:41"/>
    <b v="0"/>
    <n v="2"/>
    <b v="0"/>
    <s v="film &amp; video/animation"/>
    <n v="5"/>
    <x v="0"/>
    <x v="5"/>
  </r>
  <r>
    <n v="444"/>
    <s v="Discovering the Other Woman"/>
    <s v="An upcoming animated web sitcom series centered around dealing with life, love, and relationships."/>
    <n v="1000"/>
    <n v="50"/>
    <n v="0.05"/>
    <x v="2"/>
    <x v="0"/>
    <s v="USD"/>
    <n v="1329342361"/>
    <n v="1324158361"/>
    <x v="444"/>
    <d v="2012-02-15T21:46:01"/>
    <b v="0"/>
    <n v="1"/>
    <b v="0"/>
    <s v="film &amp; video/animation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3.3333333333333335E-5"/>
    <x v="2"/>
    <x v="0"/>
    <s v="USD"/>
    <n v="1432195375"/>
    <n v="1430899375"/>
    <x v="445"/>
    <d v="2015-05-21T08:02:55"/>
    <b v="0"/>
    <n v="2"/>
    <b v="0"/>
    <s v="film &amp; video/animation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n v="7.2952380952380949E-2"/>
    <x v="2"/>
    <x v="0"/>
    <s v="USD"/>
    <n v="1425434420"/>
    <n v="1422842420"/>
    <x v="446"/>
    <d v="2015-03-04T02:00:20"/>
    <b v="0"/>
    <n v="16"/>
    <b v="0"/>
    <s v="film &amp; video/animation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1.6666666666666666E-4"/>
    <x v="2"/>
    <x v="1"/>
    <s v="GBP"/>
    <n v="1364041163"/>
    <n v="1361884763"/>
    <x v="447"/>
    <d v="2013-03-23T12:19:23"/>
    <b v="0"/>
    <n v="1"/>
    <b v="0"/>
    <s v="film &amp; video/animation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.2804E-2"/>
    <x v="2"/>
    <x v="0"/>
    <s v="USD"/>
    <n v="1400091095"/>
    <n v="1398363095"/>
    <x v="448"/>
    <d v="2014-05-14T18:11:35"/>
    <b v="0"/>
    <n v="4"/>
    <b v="0"/>
    <s v="film &amp; video/animation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.2499999999999999E-2"/>
    <x v="2"/>
    <x v="1"/>
    <s v="GBP"/>
    <n v="1382017085"/>
    <n v="1379425085"/>
    <x v="449"/>
    <d v="2013-10-17T13:38:05"/>
    <b v="0"/>
    <n v="5"/>
    <b v="0"/>
    <s v="film &amp; video/animation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7.92E-3"/>
    <x v="2"/>
    <x v="0"/>
    <s v="USD"/>
    <n v="1392417800"/>
    <n v="1389825800"/>
    <x v="450"/>
    <d v="2014-02-14T22:43:20"/>
    <b v="0"/>
    <n v="7"/>
    <b v="0"/>
    <s v="film &amp; video/animation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x v="451"/>
    <d v="2014-01-25T17:09:51"/>
    <b v="0"/>
    <n v="0"/>
    <b v="0"/>
    <s v="film &amp; video/animation"/>
    <n v="0"/>
    <x v="0"/>
    <x v="5"/>
  </r>
  <r>
    <n v="452"/>
    <s v="Lost in the Shadows"/>
    <s v="A man must find his way out of the depths of the shadows by using the aid of a little girl."/>
    <n v="750"/>
    <n v="480"/>
    <n v="0.64"/>
    <x v="2"/>
    <x v="0"/>
    <s v="USD"/>
    <n v="1431536015"/>
    <n v="1428944015"/>
    <x v="452"/>
    <d v="2015-05-13T16:53:35"/>
    <b v="0"/>
    <n v="12"/>
    <b v="0"/>
    <s v="film &amp; video/animation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2.740447957839262E-4"/>
    <x v="2"/>
    <x v="0"/>
    <s v="USD"/>
    <n v="1424375279"/>
    <n v="1422992879"/>
    <x v="453"/>
    <d v="2015-02-19T19:47:59"/>
    <b v="0"/>
    <n v="2"/>
    <b v="0"/>
    <s v="film &amp; video/animation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8.2000000000000007E-3"/>
    <x v="2"/>
    <x v="0"/>
    <s v="USD"/>
    <n v="1417007640"/>
    <n v="1414343571"/>
    <x v="454"/>
    <d v="2014-11-26T13:14:00"/>
    <b v="0"/>
    <n v="5"/>
    <b v="0"/>
    <s v="film &amp; video/animation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6.9230769230769226E-4"/>
    <x v="2"/>
    <x v="0"/>
    <s v="USD"/>
    <n v="1334622660"/>
    <n v="1330733022"/>
    <x v="455"/>
    <d v="2012-04-17T00:31:00"/>
    <b v="0"/>
    <n v="2"/>
    <b v="0"/>
    <s v="film &amp; video/animation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6.8631863186318634E-3"/>
    <x v="2"/>
    <x v="0"/>
    <s v="USD"/>
    <n v="1382414340"/>
    <n v="1380559201"/>
    <x v="456"/>
    <d v="2013-10-22T03:59:00"/>
    <b v="0"/>
    <n v="3"/>
    <b v="0"/>
    <s v="film &amp; video/animation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x v="457"/>
    <d v="2014-08-16T18:25:12"/>
    <b v="0"/>
    <n v="0"/>
    <b v="0"/>
    <s v="film &amp; video/animation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.2100000000000006E-2"/>
    <x v="2"/>
    <x v="1"/>
    <s v="GBP"/>
    <n v="1368550060"/>
    <n v="1365958060"/>
    <x v="458"/>
    <d v="2013-05-14T16:47:40"/>
    <b v="0"/>
    <n v="49"/>
    <b v="0"/>
    <s v="film &amp; video/animation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6.4102564102564103E-4"/>
    <x v="2"/>
    <x v="0"/>
    <s v="USD"/>
    <n v="1321201327"/>
    <n v="1316013727"/>
    <x v="459"/>
    <d v="2011-11-13T16:22:07"/>
    <b v="0"/>
    <n v="1"/>
    <b v="0"/>
    <s v="film &amp; video/animation"/>
    <n v="25"/>
    <x v="0"/>
    <x v="5"/>
  </r>
  <r>
    <n v="460"/>
    <s v="Darwin's Kiss"/>
    <s v="An animated web series about biological evolution gone haywire."/>
    <n v="8500"/>
    <n v="25"/>
    <n v="2.9411764705882353E-3"/>
    <x v="2"/>
    <x v="0"/>
    <s v="USD"/>
    <n v="1401595200"/>
    <n v="1398862875"/>
    <x v="460"/>
    <d v="2014-06-01T04:00:00"/>
    <b v="0"/>
    <n v="2"/>
    <b v="0"/>
    <s v="film &amp; video/animation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x v="461"/>
    <d v="2013-06-02T20:19:27"/>
    <b v="0"/>
    <n v="0"/>
    <b v="0"/>
    <s v="film &amp; video/animation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x v="462"/>
    <d v="2011-08-10T03:02:21"/>
    <b v="0"/>
    <n v="0"/>
    <b v="0"/>
    <s v="film &amp; video/animation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n v="2.2727272727272728E-2"/>
    <x v="2"/>
    <x v="0"/>
    <s v="USD"/>
    <n v="1316883753"/>
    <n v="1311699753"/>
    <x v="463"/>
    <d v="2011-09-24T17:02:33"/>
    <b v="0"/>
    <n v="11"/>
    <b v="0"/>
    <s v="film &amp; video/animation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n v="9.9009900990099011E-4"/>
    <x v="2"/>
    <x v="12"/>
    <s v="EUR"/>
    <n v="1463602935"/>
    <n v="1461874935"/>
    <x v="464"/>
    <d v="2016-05-18T20:22:15"/>
    <b v="0"/>
    <n v="1"/>
    <b v="0"/>
    <s v="film &amp; video/animation"/>
    <n v="1"/>
    <x v="0"/>
    <x v="5"/>
  </r>
  <r>
    <n v="465"/>
    <s v="&quot;Amp&quot; A Story About a Robot"/>
    <s v="&quot;Amp&quot; is a short film about a robot with needs."/>
    <n v="512"/>
    <n v="138"/>
    <n v="0.26953125"/>
    <x v="2"/>
    <x v="0"/>
    <s v="USD"/>
    <n v="1403837574"/>
    <n v="1402455174"/>
    <x v="465"/>
    <d v="2014-06-27T02:52:54"/>
    <b v="0"/>
    <n v="8"/>
    <b v="0"/>
    <s v="film &amp; video/animation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7.6E-3"/>
    <x v="2"/>
    <x v="0"/>
    <s v="USD"/>
    <n v="1347057464"/>
    <n v="1344465464"/>
    <x v="466"/>
    <d v="2012-09-07T22:37:44"/>
    <b v="0"/>
    <n v="5"/>
    <b v="0"/>
    <s v="film &amp; video/animation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0.21575"/>
    <x v="2"/>
    <x v="0"/>
    <s v="USD"/>
    <n v="1348849134"/>
    <n v="1344961134"/>
    <x v="467"/>
    <d v="2012-09-28T16:18:54"/>
    <b v="0"/>
    <n v="39"/>
    <b v="0"/>
    <s v="film &amp; video/animation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x v="468"/>
    <d v="2012-07-11T03:51:05"/>
    <b v="0"/>
    <n v="0"/>
    <b v="0"/>
    <s v="film &amp; video/animation"/>
    <n v="0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x v="469"/>
    <d v="2014-09-05T23:45:24"/>
    <b v="0"/>
    <n v="0"/>
    <b v="0"/>
    <s v="film &amp; video/animation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.0200000000000001E-2"/>
    <x v="2"/>
    <x v="0"/>
    <s v="USD"/>
    <n v="1389844800"/>
    <n v="1385524889"/>
    <x v="470"/>
    <d v="2014-01-16T04:00:00"/>
    <b v="0"/>
    <n v="2"/>
    <b v="0"/>
    <s v="film &amp; video/animation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0.11892727272727273"/>
    <x v="2"/>
    <x v="0"/>
    <s v="USD"/>
    <n v="1397924379"/>
    <n v="1394039979"/>
    <x v="471"/>
    <d v="2014-04-19T16:19:39"/>
    <b v="0"/>
    <n v="170"/>
    <b v="0"/>
    <s v="film &amp; video/animation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0.17624999999999999"/>
    <x v="2"/>
    <x v="0"/>
    <s v="USD"/>
    <n v="1408831718"/>
    <n v="1406239718"/>
    <x v="472"/>
    <d v="2014-08-23T22:08:38"/>
    <b v="0"/>
    <n v="5"/>
    <b v="0"/>
    <s v="film &amp; video/animation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2.87E-2"/>
    <x v="2"/>
    <x v="0"/>
    <s v="USD"/>
    <n v="1410972319"/>
    <n v="1408380319"/>
    <x v="473"/>
    <d v="2014-09-17T16:45:19"/>
    <b v="0"/>
    <n v="14"/>
    <b v="0"/>
    <s v="film &amp; video/animation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n v="3.0303030303030303E-4"/>
    <x v="2"/>
    <x v="0"/>
    <s v="USD"/>
    <n v="1487318029"/>
    <n v="1484726029"/>
    <x v="474"/>
    <d v="2017-02-17T07:53:49"/>
    <b v="0"/>
    <n v="1"/>
    <b v="0"/>
    <s v="film &amp; video/animation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x v="475"/>
    <d v="2015-05-06T02:04:03"/>
    <b v="0"/>
    <n v="0"/>
    <b v="0"/>
    <s v="film &amp; video/animation"/>
    <n v="0"/>
    <x v="0"/>
    <x v="5"/>
  </r>
  <r>
    <n v="476"/>
    <s v="Sight Word Music Videos"/>
    <s v="Animated Music Videos that teach kids how to read."/>
    <n v="220000"/>
    <n v="4906.59"/>
    <n v="2.2302681818181819E-2"/>
    <x v="2"/>
    <x v="0"/>
    <s v="USD"/>
    <n v="1401767940"/>
    <n v="1398727441"/>
    <x v="476"/>
    <d v="2014-06-03T03:59:00"/>
    <b v="0"/>
    <n v="124"/>
    <b v="0"/>
    <s v="film &amp; video/animation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x v="477"/>
    <d v="2012-05-18T20:02:14"/>
    <b v="0"/>
    <n v="0"/>
    <b v="0"/>
    <s v="film &amp; video/animation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x v="478"/>
    <d v="2015-04-01T20:51:49"/>
    <b v="0"/>
    <n v="0"/>
    <b v="0"/>
    <s v="film &amp; video/animation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0.3256"/>
    <x v="2"/>
    <x v="0"/>
    <s v="USD"/>
    <n v="1416566835"/>
    <n v="1411379235"/>
    <x v="479"/>
    <d v="2014-11-21T10:47:15"/>
    <b v="0"/>
    <n v="55"/>
    <b v="0"/>
    <s v="film &amp; video/animation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n v="0.19409999999999999"/>
    <x v="2"/>
    <x v="0"/>
    <s v="USD"/>
    <n v="1376049615"/>
    <n v="1373457615"/>
    <x v="480"/>
    <d v="2013-08-09T12:00:15"/>
    <b v="0"/>
    <n v="140"/>
    <b v="0"/>
    <s v="film &amp; video/animation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n v="6.0999999999999999E-2"/>
    <x v="2"/>
    <x v="0"/>
    <s v="USD"/>
    <n v="1349885289"/>
    <n v="1347293289"/>
    <x v="481"/>
    <d v="2012-10-10T16:08:09"/>
    <b v="0"/>
    <n v="21"/>
    <b v="0"/>
    <s v="film &amp; video/animation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n v="1E-3"/>
    <x v="2"/>
    <x v="0"/>
    <s v="USD"/>
    <n v="1460644440"/>
    <n v="1458336690"/>
    <x v="482"/>
    <d v="2016-04-14T14:34:00"/>
    <b v="0"/>
    <n v="1"/>
    <b v="0"/>
    <s v="film &amp; video/animation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0.502"/>
    <x v="2"/>
    <x v="1"/>
    <s v="GBP"/>
    <n v="1359434672"/>
    <n v="1354250672"/>
    <x v="483"/>
    <d v="2013-01-29T04:44:32"/>
    <b v="0"/>
    <n v="147"/>
    <b v="0"/>
    <s v="film &amp; video/animation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1.8625E-3"/>
    <x v="2"/>
    <x v="1"/>
    <s v="GBP"/>
    <n v="1446766372"/>
    <n v="1443220372"/>
    <x v="484"/>
    <d v="2015-11-05T23:32:52"/>
    <b v="0"/>
    <n v="11"/>
    <b v="0"/>
    <s v="film &amp; video/animation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0.21906971229845085"/>
    <x v="2"/>
    <x v="1"/>
    <s v="GBP"/>
    <n v="1368792499"/>
    <n v="1366200499"/>
    <x v="485"/>
    <d v="2013-05-17T12:08:19"/>
    <b v="0"/>
    <n v="125"/>
    <b v="0"/>
    <s v="film &amp; video/animation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9.0909090909090904E-5"/>
    <x v="2"/>
    <x v="2"/>
    <s v="AUD"/>
    <n v="1401662239"/>
    <n v="1399070239"/>
    <x v="486"/>
    <d v="2014-06-01T22:37:19"/>
    <b v="0"/>
    <n v="1"/>
    <b v="0"/>
    <s v="film &amp; video/animation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x v="487"/>
    <d v="2016-12-25T15:16:34"/>
    <b v="0"/>
    <n v="0"/>
    <b v="0"/>
    <s v="film &amp; video/animation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x v="488"/>
    <d v="2017-01-09T01:18:20"/>
    <b v="0"/>
    <n v="0"/>
    <b v="0"/>
    <s v="film &amp; video/animation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n v="2.8667813379201833E-3"/>
    <x v="2"/>
    <x v="0"/>
    <s v="USD"/>
    <n v="1325763180"/>
    <n v="1323084816"/>
    <x v="489"/>
    <d v="2012-01-05T11:33:00"/>
    <b v="0"/>
    <n v="3"/>
    <b v="0"/>
    <s v="film &amp; video/animation"/>
    <n v="71.666666666666671"/>
    <x v="0"/>
    <x v="5"/>
  </r>
  <r>
    <n v="490"/>
    <s v="PROJECT IS CANCELLED"/>
    <s v="Cancelled"/>
    <n v="1000"/>
    <n v="0"/>
    <n v="0"/>
    <x v="2"/>
    <x v="0"/>
    <s v="USD"/>
    <n v="1345677285"/>
    <n v="1343085285"/>
    <x v="490"/>
    <d v="2012-08-22T23:14:45"/>
    <b v="0"/>
    <n v="0"/>
    <b v="0"/>
    <s v="film &amp; video/animation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x v="491"/>
    <d v="2016-01-27T23:34:59"/>
    <b v="0"/>
    <n v="0"/>
    <b v="0"/>
    <s v="film &amp; video/animation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x v="492"/>
    <d v="2016-10-13T00:50:30"/>
    <b v="0"/>
    <n v="0"/>
    <b v="0"/>
    <s v="film &amp; video/animation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x v="493"/>
    <d v="2015-05-20T17:25:38"/>
    <b v="0"/>
    <n v="0"/>
    <b v="0"/>
    <s v="film &amp; video/animation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1.5499999999999999E-3"/>
    <x v="2"/>
    <x v="0"/>
    <s v="USD"/>
    <n v="1404356400"/>
    <n v="1402343765"/>
    <x v="494"/>
    <d v="2014-07-03T03:00:00"/>
    <b v="0"/>
    <n v="3"/>
    <b v="0"/>
    <s v="film &amp; video/animation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x v="495"/>
    <d v="2015-07-16T19:51:45"/>
    <b v="0"/>
    <n v="0"/>
    <b v="0"/>
    <s v="film &amp; video/animation"/>
    <n v="0"/>
    <x v="0"/>
    <x v="5"/>
  </r>
  <r>
    <n v="496"/>
    <s v="Airships and Anatasia: The Movie"/>
    <s v="The movie is about the adventures of Ethan, Danna, The mysterious inventor and more."/>
    <n v="60000"/>
    <n v="1"/>
    <n v="1.6666666666666667E-5"/>
    <x v="2"/>
    <x v="0"/>
    <s v="USD"/>
    <n v="1392070874"/>
    <n v="1386886874"/>
    <x v="496"/>
    <d v="2014-02-10T22:21:14"/>
    <b v="0"/>
    <n v="1"/>
    <b v="0"/>
    <s v="film &amp; video/animation"/>
    <n v="1"/>
    <x v="0"/>
    <x v="5"/>
  </r>
  <r>
    <n v="497"/>
    <s v="Galaxy Probe Kids"/>
    <s v="live-action/animated series pilot."/>
    <n v="4480"/>
    <n v="30"/>
    <n v="6.6964285714285711E-3"/>
    <x v="2"/>
    <x v="0"/>
    <s v="USD"/>
    <n v="1419483600"/>
    <n v="1414889665"/>
    <x v="497"/>
    <d v="2014-12-25T05:00:00"/>
    <b v="0"/>
    <n v="3"/>
    <b v="0"/>
    <s v="film &amp; video/animation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4.5985132395404561E-2"/>
    <x v="2"/>
    <x v="0"/>
    <s v="USD"/>
    <n v="1324664249"/>
    <n v="1321035449"/>
    <x v="498"/>
    <d v="2011-12-23T18:17:29"/>
    <b v="0"/>
    <n v="22"/>
    <b v="0"/>
    <s v="film &amp; video/animation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5500000000000002E-2"/>
    <x v="2"/>
    <x v="0"/>
    <s v="USD"/>
    <n v="1255381140"/>
    <n v="1250630968"/>
    <x v="499"/>
    <d v="2009-10-12T20:59:00"/>
    <b v="0"/>
    <n v="26"/>
    <b v="0"/>
    <s v="film &amp; video/animation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.307692307692308E-2"/>
    <x v="2"/>
    <x v="0"/>
    <s v="USD"/>
    <n v="1273356960"/>
    <n v="1268255751"/>
    <x v="500"/>
    <d v="2010-05-08T22:16:00"/>
    <b v="0"/>
    <n v="4"/>
    <b v="0"/>
    <s v="film &amp; video/animation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x v="501"/>
    <d v="2011-07-09T05:37:31"/>
    <b v="0"/>
    <n v="0"/>
    <b v="0"/>
    <s v="film &amp; video/animation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.15E-2"/>
    <x v="2"/>
    <x v="0"/>
    <s v="USD"/>
    <n v="1332073025"/>
    <n v="1329484625"/>
    <x v="502"/>
    <d v="2012-03-18T12:17:05"/>
    <b v="0"/>
    <n v="4"/>
    <b v="0"/>
    <s v="film &amp; video/animation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1.7538461538461537E-2"/>
    <x v="2"/>
    <x v="1"/>
    <s v="GBP"/>
    <n v="1421498303"/>
    <n v="1418906303"/>
    <x v="503"/>
    <d v="2015-01-17T12:38:23"/>
    <b v="0"/>
    <n v="9"/>
    <b v="0"/>
    <s v="film &amp; video/animation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.3673469387755101E-2"/>
    <x v="2"/>
    <x v="0"/>
    <s v="USD"/>
    <n v="1334097387"/>
    <n v="1328916987"/>
    <x v="504"/>
    <d v="2012-04-10T22:36:27"/>
    <b v="0"/>
    <n v="5"/>
    <b v="0"/>
    <s v="film &amp; video/animation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4.3333333333333331E-3"/>
    <x v="2"/>
    <x v="0"/>
    <s v="USD"/>
    <n v="1451010086"/>
    <n v="1447122086"/>
    <x v="505"/>
    <d v="2015-12-25T02:21:26"/>
    <b v="0"/>
    <n v="14"/>
    <b v="0"/>
    <s v="film &amp; video/animation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1.25E-3"/>
    <x v="2"/>
    <x v="0"/>
    <s v="USD"/>
    <n v="1376140520"/>
    <n v="1373548520"/>
    <x v="506"/>
    <d v="2013-08-10T13:15:20"/>
    <b v="0"/>
    <n v="1"/>
    <b v="0"/>
    <s v="film &amp; video/animation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.2000000000000001E-2"/>
    <x v="2"/>
    <x v="0"/>
    <s v="USD"/>
    <n v="1350687657"/>
    <n v="1346799657"/>
    <x v="507"/>
    <d v="2012-10-19T23:00:57"/>
    <b v="0"/>
    <n v="10"/>
    <b v="0"/>
    <s v="film &amp; video/animation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8.0000000000000002E-3"/>
    <x v="2"/>
    <x v="0"/>
    <s v="USD"/>
    <n v="1337955240"/>
    <n v="1332808501"/>
    <x v="508"/>
    <d v="2012-05-25T14:14:00"/>
    <b v="0"/>
    <n v="3"/>
    <b v="0"/>
    <s v="film &amp; video/animation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n v="2E-3"/>
    <x v="2"/>
    <x v="1"/>
    <s v="GBP"/>
    <n v="1435504170"/>
    <n v="1432912170"/>
    <x v="509"/>
    <d v="2015-06-28T15:09:30"/>
    <b v="0"/>
    <n v="1"/>
    <b v="0"/>
    <s v="film &amp; video/animation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x v="510"/>
    <d v="2016-03-01T04:13:59"/>
    <b v="0"/>
    <n v="0"/>
    <b v="0"/>
    <s v="film &amp; video/animation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n v="0.03"/>
    <x v="2"/>
    <x v="0"/>
    <s v="USD"/>
    <n v="1365228982"/>
    <n v="1362640582"/>
    <x v="511"/>
    <d v="2013-04-06T06:16:22"/>
    <b v="0"/>
    <n v="5"/>
    <b v="0"/>
    <s v="film &amp; video/animation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1.3749999999999999E-3"/>
    <x v="2"/>
    <x v="0"/>
    <s v="USD"/>
    <n v="1479667727"/>
    <n v="1475776127"/>
    <x v="512"/>
    <d v="2016-11-20T18:48:47"/>
    <b v="0"/>
    <n v="2"/>
    <b v="0"/>
    <s v="film &amp; video/animation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n v="0.13924"/>
    <x v="2"/>
    <x v="0"/>
    <s v="USD"/>
    <n v="1471244400"/>
    <n v="1467387705"/>
    <x v="513"/>
    <d v="2016-08-15T07:00:00"/>
    <b v="0"/>
    <n v="68"/>
    <b v="0"/>
    <s v="film &amp; video/animation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.3333333333333333E-2"/>
    <x v="2"/>
    <x v="5"/>
    <s v="CAD"/>
    <n v="1407595447"/>
    <n v="1405003447"/>
    <x v="514"/>
    <d v="2014-08-09T14:44:07"/>
    <b v="0"/>
    <n v="3"/>
    <b v="0"/>
    <s v="film &amp; video/animation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0.25413402061855672"/>
    <x v="2"/>
    <x v="0"/>
    <s v="USD"/>
    <n v="1451389601"/>
    <n v="1447933601"/>
    <x v="515"/>
    <d v="2015-12-29T11:46:41"/>
    <b v="0"/>
    <n v="34"/>
    <b v="0"/>
    <s v="film &amp; video/animation"/>
    <n v="725.02941176470586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x v="516"/>
    <d v="2015-05-27T18:41:20"/>
    <b v="0"/>
    <n v="0"/>
    <b v="0"/>
    <s v="film &amp; video/animation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.3666666666666667E-2"/>
    <x v="2"/>
    <x v="0"/>
    <s v="USD"/>
    <n v="1486046761"/>
    <n v="1483454761"/>
    <x v="517"/>
    <d v="2017-02-02T14:46:01"/>
    <b v="0"/>
    <n v="3"/>
    <b v="0"/>
    <s v="film &amp; video/animation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x v="518"/>
    <d v="2015-09-06T14:46:00"/>
    <b v="0"/>
    <n v="0"/>
    <b v="0"/>
    <s v="film &amp; video/animation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0.22881426547787684"/>
    <x v="2"/>
    <x v="0"/>
    <s v="USD"/>
    <n v="1354699421"/>
    <n v="1352107421"/>
    <x v="519"/>
    <d v="2012-12-05T09:23:41"/>
    <b v="0"/>
    <n v="70"/>
    <b v="0"/>
    <s v="film &amp; video/animation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.0209999999999999"/>
    <x v="0"/>
    <x v="1"/>
    <s v="GBP"/>
    <n v="1449766261"/>
    <n v="1447174261"/>
    <x v="520"/>
    <d v="2015-12-10T16:51:01"/>
    <b v="0"/>
    <n v="34"/>
    <b v="1"/>
    <s v="theater/plays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464"/>
    <x v="0"/>
    <x v="0"/>
    <s v="USD"/>
    <n v="1477976340"/>
    <n v="1475460819"/>
    <x v="521"/>
    <d v="2016-11-01T04:59:00"/>
    <b v="0"/>
    <n v="56"/>
    <b v="1"/>
    <s v="theater/plays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n v="1.1466666666666667"/>
    <x v="0"/>
    <x v="0"/>
    <s v="USD"/>
    <n v="1458518325"/>
    <n v="1456793925"/>
    <x v="522"/>
    <d v="2016-03-20T23:58:45"/>
    <b v="0"/>
    <n v="31"/>
    <b v="1"/>
    <s v="theater/plays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.206"/>
    <x v="0"/>
    <x v="0"/>
    <s v="USD"/>
    <n v="1442805076"/>
    <n v="1440213076"/>
    <x v="523"/>
    <d v="2015-09-21T03:11:16"/>
    <b v="0"/>
    <n v="84"/>
    <b v="1"/>
    <s v="theater/plays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.0867285714285715"/>
    <x v="0"/>
    <x v="1"/>
    <s v="GBP"/>
    <n v="1464801169"/>
    <n v="1462209169"/>
    <x v="524"/>
    <d v="2016-06-01T17:12:49"/>
    <b v="0"/>
    <n v="130"/>
    <b v="1"/>
    <s v="theater/plays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"/>
    <x v="0"/>
    <x v="0"/>
    <s v="USD"/>
    <n v="1410601041"/>
    <n v="1406713041"/>
    <x v="525"/>
    <d v="2014-09-13T09:37:21"/>
    <b v="0"/>
    <n v="12"/>
    <b v="1"/>
    <s v="theater/plays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.1399999999999999"/>
    <x v="0"/>
    <x v="1"/>
    <s v="GBP"/>
    <n v="1438966800"/>
    <n v="1436278344"/>
    <x v="526"/>
    <d v="2015-08-07T17:00:00"/>
    <b v="0"/>
    <n v="23"/>
    <b v="1"/>
    <s v="theater/plays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.0085"/>
    <x v="0"/>
    <x v="0"/>
    <s v="USD"/>
    <n v="1487347500"/>
    <n v="1484715366"/>
    <x v="527"/>
    <d v="2017-02-17T16:05:00"/>
    <b v="0"/>
    <n v="158"/>
    <b v="1"/>
    <s v="theater/plays"/>
    <n v="63.829113924050631"/>
    <x v="1"/>
    <x v="6"/>
  </r>
  <r>
    <n v="528"/>
    <s v="Devastated No Matter What"/>
    <s v="A Festival Backed Production of a Full-Length Play."/>
    <n v="1150"/>
    <n v="1330"/>
    <n v="1.1565217391304348"/>
    <x v="0"/>
    <x v="0"/>
    <s v="USD"/>
    <n v="1434921600"/>
    <n v="1433109907"/>
    <x v="528"/>
    <d v="2015-06-21T21:20:00"/>
    <b v="0"/>
    <n v="30"/>
    <b v="1"/>
    <s v="theater/plays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041666666666667"/>
    <x v="0"/>
    <x v="5"/>
    <s v="CAD"/>
    <n v="1484110800"/>
    <n v="1482281094"/>
    <x v="529"/>
    <d v="2017-01-11T05:00:00"/>
    <b v="0"/>
    <n v="18"/>
    <b v="1"/>
    <s v="theater/plays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.0778267254038179"/>
    <x v="0"/>
    <x v="0"/>
    <s v="USD"/>
    <n v="1435111200"/>
    <n v="1433254268"/>
    <x v="530"/>
    <d v="2015-06-24T02:00:00"/>
    <b v="0"/>
    <n v="29"/>
    <b v="1"/>
    <s v="theater/plays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"/>
    <x v="0"/>
    <x v="0"/>
    <s v="USD"/>
    <n v="1481957940"/>
    <n v="1478050429"/>
    <x v="531"/>
    <d v="2016-12-17T06:59:00"/>
    <b v="0"/>
    <n v="31"/>
    <b v="1"/>
    <s v="theater/plays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.2324999999999999"/>
    <x v="0"/>
    <x v="0"/>
    <s v="USD"/>
    <n v="1463098208"/>
    <n v="1460506208"/>
    <x v="532"/>
    <d v="2016-05-13T00:10:08"/>
    <b v="0"/>
    <n v="173"/>
    <b v="1"/>
    <s v="theater/plays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.002"/>
    <x v="0"/>
    <x v="1"/>
    <s v="GBP"/>
    <n v="1463394365"/>
    <n v="1461320765"/>
    <x v="533"/>
    <d v="2016-05-16T10:26:05"/>
    <b v="0"/>
    <n v="17"/>
    <b v="1"/>
    <s v="theater/plays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.0466666666666666"/>
    <x v="0"/>
    <x v="10"/>
    <s v="NOK"/>
    <n v="1446418800"/>
    <n v="1443036470"/>
    <x v="534"/>
    <d v="2015-11-01T23:00:00"/>
    <b v="0"/>
    <n v="48"/>
    <b v="1"/>
    <s v="theater/plays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.0249999999999999"/>
    <x v="0"/>
    <x v="1"/>
    <s v="GBP"/>
    <n v="1483707905"/>
    <n v="1481115905"/>
    <x v="535"/>
    <d v="2017-01-06T13:05:05"/>
    <b v="0"/>
    <n v="59"/>
    <b v="1"/>
    <s v="theater/plays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.1825757575757576"/>
    <x v="0"/>
    <x v="1"/>
    <s v="GBP"/>
    <n v="1438624800"/>
    <n v="1435133807"/>
    <x v="536"/>
    <d v="2015-08-03T18:00:00"/>
    <b v="0"/>
    <n v="39"/>
    <b v="1"/>
    <s v="theater/plays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.2050000000000001"/>
    <x v="0"/>
    <x v="0"/>
    <s v="USD"/>
    <n v="1446665191"/>
    <n v="1444069591"/>
    <x v="537"/>
    <d v="2015-11-04T19:26:31"/>
    <b v="0"/>
    <n v="59"/>
    <b v="1"/>
    <s v="theater/plays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.0242"/>
    <x v="0"/>
    <x v="0"/>
    <s v="USD"/>
    <n v="1463166263"/>
    <n v="1460574263"/>
    <x v="538"/>
    <d v="2016-05-13T19:04:23"/>
    <b v="0"/>
    <n v="60"/>
    <b v="1"/>
    <s v="theater/plays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.00644"/>
    <x v="0"/>
    <x v="1"/>
    <s v="GBP"/>
    <n v="1467681107"/>
    <n v="1465866707"/>
    <x v="539"/>
    <d v="2016-07-05T01:11:47"/>
    <b v="0"/>
    <n v="20"/>
    <b v="1"/>
    <s v="theater/plays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6.666666666666667E-5"/>
    <x v="2"/>
    <x v="0"/>
    <s v="USD"/>
    <n v="1423078606"/>
    <n v="1420486606"/>
    <x v="540"/>
    <d v="2015-02-04T19:36:46"/>
    <b v="0"/>
    <n v="1"/>
    <b v="0"/>
    <s v="technology/web"/>
    <n v="1"/>
    <x v="2"/>
    <x v="7"/>
  </r>
  <r>
    <n v="541"/>
    <s v="Deviations"/>
    <s v="A website dedicated to local Kink Communities; to find others with matching interests and bring them together."/>
    <n v="4500"/>
    <n v="25"/>
    <n v="5.5555555555555558E-3"/>
    <x v="2"/>
    <x v="0"/>
    <s v="USD"/>
    <n v="1446080834"/>
    <n v="1443488834"/>
    <x v="541"/>
    <d v="2015-10-29T01:07:14"/>
    <b v="0"/>
    <n v="1"/>
    <b v="0"/>
    <s v="technology/web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3.9999999999999998E-6"/>
    <x v="2"/>
    <x v="0"/>
    <s v="USD"/>
    <n v="1462293716"/>
    <n v="1457113316"/>
    <x v="542"/>
    <d v="2016-05-03T16:41:56"/>
    <b v="0"/>
    <n v="1"/>
    <b v="0"/>
    <s v="technology/web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3.1818181818181819E-3"/>
    <x v="2"/>
    <x v="2"/>
    <s v="AUD"/>
    <n v="1414807962"/>
    <n v="1412215962"/>
    <x v="543"/>
    <d v="2014-11-01T02:12:42"/>
    <b v="0"/>
    <n v="2"/>
    <b v="0"/>
    <s v="technology/web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.2E-2"/>
    <x v="2"/>
    <x v="0"/>
    <s v="USD"/>
    <n v="1467647160"/>
    <n v="1465055160"/>
    <x v="544"/>
    <d v="2016-07-04T15:46:00"/>
    <b v="0"/>
    <n v="2"/>
    <b v="0"/>
    <s v="technology/web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0.27383999999999997"/>
    <x v="2"/>
    <x v="6"/>
    <s v="EUR"/>
    <n v="1447600389"/>
    <n v="1444140789"/>
    <x v="545"/>
    <d v="2015-11-15T15:13:09"/>
    <b v="0"/>
    <n v="34"/>
    <b v="0"/>
    <s v="technology/web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8.6666666666666663E-4"/>
    <x v="2"/>
    <x v="0"/>
    <s v="USD"/>
    <n v="1445097715"/>
    <n v="1441209715"/>
    <x v="546"/>
    <d v="2015-10-17T16:01:55"/>
    <b v="0"/>
    <n v="2"/>
    <b v="0"/>
    <s v="technology/web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x v="547"/>
    <d v="2016-02-10T16:42:44"/>
    <b v="0"/>
    <n v="0"/>
    <b v="0"/>
    <s v="technology/web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8.9999999999999998E-4"/>
    <x v="2"/>
    <x v="1"/>
    <s v="GBP"/>
    <n v="1446154848"/>
    <n v="1443562848"/>
    <x v="548"/>
    <d v="2015-10-29T21:40:48"/>
    <b v="0"/>
    <n v="1"/>
    <b v="0"/>
    <s v="technology/web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2.7199999999999998E-2"/>
    <x v="2"/>
    <x v="1"/>
    <s v="GBP"/>
    <n v="1436368622"/>
    <n v="1433776622"/>
    <x v="549"/>
    <d v="2015-07-08T15:17:02"/>
    <b v="0"/>
    <n v="8"/>
    <b v="0"/>
    <s v="technology/web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7.0000000000000001E-3"/>
    <x v="2"/>
    <x v="5"/>
    <s v="CAD"/>
    <n v="1485838800"/>
    <n v="1484756245"/>
    <x v="550"/>
    <d v="2017-01-31T05:00:00"/>
    <b v="0"/>
    <n v="4"/>
    <b v="0"/>
    <s v="technology/web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.0413333333333331E-2"/>
    <x v="2"/>
    <x v="0"/>
    <s v="USD"/>
    <n v="1438451580"/>
    <n v="1434609424"/>
    <x v="551"/>
    <d v="2015-08-01T17:53:00"/>
    <b v="0"/>
    <n v="28"/>
    <b v="0"/>
    <s v="technology/web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x v="552"/>
    <d v="2016-01-09T14:48:16"/>
    <b v="0"/>
    <n v="0"/>
    <b v="0"/>
    <s v="technology/web"/>
    <n v="0"/>
    <x v="2"/>
    <x v="7"/>
  </r>
  <r>
    <n v="553"/>
    <s v="sellorshopusa.com"/>
    <s v="Groundbreaking New Classifieds Website Grows Into Largest Nationwide Coverage By Turning Users Into Entrepreneurs"/>
    <n v="25000"/>
    <n v="123"/>
    <n v="4.9199999999999999E-3"/>
    <x v="2"/>
    <x v="0"/>
    <s v="USD"/>
    <n v="1415988991"/>
    <n v="1413393391"/>
    <x v="553"/>
    <d v="2014-11-14T18:16:31"/>
    <b v="0"/>
    <n v="6"/>
    <b v="0"/>
    <s v="technology/web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0.36589147286821705"/>
    <x v="2"/>
    <x v="0"/>
    <s v="USD"/>
    <n v="1413735972"/>
    <n v="1411143972"/>
    <x v="554"/>
    <d v="2014-10-19T16:26:12"/>
    <b v="0"/>
    <n v="22"/>
    <b v="0"/>
    <s v="technology/web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x v="555"/>
    <d v="2016-06-12T08:29:03"/>
    <b v="0"/>
    <n v="0"/>
    <b v="0"/>
    <s v="technology/web"/>
    <n v="0"/>
    <x v="2"/>
    <x v="7"/>
  </r>
  <r>
    <n v="556"/>
    <s v="Braille Academy"/>
    <s v="An educational platform for learning Unified English Braille Code"/>
    <n v="8000"/>
    <n v="200"/>
    <n v="2.5000000000000001E-2"/>
    <x v="2"/>
    <x v="0"/>
    <s v="USD"/>
    <n v="1452112717"/>
    <n v="1449520717"/>
    <x v="556"/>
    <d v="2016-01-06T20:38:37"/>
    <b v="0"/>
    <n v="1"/>
    <b v="0"/>
    <s v="technology/web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9.1066666666666674E-3"/>
    <x v="2"/>
    <x v="12"/>
    <s v="EUR"/>
    <n v="1480721803"/>
    <n v="1478126203"/>
    <x v="557"/>
    <d v="2016-12-02T23:36:43"/>
    <b v="0"/>
    <n v="20"/>
    <b v="0"/>
    <s v="technology/web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x v="558"/>
    <d v="2015-03-24T20:11:45"/>
    <b v="0"/>
    <n v="0"/>
    <b v="0"/>
    <s v="technology/web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2.0833333333333335E-4"/>
    <x v="2"/>
    <x v="0"/>
    <s v="USD"/>
    <n v="1449989260"/>
    <n v="1447397260"/>
    <x v="559"/>
    <d v="2015-12-13T06:47:40"/>
    <b v="0"/>
    <n v="1"/>
    <b v="0"/>
    <s v="technology/web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1.2E-4"/>
    <x v="2"/>
    <x v="5"/>
    <s v="CAD"/>
    <n v="1418841045"/>
    <n v="1416249045"/>
    <x v="560"/>
    <d v="2014-12-17T18:30:45"/>
    <b v="0"/>
    <n v="3"/>
    <b v="0"/>
    <s v="technology/web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3.6666666666666666E-3"/>
    <x v="2"/>
    <x v="0"/>
    <s v="USD"/>
    <n v="1445874513"/>
    <n v="1442850513"/>
    <x v="561"/>
    <d v="2015-10-26T15:48:33"/>
    <b v="0"/>
    <n v="2"/>
    <b v="0"/>
    <s v="technology/web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x v="562"/>
    <d v="2016-12-18T09:20:15"/>
    <b v="0"/>
    <n v="0"/>
    <b v="0"/>
    <s v="technology/web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9.0666666666666662E-4"/>
    <x v="2"/>
    <x v="2"/>
    <s v="AUD"/>
    <n v="1424137247"/>
    <n v="1421545247"/>
    <x v="563"/>
    <d v="2015-02-17T01:40:47"/>
    <b v="0"/>
    <n v="2"/>
    <b v="0"/>
    <s v="technology/web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5.5555555555555558E-5"/>
    <x v="2"/>
    <x v="6"/>
    <s v="EUR"/>
    <n v="1457822275"/>
    <n v="1455230275"/>
    <x v="564"/>
    <d v="2016-03-12T22:37:55"/>
    <b v="0"/>
    <n v="1"/>
    <b v="0"/>
    <s v="technology/web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x v="565"/>
    <d v="2015-07-10T18:50:49"/>
    <b v="0"/>
    <n v="0"/>
    <b v="0"/>
    <s v="technology/web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2.0000000000000001E-4"/>
    <x v="2"/>
    <x v="0"/>
    <s v="USD"/>
    <n v="1468513533"/>
    <n v="1465921533"/>
    <x v="566"/>
    <d v="2016-07-14T16:25:33"/>
    <b v="0"/>
    <n v="1"/>
    <b v="0"/>
    <s v="technology/web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x v="567"/>
    <d v="2015-01-01T20:13:14"/>
    <b v="0"/>
    <n v="0"/>
    <b v="0"/>
    <s v="technology/web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.01"/>
    <x v="2"/>
    <x v="4"/>
    <s v="NZD"/>
    <n v="1452942000"/>
    <n v="1449785223"/>
    <x v="568"/>
    <d v="2016-01-16T11:00:00"/>
    <b v="0"/>
    <n v="5"/>
    <b v="0"/>
    <s v="technology/web"/>
    <n v="49"/>
    <x v="2"/>
    <x v="7"/>
  </r>
  <r>
    <n v="569"/>
    <s v="Mioti"/>
    <s v="Mioti is an indie game marketplace that doubles as a community for developers to join networks and discuss projects."/>
    <n v="2500"/>
    <n v="20"/>
    <n v="8.0000000000000002E-3"/>
    <x v="2"/>
    <x v="5"/>
    <s v="CAD"/>
    <n v="1451679612"/>
    <n v="1449087612"/>
    <x v="569"/>
    <d v="2016-01-01T20:20:12"/>
    <b v="0"/>
    <n v="1"/>
    <b v="0"/>
    <s v="technology/web"/>
    <n v="20"/>
    <x v="2"/>
    <x v="7"/>
  </r>
  <r>
    <n v="570"/>
    <s v="Relaunching in May"/>
    <s v="Humans have AM/FM/Satellite radio, kids have radio Disney, pets have DogCatRadio."/>
    <n v="85000"/>
    <n v="142"/>
    <n v="1.6705882352941177E-3"/>
    <x v="2"/>
    <x v="0"/>
    <s v="USD"/>
    <n v="1455822569"/>
    <n v="1453230569"/>
    <x v="570"/>
    <d v="2016-02-18T19:09:29"/>
    <b v="0"/>
    <n v="1"/>
    <b v="0"/>
    <s v="technology/web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4.2399999999999998E-3"/>
    <x v="2"/>
    <x v="0"/>
    <s v="USD"/>
    <n v="1437969540"/>
    <n v="1436297723"/>
    <x v="571"/>
    <d v="2015-07-27T03:59:00"/>
    <b v="0"/>
    <n v="2"/>
    <b v="0"/>
    <s v="technology/web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x v="572"/>
    <d v="2015-11-04T18:11:28"/>
    <b v="0"/>
    <n v="0"/>
    <b v="0"/>
    <s v="technology/web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3.892538925389254E-3"/>
    <x v="2"/>
    <x v="0"/>
    <s v="USD"/>
    <n v="1421543520"/>
    <n v="1416445931"/>
    <x v="573"/>
    <d v="2015-01-18T01:12:00"/>
    <b v="0"/>
    <n v="9"/>
    <b v="0"/>
    <s v="technology/web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7.1556350626118068E-3"/>
    <x v="2"/>
    <x v="1"/>
    <s v="GBP"/>
    <n v="1476873507"/>
    <n v="1474281507"/>
    <x v="574"/>
    <d v="2016-10-19T10:38:27"/>
    <b v="0"/>
    <n v="4"/>
    <b v="0"/>
    <s v="technology/web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4.3166666666666666E-3"/>
    <x v="2"/>
    <x v="12"/>
    <s v="EUR"/>
    <n v="1434213443"/>
    <n v="1431621443"/>
    <x v="575"/>
    <d v="2015-06-13T16:37:23"/>
    <b v="0"/>
    <n v="4"/>
    <b v="0"/>
    <s v="technology/web"/>
    <n v="64.75"/>
    <x v="2"/>
    <x v="7"/>
  </r>
  <r>
    <n v="576"/>
    <s v="Uthtopia"/>
    <s v="UthTopia Is a social media organization that believes in positive online usage, youth mentorship, and youth empowerment."/>
    <n v="80000"/>
    <n v="1"/>
    <n v="1.2500000000000001E-5"/>
    <x v="2"/>
    <x v="0"/>
    <s v="USD"/>
    <n v="1427537952"/>
    <n v="1422357552"/>
    <x v="576"/>
    <d v="2015-03-28T10:19:12"/>
    <b v="0"/>
    <n v="1"/>
    <b v="0"/>
    <s v="technology/web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2E-3"/>
    <x v="2"/>
    <x v="0"/>
    <s v="USD"/>
    <n v="1463753302"/>
    <n v="1458569302"/>
    <x v="577"/>
    <d v="2016-05-20T14:08:22"/>
    <b v="0"/>
    <n v="1"/>
    <b v="0"/>
    <s v="technology/web"/>
    <n v="10"/>
    <x v="2"/>
    <x v="7"/>
  </r>
  <r>
    <n v="578"/>
    <s v="weBuy Crowdsourced Shopping"/>
    <s v="weBuy trade built on technology and Crowd Sourced Power"/>
    <n v="125000"/>
    <n v="14"/>
    <n v="1.12E-4"/>
    <x v="2"/>
    <x v="1"/>
    <s v="GBP"/>
    <n v="1441633993"/>
    <n v="1439560393"/>
    <x v="578"/>
    <d v="2015-09-07T13:53:13"/>
    <b v="0"/>
    <n v="7"/>
    <b v="0"/>
    <s v="technology/web"/>
    <n v="2"/>
    <x v="2"/>
    <x v="7"/>
  </r>
  <r>
    <n v="579"/>
    <s v="Course: Learn Cryptography"/>
    <s v="Learn classic and public key cryptography with a full proof-of-concept system in JavaScript."/>
    <n v="12000"/>
    <n v="175"/>
    <n v="1.4583333333333334E-2"/>
    <x v="2"/>
    <x v="0"/>
    <s v="USD"/>
    <n v="1419539223"/>
    <n v="1416947223"/>
    <x v="579"/>
    <d v="2014-12-25T20:27:03"/>
    <b v="0"/>
    <n v="5"/>
    <b v="0"/>
    <s v="technology/web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3.3333333333333332E-4"/>
    <x v="2"/>
    <x v="0"/>
    <s v="USD"/>
    <n v="1474580867"/>
    <n v="1471988867"/>
    <x v="580"/>
    <d v="2016-09-22T21:47:47"/>
    <b v="0"/>
    <n v="1"/>
    <b v="0"/>
    <s v="technology/web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x v="581"/>
    <d v="2015-08-02T00:18:24"/>
    <b v="0"/>
    <n v="0"/>
    <b v="0"/>
    <s v="technology/web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x v="582"/>
    <d v="2015-03-15T18:00:00"/>
    <b v="0"/>
    <n v="0"/>
    <b v="0"/>
    <s v="technology/web"/>
    <n v="0"/>
    <x v="2"/>
    <x v="7"/>
  </r>
  <r>
    <n v="583"/>
    <s v="HackersArchive.com"/>
    <s v="HackersArchive.com will help rid the web of viruses and scams found everywhere else you look!"/>
    <n v="9000"/>
    <n v="1"/>
    <n v="1.1111111111111112E-4"/>
    <x v="2"/>
    <x v="0"/>
    <s v="USD"/>
    <n v="1426800687"/>
    <n v="1424212287"/>
    <x v="583"/>
    <d v="2015-03-19T21:31:27"/>
    <b v="0"/>
    <n v="1"/>
    <b v="0"/>
    <s v="technology/web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n v="0.01"/>
    <x v="2"/>
    <x v="0"/>
    <s v="USD"/>
    <n v="1426522316"/>
    <n v="1423933916"/>
    <x v="584"/>
    <d v="2015-03-16T16:11:56"/>
    <b v="0"/>
    <n v="2"/>
    <b v="0"/>
    <s v="technology/web"/>
    <n v="5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x v="585"/>
    <d v="2015-12-01T00:00:00"/>
    <b v="0"/>
    <n v="0"/>
    <b v="0"/>
    <s v="technology/web"/>
    <n v="0"/>
    <x v="2"/>
    <x v="7"/>
  </r>
  <r>
    <n v="586"/>
    <s v="Employ College 2K"/>
    <s v="Employ College is a movement for companies to hire college graduates from their respected institutions."/>
    <n v="10000"/>
    <n v="56"/>
    <n v="5.5999999999999999E-3"/>
    <x v="2"/>
    <x v="0"/>
    <s v="USD"/>
    <n v="1424032207"/>
    <n v="1421440207"/>
    <x v="586"/>
    <d v="2015-02-15T20:30:07"/>
    <b v="0"/>
    <n v="4"/>
    <b v="0"/>
    <s v="technology/web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.0833333333333335E-2"/>
    <x v="2"/>
    <x v="5"/>
    <s v="CAD"/>
    <n v="1429207833"/>
    <n v="1426615833"/>
    <x v="587"/>
    <d v="2015-04-16T18:10:33"/>
    <b v="0"/>
    <n v="7"/>
    <b v="0"/>
    <s v="technology/web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.3444444444444443E-2"/>
    <x v="2"/>
    <x v="13"/>
    <s v="EUR"/>
    <n v="1479410886"/>
    <n v="1474223286"/>
    <x v="588"/>
    <d v="2016-11-17T19:28:06"/>
    <b v="0"/>
    <n v="2"/>
    <b v="0"/>
    <s v="technology/web"/>
    <n v="150.5"/>
    <x v="2"/>
    <x v="7"/>
  </r>
  <r>
    <n v="589"/>
    <s v="Get Neighborly"/>
    <s v="Services closer than you think..."/>
    <n v="7500"/>
    <n v="1"/>
    <n v="1.3333333333333334E-4"/>
    <x v="2"/>
    <x v="0"/>
    <s v="USD"/>
    <n v="1436366699"/>
    <n v="1435070699"/>
    <x v="589"/>
    <d v="2015-07-08T14:44:59"/>
    <b v="0"/>
    <n v="1"/>
    <b v="0"/>
    <s v="technology/web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.4600000000000001E-2"/>
    <x v="2"/>
    <x v="1"/>
    <s v="GBP"/>
    <n v="1454936460"/>
    <n v="1452259131"/>
    <x v="590"/>
    <d v="2016-02-08T13:01:00"/>
    <b v="0"/>
    <n v="9"/>
    <b v="0"/>
    <s v="technology/web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6.0999999999999997E-4"/>
    <x v="2"/>
    <x v="0"/>
    <s v="USD"/>
    <n v="1437570130"/>
    <n v="1434978130"/>
    <x v="591"/>
    <d v="2015-07-22T13:02:10"/>
    <b v="0"/>
    <n v="2"/>
    <b v="0"/>
    <s v="technology/web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.3333333333333333E-2"/>
    <x v="2"/>
    <x v="0"/>
    <s v="USD"/>
    <n v="1417584860"/>
    <n v="1414992860"/>
    <x v="592"/>
    <d v="2014-12-03T05:34:20"/>
    <b v="0"/>
    <n v="1"/>
    <b v="0"/>
    <s v="technology/web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0.23"/>
    <x v="2"/>
    <x v="1"/>
    <s v="GBP"/>
    <n v="1428333345"/>
    <n v="1425744945"/>
    <x v="593"/>
    <d v="2015-04-06T15:15:45"/>
    <b v="0"/>
    <n v="7"/>
    <b v="0"/>
    <s v="technology/web"/>
    <n v="16.428571428571427"/>
    <x v="2"/>
    <x v="7"/>
  </r>
  <r>
    <n v="594"/>
    <s v="Unleashed Fitness"/>
    <s v="Creating a fitness site that will change the fitness game forever!"/>
    <n v="25000"/>
    <n v="26"/>
    <n v="1.0399999999999999E-3"/>
    <x v="2"/>
    <x v="0"/>
    <s v="USD"/>
    <n v="1460832206"/>
    <n v="1458240206"/>
    <x v="594"/>
    <d v="2016-04-16T18:43:26"/>
    <b v="0"/>
    <n v="2"/>
    <b v="0"/>
    <s v="technology/web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4.2599999999999999E-3"/>
    <x v="2"/>
    <x v="0"/>
    <s v="USD"/>
    <n v="1430703638"/>
    <n v="1426815638"/>
    <x v="595"/>
    <d v="2015-05-04T01:40:38"/>
    <b v="0"/>
    <n v="8"/>
    <b v="0"/>
    <s v="technology/web"/>
    <n v="53.25"/>
    <x v="2"/>
    <x v="7"/>
  </r>
  <r>
    <n v="596"/>
    <s v="DigitaliBook free library"/>
    <s v="We present digitaibook,com site which can become a free electronic library with your help,"/>
    <n v="20000"/>
    <n v="6"/>
    <n v="2.9999999999999997E-4"/>
    <x v="2"/>
    <x v="0"/>
    <s v="USD"/>
    <n v="1478122292"/>
    <n v="1475530292"/>
    <x v="596"/>
    <d v="2016-11-02T21:31:32"/>
    <b v="0"/>
    <n v="2"/>
    <b v="0"/>
    <s v="technology/web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2.6666666666666666E-3"/>
    <x v="2"/>
    <x v="0"/>
    <s v="USD"/>
    <n v="1469980800"/>
    <n v="1466787335"/>
    <x v="597"/>
    <d v="2016-07-31T16:00:00"/>
    <b v="0"/>
    <n v="2"/>
    <b v="0"/>
    <s v="technology/web"/>
    <n v="10"/>
    <x v="2"/>
    <x v="7"/>
  </r>
  <r>
    <n v="598"/>
    <s v="Goals not creeds"/>
    <s v="This is a project to create a crowd-funding site for Urantia Book readers worldwide."/>
    <n v="2500"/>
    <n v="850"/>
    <n v="0.34"/>
    <x v="2"/>
    <x v="0"/>
    <s v="USD"/>
    <n v="1417737781"/>
    <n v="1415145781"/>
    <x v="598"/>
    <d v="2014-12-05T00:03:01"/>
    <b v="0"/>
    <n v="7"/>
    <b v="0"/>
    <s v="technology/web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n v="6.2E-4"/>
    <x v="2"/>
    <x v="0"/>
    <s v="USD"/>
    <n v="1425827760"/>
    <n v="1423769402"/>
    <x v="599"/>
    <d v="2015-03-08T15:16:00"/>
    <b v="0"/>
    <n v="2"/>
    <b v="0"/>
    <s v="technology/web"/>
    <n v="15.5"/>
    <x v="2"/>
    <x v="7"/>
  </r>
  <r>
    <n v="600"/>
    <s v="Anaheim California here we come but we need your help."/>
    <s v="Science Technology Engineering and Math + youth = a brighter tomorrow."/>
    <n v="5000"/>
    <n v="100"/>
    <n v="0.02"/>
    <x v="1"/>
    <x v="0"/>
    <s v="USD"/>
    <n v="1431198562"/>
    <n v="1426014562"/>
    <x v="600"/>
    <d v="2015-05-09T19:09:22"/>
    <b v="0"/>
    <n v="1"/>
    <b v="0"/>
    <s v="technology/web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.4E-2"/>
    <x v="1"/>
    <x v="5"/>
    <s v="CAD"/>
    <n v="1419626139"/>
    <n v="1417034139"/>
    <x v="601"/>
    <d v="2014-12-26T20:35:39"/>
    <b v="0"/>
    <n v="6"/>
    <b v="0"/>
    <s v="technology/web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x v="602"/>
    <d v="2015-06-18T19:03:35"/>
    <b v="0"/>
    <n v="0"/>
    <b v="0"/>
    <s v="technology/web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3.9334666666666664E-2"/>
    <x v="1"/>
    <x v="0"/>
    <s v="USD"/>
    <n v="1408029623"/>
    <n v="1405437623"/>
    <x v="603"/>
    <d v="2014-08-14T15:20:23"/>
    <b v="0"/>
    <n v="13"/>
    <b v="0"/>
    <s v="technology/web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x v="604"/>
    <d v="2014-08-28T00:50:56"/>
    <b v="0"/>
    <n v="0"/>
    <b v="0"/>
    <s v="technology/web"/>
    <n v="0"/>
    <x v="2"/>
    <x v="7"/>
  </r>
  <r>
    <n v="605"/>
    <s v="Teach Your Parents iPad (Canceled)"/>
    <s v="An iPad support care package for your parents / seniors."/>
    <n v="5000"/>
    <n v="131"/>
    <n v="2.6200000000000001E-2"/>
    <x v="1"/>
    <x v="0"/>
    <s v="USD"/>
    <n v="1440318908"/>
    <n v="1436430908"/>
    <x v="605"/>
    <d v="2015-08-23T08:35:08"/>
    <b v="0"/>
    <n v="8"/>
    <b v="0"/>
    <s v="technology/web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2E-3"/>
    <x v="1"/>
    <x v="9"/>
    <s v="EUR"/>
    <n v="1432479600"/>
    <n v="1428507409"/>
    <x v="606"/>
    <d v="2015-05-24T15:00:00"/>
    <b v="0"/>
    <n v="1"/>
    <b v="0"/>
    <s v="technology/web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x v="607"/>
    <d v="2015-11-22T20:48:56"/>
    <b v="0"/>
    <n v="0"/>
    <b v="0"/>
    <s v="technology/web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9.7400000000000004E-3"/>
    <x v="1"/>
    <x v="0"/>
    <s v="USD"/>
    <n v="1434405980"/>
    <n v="1431813980"/>
    <x v="608"/>
    <d v="2015-06-15T22:06:20"/>
    <b v="0"/>
    <n v="5"/>
    <b v="0"/>
    <s v="technology/web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6.41025641025641E-3"/>
    <x v="1"/>
    <x v="1"/>
    <s v="GBP"/>
    <n v="1448761744"/>
    <n v="1446166144"/>
    <x v="609"/>
    <d v="2015-11-29T01:49:04"/>
    <b v="0"/>
    <n v="1"/>
    <b v="0"/>
    <s v="technology/web"/>
    <n v="5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x v="610"/>
    <d v="2015-04-22T19:56:26"/>
    <b v="0"/>
    <n v="0"/>
    <b v="0"/>
    <s v="technology/web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x v="611"/>
    <d v="2016-01-19T13:27:17"/>
    <b v="0"/>
    <n v="0"/>
    <b v="0"/>
    <s v="technology/web"/>
    <n v="0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x v="612"/>
    <d v="2016-09-02T00:45:46"/>
    <b v="0"/>
    <n v="0"/>
    <b v="0"/>
    <s v="technology/web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0.21363333333333334"/>
    <x v="1"/>
    <x v="0"/>
    <s v="USD"/>
    <n v="1443675540"/>
    <n v="1441022120"/>
    <x v="613"/>
    <d v="2015-10-01T04:59:00"/>
    <b v="0"/>
    <n v="121"/>
    <b v="0"/>
    <s v="technology/web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x v="614"/>
    <d v="2016-06-24T01:29:00"/>
    <b v="0"/>
    <n v="0"/>
    <b v="0"/>
    <s v="technology/web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x v="615"/>
    <d v="2015-09-25T02:55:59"/>
    <b v="0"/>
    <n v="0"/>
    <b v="0"/>
    <s v="technology/web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x v="616"/>
    <d v="2017-02-25T09:01:47"/>
    <b v="0"/>
    <n v="0"/>
    <b v="0"/>
    <s v="technology/web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0.03"/>
    <x v="1"/>
    <x v="1"/>
    <s v="GBP"/>
    <n v="1431072843"/>
    <n v="1427184843"/>
    <x v="617"/>
    <d v="2015-05-08T08:14:03"/>
    <b v="0"/>
    <n v="3"/>
    <b v="0"/>
    <s v="technology/web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x v="618"/>
    <d v="2015-12-09T19:26:43"/>
    <b v="0"/>
    <n v="0"/>
    <b v="0"/>
    <s v="technology/web"/>
    <n v="0"/>
    <x v="2"/>
    <x v="7"/>
  </r>
  <r>
    <n v="619"/>
    <s v="Big Data (Canceled)"/>
    <s v="Big Data Sets for researchers interested in improving the quality of life."/>
    <n v="2500000"/>
    <n v="1"/>
    <n v="3.9999999999999998E-7"/>
    <x v="1"/>
    <x v="0"/>
    <s v="USD"/>
    <n v="1416933390"/>
    <n v="1411745790"/>
    <x v="619"/>
    <d v="2014-11-25T16:36:30"/>
    <b v="0"/>
    <n v="1"/>
    <b v="0"/>
    <s v="technology/web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0.01"/>
    <x v="1"/>
    <x v="5"/>
    <s v="CAD"/>
    <n v="1408986738"/>
    <n v="1405098738"/>
    <x v="620"/>
    <d v="2014-08-25T17:12:18"/>
    <b v="0"/>
    <n v="1"/>
    <b v="0"/>
    <s v="technology/web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.044E-2"/>
    <x v="1"/>
    <x v="0"/>
    <s v="USD"/>
    <n v="1467934937"/>
    <n v="1465342937"/>
    <x v="621"/>
    <d v="2016-07-07T23:42:17"/>
    <b v="0"/>
    <n v="3"/>
    <b v="0"/>
    <s v="technology/web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5.6833333333333333E-2"/>
    <x v="1"/>
    <x v="0"/>
    <s v="USD"/>
    <n v="1467398138"/>
    <n v="1465670138"/>
    <x v="622"/>
    <d v="2016-07-01T18:35:38"/>
    <b v="0"/>
    <n v="9"/>
    <b v="0"/>
    <s v="technology/web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x v="623"/>
    <d v="2015-05-28T00:13:17"/>
    <b v="0"/>
    <n v="0"/>
    <b v="0"/>
    <s v="technology/web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x v="624"/>
    <d v="2015-05-14T23:44:01"/>
    <b v="0"/>
    <n v="0"/>
    <b v="0"/>
    <s v="technology/web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x v="625"/>
    <d v="2017-03-26T20:29:37"/>
    <b v="0"/>
    <n v="0"/>
    <b v="0"/>
    <s v="technology/web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0.17380000000000001"/>
    <x v="1"/>
    <x v="0"/>
    <s v="USD"/>
    <n v="1439644920"/>
    <n v="1436793939"/>
    <x v="626"/>
    <d v="2015-08-15T13:22:00"/>
    <b v="0"/>
    <n v="39"/>
    <b v="0"/>
    <s v="technology/web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2.0000000000000001E-4"/>
    <x v="1"/>
    <x v="11"/>
    <s v="SEK"/>
    <n v="1457996400"/>
    <n v="1452842511"/>
    <x v="627"/>
    <d v="2016-03-14T23:00:00"/>
    <b v="0"/>
    <n v="1"/>
    <b v="0"/>
    <s v="technology/web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x v="628"/>
    <d v="2014-07-13T16:37:37"/>
    <b v="0"/>
    <n v="0"/>
    <b v="0"/>
    <s v="technology/web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1.75E-3"/>
    <x v="1"/>
    <x v="2"/>
    <s v="AUD"/>
    <n v="1463239108"/>
    <n v="1460647108"/>
    <x v="629"/>
    <d v="2016-05-14T15:18:28"/>
    <b v="0"/>
    <n v="3"/>
    <b v="0"/>
    <s v="technology/web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8.3340278356529708E-4"/>
    <x v="1"/>
    <x v="0"/>
    <s v="USD"/>
    <n v="1441516200"/>
    <n v="1438959121"/>
    <x v="630"/>
    <d v="2015-09-06T05:10:00"/>
    <b v="0"/>
    <n v="1"/>
    <b v="0"/>
    <s v="technology/web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.38E-2"/>
    <x v="1"/>
    <x v="5"/>
    <s v="CAD"/>
    <n v="1464460329"/>
    <n v="1461954729"/>
    <x v="631"/>
    <d v="2016-05-28T18:32:09"/>
    <b v="0"/>
    <n v="9"/>
    <b v="0"/>
    <s v="technology/web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x v="632"/>
    <d v="2015-11-25T16:49:25"/>
    <b v="0"/>
    <n v="0"/>
    <b v="0"/>
    <s v="technology/web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0.1245"/>
    <x v="1"/>
    <x v="0"/>
    <s v="USD"/>
    <n v="1466204400"/>
    <n v="1463469062"/>
    <x v="633"/>
    <d v="2016-06-17T23:00:00"/>
    <b v="0"/>
    <n v="25"/>
    <b v="0"/>
    <s v="technology/web"/>
    <n v="49.8"/>
    <x v="2"/>
    <x v="7"/>
  </r>
  <r>
    <n v="634"/>
    <s v="pitchtograndma (Canceled)"/>
    <s v="We help companies to explain what they do in simple, grandma-would-understand terms."/>
    <n v="5000"/>
    <n v="1"/>
    <n v="2.0000000000000001E-4"/>
    <x v="1"/>
    <x v="0"/>
    <s v="USD"/>
    <n v="1424989029"/>
    <n v="1422397029"/>
    <x v="634"/>
    <d v="2015-02-26T22:17:09"/>
    <b v="0"/>
    <n v="1"/>
    <b v="0"/>
    <s v="technology/web"/>
    <n v="1"/>
    <x v="2"/>
    <x v="7"/>
  </r>
  <r>
    <n v="635"/>
    <s v="Pleero, A Technology Team Building Website (Canceled)"/>
    <s v="Network used for building technology development teams."/>
    <n v="25000"/>
    <n v="2"/>
    <n v="8.0000000000000007E-5"/>
    <x v="1"/>
    <x v="0"/>
    <s v="USD"/>
    <n v="1428804762"/>
    <n v="1426212762"/>
    <x v="635"/>
    <d v="2015-04-12T02:12:42"/>
    <b v="0"/>
    <n v="1"/>
    <b v="0"/>
    <s v="technology/web"/>
    <n v="2"/>
    <x v="2"/>
    <x v="7"/>
  </r>
  <r>
    <n v="636"/>
    <s v="Keto Advice (Canceled)"/>
    <s v="With no central location for keto knowledge, keto advice will be a community run knowledge base."/>
    <n v="2000"/>
    <n v="4"/>
    <n v="2E-3"/>
    <x v="1"/>
    <x v="1"/>
    <s v="GBP"/>
    <n v="1433587620"/>
    <n v="1430996150"/>
    <x v="636"/>
    <d v="2015-06-06T10:47:00"/>
    <b v="0"/>
    <n v="1"/>
    <b v="0"/>
    <s v="technology/web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x v="637"/>
    <d v="2017-02-25T23:04:00"/>
    <b v="0"/>
    <n v="0"/>
    <b v="0"/>
    <s v="technology/web"/>
    <n v="0"/>
    <x v="2"/>
    <x v="7"/>
  </r>
  <r>
    <n v="638"/>
    <s v="W (Canceled)"/>
    <s v="O0"/>
    <n v="200000"/>
    <n v="18"/>
    <n v="9.0000000000000006E-5"/>
    <x v="1"/>
    <x v="12"/>
    <s v="EUR"/>
    <n v="1490447662"/>
    <n v="1485267262"/>
    <x v="638"/>
    <d v="2017-03-25T13:14:22"/>
    <b v="0"/>
    <n v="6"/>
    <b v="0"/>
    <s v="technology/web"/>
    <n v="3"/>
    <x v="2"/>
    <x v="7"/>
  </r>
  <r>
    <n v="639"/>
    <s v="Kids Educational Social Media Site (Canceled)"/>
    <s v="Development of a Safe and Educational Social Media site for kids."/>
    <n v="1000000"/>
    <n v="1"/>
    <n v="9.9999999999999995E-7"/>
    <x v="1"/>
    <x v="0"/>
    <s v="USD"/>
    <n v="1413208795"/>
    <n v="1408024795"/>
    <x v="639"/>
    <d v="2014-10-13T13:59:55"/>
    <b v="0"/>
    <n v="1"/>
    <b v="0"/>
    <s v="technology/web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.4428571428571428"/>
    <x v="0"/>
    <x v="6"/>
    <s v="EUR"/>
    <n v="1480028400"/>
    <n v="1478685915"/>
    <x v="640"/>
    <d v="2016-11-24T23:00:00"/>
    <b v="0"/>
    <n v="2"/>
    <b v="1"/>
    <s v="technology/wearables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.1916249999999999"/>
    <x v="0"/>
    <x v="0"/>
    <s v="USD"/>
    <n v="1439473248"/>
    <n v="1436881248"/>
    <x v="641"/>
    <d v="2015-08-13T13:40:48"/>
    <b v="0"/>
    <n v="315"/>
    <b v="1"/>
    <s v="technology/wearables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.604850000000001"/>
    <x v="0"/>
    <x v="12"/>
    <s v="EUR"/>
    <n v="1439998674"/>
    <n v="1436888274"/>
    <x v="642"/>
    <d v="2015-08-19T15:37:54"/>
    <b v="0"/>
    <n v="2174"/>
    <b v="1"/>
    <s v="technology/wearables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.0580799999999999"/>
    <x v="0"/>
    <x v="0"/>
    <s v="USD"/>
    <n v="1433085875"/>
    <n v="1428333875"/>
    <x v="643"/>
    <d v="2015-05-31T15:24:35"/>
    <b v="0"/>
    <n v="152"/>
    <b v="1"/>
    <s v="technology/wearables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.0011791999999997"/>
    <x v="0"/>
    <x v="0"/>
    <s v="USD"/>
    <n v="1414544400"/>
    <n v="1410883139"/>
    <x v="644"/>
    <d v="2014-10-29T01:00:00"/>
    <b v="0"/>
    <n v="1021"/>
    <b v="1"/>
    <s v="technology/wearables"/>
    <n v="73.486268364348675"/>
    <x v="2"/>
    <x v="8"/>
  </r>
  <r>
    <n v="645"/>
    <s v="Carbon Fiber Collar Stays"/>
    <s v="Ever wanted to own something made out of carbon fiber? Now you can!"/>
    <n v="2000"/>
    <n v="5574"/>
    <n v="2.7869999999999999"/>
    <x v="0"/>
    <x v="0"/>
    <s v="USD"/>
    <n v="1470962274"/>
    <n v="1468370274"/>
    <x v="645"/>
    <d v="2016-08-12T00:37:54"/>
    <b v="0"/>
    <n v="237"/>
    <b v="1"/>
    <s v="technology/wearables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.3187625000000001"/>
    <x v="0"/>
    <x v="0"/>
    <s v="USD"/>
    <n v="1407788867"/>
    <n v="1405196867"/>
    <x v="646"/>
    <d v="2014-08-11T20:27:47"/>
    <b v="0"/>
    <n v="27"/>
    <b v="1"/>
    <s v="technology/wearables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.0705"/>
    <x v="0"/>
    <x v="5"/>
    <s v="CAD"/>
    <n v="1458235549"/>
    <n v="1455647149"/>
    <x v="647"/>
    <d v="2016-03-17T17:25:49"/>
    <b v="0"/>
    <n v="17"/>
    <b v="1"/>
    <s v="technology/wearables"/>
    <n v="125.94117647058823"/>
    <x v="2"/>
    <x v="8"/>
  </r>
  <r>
    <n v="648"/>
    <s v="Audio Jacket"/>
    <s v="Get ready for the next product that you canâ€™t live without"/>
    <n v="35000"/>
    <n v="44388"/>
    <n v="1.2682285714285715"/>
    <x v="0"/>
    <x v="0"/>
    <s v="USD"/>
    <n v="1413304708"/>
    <n v="1410280708"/>
    <x v="648"/>
    <d v="2014-10-14T16:38:28"/>
    <b v="0"/>
    <n v="27"/>
    <b v="1"/>
    <s v="technology/wearables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.3996"/>
    <x v="0"/>
    <x v="0"/>
    <s v="USD"/>
    <n v="1410904413"/>
    <n v="1409090013"/>
    <x v="649"/>
    <d v="2014-09-16T21:53:33"/>
    <b v="0"/>
    <n v="82"/>
    <b v="1"/>
    <s v="technology/wearables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.1240000000000001"/>
    <x v="0"/>
    <x v="0"/>
    <s v="USD"/>
    <n v="1418953984"/>
    <n v="1413766384"/>
    <x v="650"/>
    <d v="2014-12-19T01:53:04"/>
    <b v="0"/>
    <n v="48"/>
    <b v="1"/>
    <s v="technology/wearables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.00528"/>
    <x v="0"/>
    <x v="0"/>
    <s v="USD"/>
    <n v="1418430311"/>
    <n v="1415838311"/>
    <x v="651"/>
    <d v="2014-12-13T00:25:11"/>
    <b v="0"/>
    <n v="105"/>
    <b v="1"/>
    <s v="technology/wearables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.0046666666666666"/>
    <x v="0"/>
    <x v="0"/>
    <s v="USD"/>
    <n v="1480613650"/>
    <n v="1478018050"/>
    <x v="652"/>
    <d v="2016-12-01T17:34:10"/>
    <b v="0"/>
    <n v="28"/>
    <b v="1"/>
    <s v="technology/wearables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.4144600000000001"/>
    <x v="0"/>
    <x v="0"/>
    <s v="USD"/>
    <n v="1440082240"/>
    <n v="1436885440"/>
    <x v="653"/>
    <d v="2015-08-20T14:50:40"/>
    <b v="0"/>
    <n v="1107"/>
    <b v="1"/>
    <s v="technology/wearables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.6729166666666666"/>
    <x v="0"/>
    <x v="0"/>
    <s v="USD"/>
    <n v="1436396313"/>
    <n v="1433804313"/>
    <x v="654"/>
    <d v="2015-07-08T22:58:33"/>
    <b v="0"/>
    <n v="1013"/>
    <b v="1"/>
    <s v="technology/wearables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.4688749999999999"/>
    <x v="0"/>
    <x v="0"/>
    <s v="USD"/>
    <n v="1426197512"/>
    <n v="1423609112"/>
    <x v="655"/>
    <d v="2015-03-12T21:58:32"/>
    <b v="0"/>
    <n v="274"/>
    <b v="1"/>
    <s v="technology/wearables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.1356000000000002"/>
    <x v="0"/>
    <x v="0"/>
    <s v="USD"/>
    <n v="1460917119"/>
    <n v="1455736719"/>
    <x v="656"/>
    <d v="2016-04-17T18:18:39"/>
    <b v="0"/>
    <n v="87"/>
    <b v="1"/>
    <s v="technology/wearables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.2569999999999999"/>
    <x v="0"/>
    <x v="0"/>
    <s v="USD"/>
    <n v="1450901872"/>
    <n v="1448309872"/>
    <x v="657"/>
    <d v="2015-12-23T20:17:52"/>
    <b v="0"/>
    <n v="99"/>
    <b v="1"/>
    <s v="technology/wearables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.0446206037108834"/>
    <x v="0"/>
    <x v="0"/>
    <s v="USD"/>
    <n v="1437933600"/>
    <n v="1435117889"/>
    <x v="658"/>
    <d v="2015-07-26T18:00:00"/>
    <b v="0"/>
    <n v="276"/>
    <b v="1"/>
    <s v="technology/wearables"/>
    <n v="109.33695652173913"/>
    <x v="2"/>
    <x v="8"/>
  </r>
  <r>
    <n v="659"/>
    <s v="Lulu Watch Designs - Apple Watch"/>
    <s v="Sync up your lifestyle"/>
    <n v="3000"/>
    <n v="3017"/>
    <n v="1.0056666666666667"/>
    <x v="0"/>
    <x v="0"/>
    <s v="USD"/>
    <n v="1440339295"/>
    <n v="1437747295"/>
    <x v="659"/>
    <d v="2015-08-23T14:14:55"/>
    <b v="0"/>
    <n v="21"/>
    <b v="1"/>
    <s v="technology/wearables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.058E-2"/>
    <x v="2"/>
    <x v="0"/>
    <s v="USD"/>
    <n v="1415558879"/>
    <n v="1412963279"/>
    <x v="660"/>
    <d v="2014-11-09T18:47:59"/>
    <b v="0"/>
    <n v="18"/>
    <b v="0"/>
    <s v="technology/wearables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n v="9.4999999999999998E-3"/>
    <x v="2"/>
    <x v="0"/>
    <s v="USD"/>
    <n v="1477236559"/>
    <n v="1474644559"/>
    <x v="661"/>
    <d v="2016-10-23T15:29:19"/>
    <b v="0"/>
    <n v="9"/>
    <b v="0"/>
    <s v="technology/wearables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4.0000000000000001E-3"/>
    <x v="2"/>
    <x v="0"/>
    <s v="USD"/>
    <n v="1421404247"/>
    <n v="1418812247"/>
    <x v="662"/>
    <d v="2015-01-16T10:30:47"/>
    <b v="0"/>
    <n v="4"/>
    <b v="0"/>
    <s v="technology/wearables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3.5000000000000001E-3"/>
    <x v="2"/>
    <x v="8"/>
    <s v="DKK"/>
    <n v="1437250456"/>
    <n v="1434658456"/>
    <x v="663"/>
    <d v="2015-07-18T20:14:16"/>
    <b v="0"/>
    <n v="7"/>
    <b v="0"/>
    <s v="technology/wearables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7.5333333333333335E-2"/>
    <x v="2"/>
    <x v="0"/>
    <s v="USD"/>
    <n v="1428940775"/>
    <n v="1426348775"/>
    <x v="664"/>
    <d v="2015-04-13T15:59:35"/>
    <b v="0"/>
    <n v="29"/>
    <b v="0"/>
    <s v="technology/wearables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0.18640000000000001"/>
    <x v="2"/>
    <x v="0"/>
    <s v="USD"/>
    <n v="1484327061"/>
    <n v="1479143061"/>
    <x v="665"/>
    <d v="2017-01-13T17:04:21"/>
    <b v="0"/>
    <n v="12"/>
    <b v="0"/>
    <s v="technology/wearables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4.0000000000000003E-5"/>
    <x v="2"/>
    <x v="0"/>
    <s v="USD"/>
    <n v="1408305498"/>
    <n v="1405713498"/>
    <x v="666"/>
    <d v="2014-08-17T19:58:18"/>
    <b v="0"/>
    <n v="4"/>
    <b v="0"/>
    <s v="technology/wearables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0.1002"/>
    <x v="2"/>
    <x v="13"/>
    <s v="EUR"/>
    <n v="1477731463"/>
    <n v="1474275463"/>
    <x v="667"/>
    <d v="2016-10-29T08:57:43"/>
    <b v="0"/>
    <n v="28"/>
    <b v="0"/>
    <s v="technology/wearables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4.5600000000000002E-2"/>
    <x v="2"/>
    <x v="0"/>
    <s v="USD"/>
    <n v="1431374222"/>
    <n v="1427486222"/>
    <x v="668"/>
    <d v="2015-05-11T19:57:02"/>
    <b v="0"/>
    <n v="25"/>
    <b v="0"/>
    <s v="technology/wearables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0.21507499999999999"/>
    <x v="2"/>
    <x v="11"/>
    <s v="SEK"/>
    <n v="1467817258"/>
    <n v="1465225258"/>
    <x v="669"/>
    <d v="2016-07-06T15:00:58"/>
    <b v="0"/>
    <n v="28"/>
    <b v="0"/>
    <s v="technology/wearables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0.29276666666666668"/>
    <x v="2"/>
    <x v="13"/>
    <s v="EUR"/>
    <n v="1466323800"/>
    <n v="1463418120"/>
    <x v="670"/>
    <d v="2016-06-19T08:10:00"/>
    <b v="0"/>
    <n v="310"/>
    <b v="0"/>
    <s v="technology/wearables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0.39426666666666665"/>
    <x v="2"/>
    <x v="0"/>
    <s v="USD"/>
    <n v="1421208000"/>
    <n v="1418315852"/>
    <x v="671"/>
    <d v="2015-01-14T04:00:00"/>
    <b v="0"/>
    <n v="15"/>
    <b v="0"/>
    <s v="technology/wearables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0.21628"/>
    <x v="2"/>
    <x v="0"/>
    <s v="USD"/>
    <n v="1420088340"/>
    <n v="1417410964"/>
    <x v="672"/>
    <d v="2015-01-01T04:59:00"/>
    <b v="0"/>
    <n v="215"/>
    <b v="0"/>
    <s v="technology/wearables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2.0500000000000002E-3"/>
    <x v="2"/>
    <x v="0"/>
    <s v="USD"/>
    <n v="1409602217"/>
    <n v="1405714217"/>
    <x v="673"/>
    <d v="2014-09-01T20:10:17"/>
    <b v="0"/>
    <n v="3"/>
    <b v="0"/>
    <s v="technology/wearables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n v="2.9999999999999997E-4"/>
    <x v="2"/>
    <x v="0"/>
    <s v="USD"/>
    <n v="1407811627"/>
    <n v="1402627627"/>
    <x v="674"/>
    <d v="2014-08-12T02:47:07"/>
    <b v="0"/>
    <n v="2"/>
    <b v="0"/>
    <s v="technology/wearables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0.14849999999999999"/>
    <x v="2"/>
    <x v="0"/>
    <s v="USD"/>
    <n v="1420095540"/>
    <n v="1417558804"/>
    <x v="675"/>
    <d v="2015-01-01T06:59:00"/>
    <b v="0"/>
    <n v="26"/>
    <b v="0"/>
    <s v="technology/wearables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.4710000000000001E-2"/>
    <x v="2"/>
    <x v="5"/>
    <s v="CAD"/>
    <n v="1423333581"/>
    <n v="1420741581"/>
    <x v="676"/>
    <d v="2015-02-07T18:26:21"/>
    <b v="0"/>
    <n v="24"/>
    <b v="0"/>
    <s v="technology/wearables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0.25584000000000001"/>
    <x v="2"/>
    <x v="13"/>
    <s v="EUR"/>
    <n v="1467106895"/>
    <n v="1463218895"/>
    <x v="677"/>
    <d v="2016-06-28T09:41:35"/>
    <b v="0"/>
    <n v="96"/>
    <b v="0"/>
    <s v="technology/wearables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3.8206896551724136E-2"/>
    <x v="2"/>
    <x v="0"/>
    <s v="USD"/>
    <n v="1463821338"/>
    <n v="1461229338"/>
    <x v="678"/>
    <d v="2016-05-21T09:02:18"/>
    <b v="0"/>
    <n v="17"/>
    <b v="0"/>
    <s v="technology/wearables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0.15485964912280703"/>
    <x v="2"/>
    <x v="0"/>
    <s v="USD"/>
    <n v="1472920909"/>
    <n v="1467736909"/>
    <x v="679"/>
    <d v="2016-09-03T16:41:49"/>
    <b v="0"/>
    <n v="94"/>
    <b v="0"/>
    <s v="technology/wearables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0.25912000000000002"/>
    <x v="2"/>
    <x v="0"/>
    <s v="USD"/>
    <n v="1410955331"/>
    <n v="1407931331"/>
    <x v="680"/>
    <d v="2014-09-17T12:02:11"/>
    <b v="0"/>
    <n v="129"/>
    <b v="0"/>
    <s v="technology/wearables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4.0000000000000002E-4"/>
    <x v="2"/>
    <x v="0"/>
    <s v="USD"/>
    <n v="1477509604"/>
    <n v="1474917604"/>
    <x v="681"/>
    <d v="2016-10-26T19:20:04"/>
    <b v="0"/>
    <n v="1"/>
    <b v="0"/>
    <s v="technology/wearables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n v="1.06E-3"/>
    <x v="2"/>
    <x v="0"/>
    <s v="USD"/>
    <n v="1489512122"/>
    <n v="1486923722"/>
    <x v="682"/>
    <d v="2017-03-14T17:22:02"/>
    <b v="0"/>
    <n v="4"/>
    <b v="0"/>
    <s v="technology/wearables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8.5142857142857138E-3"/>
    <x v="2"/>
    <x v="0"/>
    <s v="USD"/>
    <n v="1477949764"/>
    <n v="1474493764"/>
    <x v="683"/>
    <d v="2016-10-31T21:36:04"/>
    <b v="0"/>
    <n v="3"/>
    <b v="0"/>
    <s v="technology/wearables"/>
    <n v="99.333333333333329"/>
    <x v="2"/>
    <x v="8"/>
  </r>
  <r>
    <n v="684"/>
    <s v="Arcus Motion Analyzer | The Versatile Smart Ring"/>
    <s v="Arcus gives your fingers super powers."/>
    <n v="320000"/>
    <n v="23948"/>
    <n v="7.4837500000000001E-2"/>
    <x v="2"/>
    <x v="0"/>
    <s v="USD"/>
    <n v="1406257200"/>
    <n v="1403176891"/>
    <x v="684"/>
    <d v="2014-07-25T03:00:00"/>
    <b v="0"/>
    <n v="135"/>
    <b v="0"/>
    <s v="technology/wearables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0.27650000000000002"/>
    <x v="2"/>
    <x v="0"/>
    <s v="USD"/>
    <n v="1421095672"/>
    <n v="1417207672"/>
    <x v="685"/>
    <d v="2015-01-12T20:47:52"/>
    <b v="0"/>
    <n v="10"/>
    <b v="0"/>
    <s v="technology/wearables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x v="686"/>
    <d v="2015-08-03T16:09:30"/>
    <b v="0"/>
    <n v="0"/>
    <b v="0"/>
    <s v="technology/wearables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3.5499999999999997E-2"/>
    <x v="2"/>
    <x v="14"/>
    <s v="MXN"/>
    <n v="1486317653"/>
    <n v="1481133653"/>
    <x v="687"/>
    <d v="2017-02-05T18:00:53"/>
    <b v="0"/>
    <n v="6"/>
    <b v="0"/>
    <s v="technology/wearables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0.72989999999999999"/>
    <x v="2"/>
    <x v="0"/>
    <s v="USD"/>
    <n v="1444876253"/>
    <n v="1442284253"/>
    <x v="688"/>
    <d v="2015-10-15T02:30:53"/>
    <b v="0"/>
    <n v="36"/>
    <b v="0"/>
    <s v="technology/wearables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0.57648750000000004"/>
    <x v="2"/>
    <x v="0"/>
    <s v="USD"/>
    <n v="1481173140"/>
    <n v="1478016097"/>
    <x v="689"/>
    <d v="2016-12-08T04:59:00"/>
    <b v="0"/>
    <n v="336"/>
    <b v="0"/>
    <s v="technology/wearables"/>
    <n v="343.14732142857144"/>
    <x v="2"/>
    <x v="8"/>
  </r>
  <r>
    <n v="690"/>
    <s v="BLOXSHIELD"/>
    <s v="A radiation shield for your fitness tracker, smartwatch or other wearable smart device"/>
    <n v="20000"/>
    <n v="2468"/>
    <n v="0.1234"/>
    <x v="2"/>
    <x v="0"/>
    <s v="USD"/>
    <n v="1473400800"/>
    <n v="1469718841"/>
    <x v="690"/>
    <d v="2016-09-09T06:00:00"/>
    <b v="0"/>
    <n v="34"/>
    <b v="0"/>
    <s v="technology/wearables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5.1999999999999998E-3"/>
    <x v="2"/>
    <x v="0"/>
    <s v="USD"/>
    <n v="1435711246"/>
    <n v="1433292046"/>
    <x v="691"/>
    <d v="2015-07-01T00:40:46"/>
    <b v="0"/>
    <n v="10"/>
    <b v="0"/>
    <s v="technology/wearables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299999999999997E-2"/>
    <x v="2"/>
    <x v="1"/>
    <s v="GBP"/>
    <n v="1482397263"/>
    <n v="1479805263"/>
    <x v="692"/>
    <d v="2016-12-22T09:01:03"/>
    <b v="0"/>
    <n v="201"/>
    <b v="0"/>
    <s v="technology/wearables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0.35338000000000003"/>
    <x v="2"/>
    <x v="0"/>
    <s v="USD"/>
    <n v="1430421827"/>
    <n v="1427829827"/>
    <x v="693"/>
    <d v="2015-04-30T19:23:47"/>
    <b v="0"/>
    <n v="296"/>
    <b v="0"/>
    <s v="technology/wearables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3.933333333333333E-3"/>
    <x v="2"/>
    <x v="0"/>
    <s v="USD"/>
    <n v="1485964559"/>
    <n v="1483372559"/>
    <x v="694"/>
    <d v="2017-02-01T15:55:59"/>
    <b v="0"/>
    <n v="7"/>
    <b v="0"/>
    <s v="technology/wearables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.06E-2"/>
    <x v="2"/>
    <x v="0"/>
    <s v="USD"/>
    <n v="1414758620"/>
    <n v="1412166620"/>
    <x v="695"/>
    <d v="2014-10-31T12:30:20"/>
    <b v="0"/>
    <n v="7"/>
    <b v="0"/>
    <s v="technology/wearables"/>
    <n v="90.857142857142861"/>
    <x v="2"/>
    <x v="8"/>
  </r>
  <r>
    <n v="696"/>
    <s v="trustee"/>
    <s v="Show your fidelity by wearing the Trustee rings! Show where you are (at)!"/>
    <n v="175000"/>
    <n v="1"/>
    <n v="5.7142857142857145E-6"/>
    <x v="2"/>
    <x v="9"/>
    <s v="EUR"/>
    <n v="1406326502"/>
    <n v="1403734502"/>
    <x v="696"/>
    <d v="2014-07-25T22:15:02"/>
    <b v="0"/>
    <n v="1"/>
    <b v="0"/>
    <s v="technology/wearables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0.46379999999999999"/>
    <x v="2"/>
    <x v="12"/>
    <s v="EUR"/>
    <n v="1454502789"/>
    <n v="1453206789"/>
    <x v="697"/>
    <d v="2016-02-03T12:33:09"/>
    <b v="0"/>
    <n v="114"/>
    <b v="0"/>
    <s v="technology/wearables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0.15390000000000001"/>
    <x v="2"/>
    <x v="0"/>
    <s v="USD"/>
    <n v="1411005600"/>
    <n v="1408141245"/>
    <x v="698"/>
    <d v="2014-09-18T02:00:00"/>
    <b v="0"/>
    <n v="29"/>
    <b v="0"/>
    <s v="technology/wearables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0.824221076923077"/>
    <x v="2"/>
    <x v="0"/>
    <s v="USD"/>
    <n v="1385136000"/>
    <n v="1381923548"/>
    <x v="699"/>
    <d v="2013-11-22T16:00:00"/>
    <b v="0"/>
    <n v="890"/>
    <b v="0"/>
    <s v="technology/wearables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6866666666666667E-2"/>
    <x v="2"/>
    <x v="3"/>
    <s v="EUR"/>
    <n v="1484065881"/>
    <n v="1481473881"/>
    <x v="700"/>
    <d v="2017-01-10T16:31:21"/>
    <b v="0"/>
    <n v="31"/>
    <b v="0"/>
    <s v="technology/wearables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0.26600000000000001"/>
    <x v="2"/>
    <x v="1"/>
    <s v="GBP"/>
    <n v="1406130880"/>
    <n v="1403538880"/>
    <x v="701"/>
    <d v="2014-07-23T15:54:40"/>
    <b v="0"/>
    <n v="21"/>
    <b v="0"/>
    <s v="technology/wearables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.30813400000000002"/>
    <x v="2"/>
    <x v="0"/>
    <s v="USD"/>
    <n v="1480011987"/>
    <n v="1477416387"/>
    <x v="702"/>
    <d v="2016-11-24T18:26:27"/>
    <b v="0"/>
    <n v="37"/>
    <b v="0"/>
    <s v="technology/wearables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5.5800000000000002E-2"/>
    <x v="2"/>
    <x v="0"/>
    <s v="USD"/>
    <n v="1485905520"/>
    <n v="1481150949"/>
    <x v="703"/>
    <d v="2017-01-31T23:32:00"/>
    <b v="0"/>
    <n v="7"/>
    <b v="0"/>
    <s v="technology/wearables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8.7454545454545458E-3"/>
    <x v="2"/>
    <x v="5"/>
    <s v="CAD"/>
    <n v="1487565468"/>
    <n v="1482381468"/>
    <x v="704"/>
    <d v="2017-02-20T04:37:48"/>
    <b v="0"/>
    <n v="4"/>
    <b v="0"/>
    <s v="technology/wearables"/>
    <n v="120.25"/>
    <x v="2"/>
    <x v="8"/>
  </r>
  <r>
    <n v="705"/>
    <s v="SomnoScope"/>
    <s v="The closest thing ever to the Holy Grail of wearables technology"/>
    <n v="100000"/>
    <n v="977"/>
    <n v="9.7699999999999992E-3"/>
    <x v="2"/>
    <x v="9"/>
    <s v="EUR"/>
    <n v="1484999278"/>
    <n v="1482407278"/>
    <x v="705"/>
    <d v="2017-01-21T11:47:58"/>
    <b v="0"/>
    <n v="5"/>
    <b v="0"/>
    <s v="technology/wearables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x v="706"/>
    <d v="2016-12-14T18:39:00"/>
    <b v="0"/>
    <n v="0"/>
    <b v="0"/>
    <s v="technology/wearables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0.78927352941176465"/>
    <x v="2"/>
    <x v="1"/>
    <s v="GBP"/>
    <n v="1483286127"/>
    <n v="1479830127"/>
    <x v="707"/>
    <d v="2017-01-01T15:55:27"/>
    <b v="0"/>
    <n v="456"/>
    <b v="0"/>
    <s v="technology/wearables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0.22092500000000001"/>
    <x v="2"/>
    <x v="1"/>
    <s v="GBP"/>
    <n v="1410616600"/>
    <n v="1405432600"/>
    <x v="708"/>
    <d v="2014-09-13T13:56:40"/>
    <b v="0"/>
    <n v="369"/>
    <b v="0"/>
    <s v="technology/wearables"/>
    <n v="23.948509485094849"/>
    <x v="2"/>
    <x v="8"/>
  </r>
  <r>
    <n v="709"/>
    <s v="lumiglove"/>
    <s v="A &quot;handheld&quot; light, which eases the way you illuminate objects and/or paths."/>
    <n v="15000"/>
    <n v="61"/>
    <n v="4.0666666666666663E-3"/>
    <x v="2"/>
    <x v="0"/>
    <s v="USD"/>
    <n v="1417741159"/>
    <n v="1415149159"/>
    <x v="709"/>
    <d v="2014-12-05T00:59:19"/>
    <b v="0"/>
    <n v="2"/>
    <b v="0"/>
    <s v="technology/wearables"/>
    <n v="30.5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x v="710"/>
    <d v="2014-08-20T00:44:00"/>
    <b v="0"/>
    <n v="0"/>
    <b v="0"/>
    <s v="technology/wearables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0.33790999999999999"/>
    <x v="2"/>
    <x v="9"/>
    <s v="EUR"/>
    <n v="1481716868"/>
    <n v="1478257268"/>
    <x v="711"/>
    <d v="2016-12-14T12:01:08"/>
    <b v="0"/>
    <n v="338"/>
    <b v="0"/>
    <s v="technology/wearables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2.1649484536082476E-3"/>
    <x v="2"/>
    <x v="0"/>
    <s v="USD"/>
    <n v="1455466832"/>
    <n v="1452874832"/>
    <x v="712"/>
    <d v="2016-02-14T16:20:32"/>
    <b v="0"/>
    <n v="4"/>
    <b v="0"/>
    <s v="technology/wearables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7.9600000000000001E-3"/>
    <x v="2"/>
    <x v="13"/>
    <s v="EUR"/>
    <n v="1465130532"/>
    <n v="1462538532"/>
    <x v="713"/>
    <d v="2016-06-05T12:42:12"/>
    <b v="0"/>
    <n v="1"/>
    <b v="0"/>
    <s v="technology/wearables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n v="0.14993333333333334"/>
    <x v="2"/>
    <x v="0"/>
    <s v="USD"/>
    <n v="1488308082"/>
    <n v="1483124082"/>
    <x v="714"/>
    <d v="2017-02-28T18:54:42"/>
    <b v="0"/>
    <n v="28"/>
    <b v="0"/>
    <s v="technology/wearables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.0509090909090906E-2"/>
    <x v="2"/>
    <x v="0"/>
    <s v="USD"/>
    <n v="1446693040"/>
    <n v="1443233440"/>
    <x v="715"/>
    <d v="2015-11-05T03:10:40"/>
    <b v="0"/>
    <n v="12"/>
    <b v="0"/>
    <s v="technology/wearables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0.10214285714285715"/>
    <x v="2"/>
    <x v="0"/>
    <s v="USD"/>
    <n v="1417392000"/>
    <n v="1414511307"/>
    <x v="716"/>
    <d v="2014-12-01T00:00:00"/>
    <b v="0"/>
    <n v="16"/>
    <b v="0"/>
    <s v="technology/wearables"/>
    <n v="44.6875"/>
    <x v="2"/>
    <x v="8"/>
  </r>
  <r>
    <n v="717"/>
    <s v="cool air belt"/>
    <s v="Cool air flowing under clothing keeps you cool."/>
    <n v="100000"/>
    <n v="305"/>
    <n v="3.0500000000000002E-3"/>
    <x v="2"/>
    <x v="0"/>
    <s v="USD"/>
    <n v="1409949002"/>
    <n v="1407357002"/>
    <x v="717"/>
    <d v="2014-09-05T20:30:02"/>
    <b v="0"/>
    <n v="4"/>
    <b v="0"/>
    <s v="technology/wearables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7.4999999999999997E-3"/>
    <x v="2"/>
    <x v="0"/>
    <s v="USD"/>
    <n v="1487397540"/>
    <n v="1484684247"/>
    <x v="718"/>
    <d v="2017-02-18T05:59:00"/>
    <b v="0"/>
    <n v="4"/>
    <b v="0"/>
    <s v="technology/wearables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.2933333333333333E-2"/>
    <x v="2"/>
    <x v="0"/>
    <s v="USD"/>
    <n v="1456189076"/>
    <n v="1454979476"/>
    <x v="719"/>
    <d v="2016-02-23T00:57:56"/>
    <b v="0"/>
    <n v="10"/>
    <b v="0"/>
    <s v="technology/wearables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.4394736842105262"/>
    <x v="0"/>
    <x v="0"/>
    <s v="USD"/>
    <n v="1327851291"/>
    <n v="1325432091"/>
    <x v="720"/>
    <d v="2012-01-29T15:34:51"/>
    <b v="0"/>
    <n v="41"/>
    <b v="1"/>
    <s v="publishing/nonfiction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.2210975609756098"/>
    <x v="0"/>
    <x v="0"/>
    <s v="USD"/>
    <n v="1406900607"/>
    <n v="1403012607"/>
    <x v="721"/>
    <d v="2014-08-01T13:43:27"/>
    <b v="0"/>
    <n v="119"/>
    <b v="1"/>
    <s v="publishing/nonfiction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.3202400000000001"/>
    <x v="0"/>
    <x v="0"/>
    <s v="USD"/>
    <n v="1333909178"/>
    <n v="1331320778"/>
    <x v="722"/>
    <d v="2012-04-08T18:19:38"/>
    <b v="0"/>
    <n v="153"/>
    <b v="1"/>
    <s v="publishing/nonfiction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n v="1.0938000000000001"/>
    <x v="0"/>
    <x v="0"/>
    <s v="USD"/>
    <n v="1438228740"/>
    <n v="1435606549"/>
    <x v="723"/>
    <d v="2015-07-30T03:59:00"/>
    <b v="0"/>
    <n v="100"/>
    <b v="1"/>
    <s v="publishing/nonfiction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.0547157142857144"/>
    <x v="0"/>
    <x v="0"/>
    <s v="USD"/>
    <n v="1309447163"/>
    <n v="1306855163"/>
    <x v="724"/>
    <d v="2011-06-30T15:19:23"/>
    <b v="0"/>
    <n v="143"/>
    <b v="1"/>
    <s v="publishing/nonfiction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.0035000000000001"/>
    <x v="0"/>
    <x v="0"/>
    <s v="USD"/>
    <n v="1450018912"/>
    <n v="1447426912"/>
    <x v="725"/>
    <d v="2015-12-13T15:01:52"/>
    <b v="0"/>
    <n v="140"/>
    <b v="1"/>
    <s v="publishing/nonfiction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.014"/>
    <x v="0"/>
    <x v="0"/>
    <s v="USD"/>
    <n v="1365728487"/>
    <n v="1363136487"/>
    <x v="726"/>
    <d v="2013-04-12T01:01:27"/>
    <b v="0"/>
    <n v="35"/>
    <b v="1"/>
    <s v="publishing/nonfiction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.5551428571428572"/>
    <x v="0"/>
    <x v="0"/>
    <s v="USD"/>
    <n v="1358198400"/>
    <n v="1354580949"/>
    <x v="727"/>
    <d v="2013-01-14T21:20:00"/>
    <b v="0"/>
    <n v="149"/>
    <b v="1"/>
    <s v="publishing/nonfiction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.05566"/>
    <x v="0"/>
    <x v="0"/>
    <s v="USD"/>
    <n v="1313957157"/>
    <n v="1310069157"/>
    <x v="728"/>
    <d v="2011-08-21T20:05:57"/>
    <b v="0"/>
    <n v="130"/>
    <b v="1"/>
    <s v="publishing/nonfiction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.3065"/>
    <x v="0"/>
    <x v="0"/>
    <s v="USD"/>
    <n v="1348028861"/>
    <n v="1342844861"/>
    <x v="729"/>
    <d v="2012-09-19T04:27:41"/>
    <b v="0"/>
    <n v="120"/>
    <b v="1"/>
    <s v="publishing/nonfiction"/>
    <n v="43.55"/>
    <x v="3"/>
    <x v="9"/>
  </r>
  <r>
    <n v="730"/>
    <s v="Encyclopedia of Surfing"/>
    <s v="A Massive but Cheerful Online Digital Archive of Surfing"/>
    <n v="20000"/>
    <n v="26438"/>
    <n v="1.3219000000000001"/>
    <x v="0"/>
    <x v="0"/>
    <s v="USD"/>
    <n v="1323280391"/>
    <n v="1320688391"/>
    <x v="730"/>
    <d v="2011-12-07T17:53:11"/>
    <b v="0"/>
    <n v="265"/>
    <b v="1"/>
    <s v="publishing/nonfiction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.26"/>
    <x v="0"/>
    <x v="0"/>
    <s v="USD"/>
    <n v="1327212000"/>
    <n v="1322852747"/>
    <x v="731"/>
    <d v="2012-01-22T06:00:00"/>
    <b v="0"/>
    <n v="71"/>
    <b v="1"/>
    <s v="publishing/nonfiction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.6"/>
    <x v="0"/>
    <x v="1"/>
    <s v="GBP"/>
    <n v="1380449461"/>
    <n v="1375265461"/>
    <x v="732"/>
    <d v="2013-09-29T10:11:01"/>
    <b v="0"/>
    <n v="13"/>
    <b v="1"/>
    <s v="publishing/nonfiction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.2048000000000001"/>
    <x v="0"/>
    <x v="1"/>
    <s v="GBP"/>
    <n v="1387533892"/>
    <n v="1384941892"/>
    <x v="733"/>
    <d v="2013-12-20T10:04:52"/>
    <b v="0"/>
    <n v="169"/>
    <b v="1"/>
    <s v="publishing/nonfiction"/>
    <n v="17.822485207100591"/>
    <x v="3"/>
    <x v="9"/>
  </r>
  <r>
    <n v="734"/>
    <s v="Sideswiped"/>
    <s v="Sideswiped is my story of growing in and trusting God through the mess and mysteries of life."/>
    <n v="8500"/>
    <n v="10670"/>
    <n v="1.2552941176470589"/>
    <x v="0"/>
    <x v="5"/>
    <s v="CAD"/>
    <n v="1431147600"/>
    <n v="1428465420"/>
    <x v="734"/>
    <d v="2015-05-09T05:00:00"/>
    <b v="0"/>
    <n v="57"/>
    <b v="1"/>
    <s v="publishing/nonfiction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.1440638297872341"/>
    <x v="0"/>
    <x v="0"/>
    <s v="USD"/>
    <n v="1417653540"/>
    <n v="1414975346"/>
    <x v="735"/>
    <d v="2014-12-04T00:39:00"/>
    <b v="0"/>
    <n v="229"/>
    <b v="1"/>
    <s v="publishing/nonfiction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.151388888888889"/>
    <x v="0"/>
    <x v="0"/>
    <s v="USD"/>
    <n v="1385009940"/>
    <n v="1383327440"/>
    <x v="736"/>
    <d v="2013-11-21T04:59:00"/>
    <b v="0"/>
    <n v="108"/>
    <b v="1"/>
    <s v="publishing/nonfiction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.224"/>
    <x v="0"/>
    <x v="0"/>
    <s v="USD"/>
    <n v="1392408000"/>
    <n v="1390890987"/>
    <x v="737"/>
    <d v="2014-02-14T20:00:00"/>
    <b v="0"/>
    <n v="108"/>
    <b v="1"/>
    <s v="publishing/nonfiction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n v="1.0673333333333332"/>
    <x v="0"/>
    <x v="0"/>
    <s v="USD"/>
    <n v="1417409940"/>
    <n v="1414765794"/>
    <x v="738"/>
    <d v="2014-12-01T04:59:00"/>
    <b v="0"/>
    <n v="41"/>
    <b v="1"/>
    <s v="publishing/nonfiction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.5833333333333333"/>
    <x v="0"/>
    <x v="0"/>
    <s v="USD"/>
    <n v="1407758629"/>
    <n v="1404907429"/>
    <x v="739"/>
    <d v="2014-08-11T12:03:49"/>
    <b v="0"/>
    <n v="139"/>
    <b v="1"/>
    <s v="publishing/nonfiction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.0740000000000001"/>
    <x v="0"/>
    <x v="0"/>
    <s v="USD"/>
    <n v="1434857482"/>
    <n v="1433647882"/>
    <x v="740"/>
    <d v="2015-06-21T03:31:22"/>
    <b v="0"/>
    <n v="19"/>
    <b v="1"/>
    <s v="publishing/nonfiction"/>
    <n v="169.57894736842104"/>
    <x v="3"/>
    <x v="9"/>
  </r>
  <r>
    <n v="741"/>
    <s v="reVILNA: the vilna ghetto project"/>
    <s v="A revolutionary digital mapping project of the Vilna Ghetto"/>
    <n v="13000"/>
    <n v="13293.8"/>
    <n v="1.0226"/>
    <x v="0"/>
    <x v="0"/>
    <s v="USD"/>
    <n v="1370964806"/>
    <n v="1367940806"/>
    <x v="741"/>
    <d v="2013-06-11T15:33:26"/>
    <b v="0"/>
    <n v="94"/>
    <b v="1"/>
    <s v="publishing/nonfiction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.1071428571428572"/>
    <x v="0"/>
    <x v="0"/>
    <s v="USD"/>
    <n v="1395435712"/>
    <n v="1392847312"/>
    <x v="742"/>
    <d v="2014-03-21T21:01:52"/>
    <b v="0"/>
    <n v="23"/>
    <b v="1"/>
    <s v="publishing/nonfiction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.48"/>
    <x v="0"/>
    <x v="0"/>
    <s v="USD"/>
    <n v="1334610000"/>
    <n v="1332435685"/>
    <x v="743"/>
    <d v="2012-04-16T21:00:00"/>
    <b v="0"/>
    <n v="15"/>
    <b v="1"/>
    <s v="publishing/nonfiction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n v="1.0232000000000001"/>
    <x v="0"/>
    <x v="0"/>
    <s v="USD"/>
    <n v="1355439503"/>
    <n v="1352847503"/>
    <x v="744"/>
    <d v="2012-12-13T22:58:23"/>
    <b v="0"/>
    <n v="62"/>
    <b v="1"/>
    <s v="publishing/nonfiction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.7909909909909909"/>
    <x v="0"/>
    <x v="0"/>
    <s v="USD"/>
    <n v="1367588645"/>
    <n v="1364996645"/>
    <x v="745"/>
    <d v="2013-05-03T13:44:05"/>
    <b v="0"/>
    <n v="74"/>
    <b v="1"/>
    <s v="publishing/nonfiction"/>
    <n v="53.729729729729726"/>
    <x v="3"/>
    <x v="9"/>
  </r>
  <r>
    <n v="746"/>
    <s v="Attention: People With Body Parts"/>
    <s v="This is a book of letters. Letters to our body parts."/>
    <n v="2987"/>
    <n v="3318"/>
    <n v="1.1108135252761968"/>
    <x v="0"/>
    <x v="0"/>
    <s v="USD"/>
    <n v="1348372740"/>
    <n v="1346806909"/>
    <x v="746"/>
    <d v="2012-09-23T03:59:00"/>
    <b v="0"/>
    <n v="97"/>
    <b v="1"/>
    <s v="publishing/nonfiction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.0004285714285714"/>
    <x v="0"/>
    <x v="9"/>
    <s v="EUR"/>
    <n v="1421319240"/>
    <n v="1418649019"/>
    <x v="747"/>
    <d v="2015-01-15T10:54:00"/>
    <b v="0"/>
    <n v="55"/>
    <b v="1"/>
    <s v="publishing/nonfiction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.0024999999999999"/>
    <x v="0"/>
    <x v="0"/>
    <s v="USD"/>
    <n v="1407701966"/>
    <n v="1405109966"/>
    <x v="748"/>
    <d v="2014-08-10T20:19:26"/>
    <b v="0"/>
    <n v="44"/>
    <b v="1"/>
    <s v="publishing/nonfiction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.0556000000000001"/>
    <x v="0"/>
    <x v="0"/>
    <s v="USD"/>
    <n v="1485642930"/>
    <n v="1483050930"/>
    <x v="749"/>
    <d v="2017-01-28T22:35:30"/>
    <b v="0"/>
    <n v="110"/>
    <b v="1"/>
    <s v="publishing/nonfiction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.0258775877587758"/>
    <x v="0"/>
    <x v="0"/>
    <s v="USD"/>
    <n v="1361739872"/>
    <n v="1359147872"/>
    <x v="750"/>
    <d v="2013-02-24T21:04:32"/>
    <b v="0"/>
    <n v="59"/>
    <b v="1"/>
    <s v="publishing/nonfiction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.1850000000000001"/>
    <x v="0"/>
    <x v="0"/>
    <s v="USD"/>
    <n v="1312470475"/>
    <n v="1308496075"/>
    <x v="751"/>
    <d v="2011-08-04T15:07:55"/>
    <b v="0"/>
    <n v="62"/>
    <b v="1"/>
    <s v="publishing/nonfiction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.117"/>
    <x v="0"/>
    <x v="2"/>
    <s v="AUD"/>
    <n v="1476615600"/>
    <n v="1474884417"/>
    <x v="752"/>
    <d v="2016-10-16T11:00:00"/>
    <b v="0"/>
    <n v="105"/>
    <b v="1"/>
    <s v="publishing/nonfiction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.28"/>
    <x v="0"/>
    <x v="0"/>
    <s v="USD"/>
    <n v="1423922991"/>
    <n v="1421330991"/>
    <x v="753"/>
    <d v="2015-02-14T14:09:51"/>
    <b v="0"/>
    <n v="26"/>
    <b v="1"/>
    <s v="publishing/nonfiction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.0375000000000001"/>
    <x v="0"/>
    <x v="0"/>
    <s v="USD"/>
    <n v="1357408721"/>
    <n v="1354816721"/>
    <x v="754"/>
    <d v="2013-01-05T17:58:41"/>
    <b v="0"/>
    <n v="49"/>
    <b v="1"/>
    <s v="publishing/nonfiction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.0190760000000001"/>
    <x v="0"/>
    <x v="0"/>
    <s v="USD"/>
    <n v="1369010460"/>
    <n v="1366381877"/>
    <x v="755"/>
    <d v="2013-05-20T00:41:00"/>
    <b v="0"/>
    <n v="68"/>
    <b v="1"/>
    <s v="publishing/nonfiction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.177142857142857"/>
    <x v="0"/>
    <x v="0"/>
    <s v="USD"/>
    <n v="1303147459"/>
    <n v="1297880659"/>
    <x v="756"/>
    <d v="2011-04-18T17:24:19"/>
    <b v="0"/>
    <n v="22"/>
    <b v="1"/>
    <s v="publishing/nonfiction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.38"/>
    <x v="0"/>
    <x v="0"/>
    <s v="USD"/>
    <n v="1354756714"/>
    <n v="1353547114"/>
    <x v="757"/>
    <d v="2012-12-06T01:18:34"/>
    <b v="0"/>
    <n v="18"/>
    <b v="1"/>
    <s v="publishing/nonfiction"/>
    <n v="33.055555555555557"/>
    <x v="3"/>
    <x v="9"/>
  </r>
  <r>
    <n v="758"/>
    <s v="Publish Waiting On Humanity"/>
    <s v="I am publishing my book, Waiting on Humanity and need some finishing funds to do so."/>
    <n v="2500"/>
    <n v="2550"/>
    <n v="1.02"/>
    <x v="0"/>
    <x v="0"/>
    <s v="USD"/>
    <n v="1286568268"/>
    <n v="1283976268"/>
    <x v="758"/>
    <d v="2010-10-08T20:04:28"/>
    <b v="0"/>
    <n v="19"/>
    <b v="1"/>
    <s v="publishing/nonfiction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n v="1.0192000000000001"/>
    <x v="0"/>
    <x v="1"/>
    <s v="GBP"/>
    <n v="1404892539"/>
    <n v="1401436539"/>
    <x v="759"/>
    <d v="2014-07-09T07:55:39"/>
    <b v="0"/>
    <n v="99"/>
    <b v="1"/>
    <s v="publishing/nonfiction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x v="760"/>
    <d v="2016-11-26T19:20:13"/>
    <b v="0"/>
    <n v="0"/>
    <b v="0"/>
    <s v="publishing/fiction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n v="4.7E-2"/>
    <x v="2"/>
    <x v="0"/>
    <s v="USD"/>
    <n v="1391364126"/>
    <n v="1388772126"/>
    <x v="761"/>
    <d v="2014-02-02T18:02:06"/>
    <b v="0"/>
    <n v="6"/>
    <b v="0"/>
    <s v="publishing/fiction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x v="762"/>
    <d v="2016-12-04T06:00:00"/>
    <b v="0"/>
    <n v="0"/>
    <b v="0"/>
    <s v="publishing/fiction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1.1655011655011655E-3"/>
    <x v="2"/>
    <x v="1"/>
    <s v="GBP"/>
    <n v="1376563408"/>
    <n v="1373971408"/>
    <x v="763"/>
    <d v="2013-08-15T10:43:28"/>
    <b v="0"/>
    <n v="1"/>
    <b v="0"/>
    <s v="publishing/fiction"/>
    <n v="5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x v="764"/>
    <d v="2015-09-10T04:09:21"/>
    <b v="0"/>
    <n v="0"/>
    <b v="0"/>
    <s v="publishing/fiction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0.36014285714285715"/>
    <x v="2"/>
    <x v="0"/>
    <s v="USD"/>
    <n v="1413723684"/>
    <n v="1411131684"/>
    <x v="765"/>
    <d v="2014-10-19T13:01:24"/>
    <b v="0"/>
    <n v="44"/>
    <b v="0"/>
    <s v="publishing/fiction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x v="766"/>
    <d v="2015-02-16T18:48:03"/>
    <b v="0"/>
    <n v="0"/>
    <b v="0"/>
    <s v="publishing/fiction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3.5400000000000001E-2"/>
    <x v="2"/>
    <x v="0"/>
    <s v="USD"/>
    <n v="1432178810"/>
    <n v="1429586810"/>
    <x v="767"/>
    <d v="2015-05-21T03:26:50"/>
    <b v="0"/>
    <n v="3"/>
    <b v="0"/>
    <s v="publishing/fiction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x v="768"/>
    <d v="2013-12-16T04:58:10"/>
    <b v="0"/>
    <n v="0"/>
    <b v="0"/>
    <s v="publishing/fiction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0.41399999999999998"/>
    <x v="2"/>
    <x v="0"/>
    <s v="USD"/>
    <n v="1388102094"/>
    <n v="1385510094"/>
    <x v="769"/>
    <d v="2013-12-26T23:54:54"/>
    <b v="0"/>
    <n v="52"/>
    <b v="0"/>
    <s v="publishing/fiction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x v="770"/>
    <d v="2013-02-24T23:59:29"/>
    <b v="0"/>
    <n v="0"/>
    <b v="0"/>
    <s v="publishing/fiction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2.631578947368421E-4"/>
    <x v="2"/>
    <x v="0"/>
    <s v="USD"/>
    <n v="1454183202"/>
    <n v="1449863202"/>
    <x v="771"/>
    <d v="2016-01-30T19:46:42"/>
    <b v="0"/>
    <n v="1"/>
    <b v="0"/>
    <s v="publishing/fiction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.3333333333333333E-2"/>
    <x v="2"/>
    <x v="0"/>
    <s v="USD"/>
    <n v="1257047940"/>
    <n v="1252718519"/>
    <x v="772"/>
    <d v="2009-11-01T03:59:00"/>
    <b v="0"/>
    <n v="1"/>
    <b v="0"/>
    <s v="publishing/fiction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8.5129023676509714E-3"/>
    <x v="2"/>
    <x v="1"/>
    <s v="GBP"/>
    <n v="1431298860"/>
    <n v="1428341985"/>
    <x v="773"/>
    <d v="2015-05-10T23:01:00"/>
    <b v="0"/>
    <n v="2"/>
    <b v="0"/>
    <s v="publishing/fiction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0.70199999999999996"/>
    <x v="2"/>
    <x v="0"/>
    <s v="USD"/>
    <n v="1393181018"/>
    <n v="1390589018"/>
    <x v="774"/>
    <d v="2014-02-23T18:43:38"/>
    <b v="0"/>
    <n v="9"/>
    <b v="0"/>
    <s v="publishing/fiction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1.7000000000000001E-2"/>
    <x v="2"/>
    <x v="0"/>
    <s v="USD"/>
    <n v="1323998795"/>
    <n v="1321406795"/>
    <x v="775"/>
    <d v="2011-12-16T01:26:35"/>
    <b v="0"/>
    <n v="5"/>
    <b v="0"/>
    <s v="publishing/fiction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n v="0.51400000000000001"/>
    <x v="2"/>
    <x v="0"/>
    <s v="USD"/>
    <n v="1444539600"/>
    <n v="1441297645"/>
    <x v="776"/>
    <d v="2015-10-11T05:00:00"/>
    <b v="0"/>
    <n v="57"/>
    <b v="0"/>
    <s v="publishing/fiction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7.0000000000000001E-3"/>
    <x v="2"/>
    <x v="0"/>
    <s v="USD"/>
    <n v="1375313577"/>
    <n v="1372721577"/>
    <x v="777"/>
    <d v="2013-07-31T23:32:57"/>
    <b v="0"/>
    <n v="3"/>
    <b v="0"/>
    <s v="publishing/fiction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4.0000000000000001E-3"/>
    <x v="2"/>
    <x v="0"/>
    <s v="USD"/>
    <n v="1398876680"/>
    <n v="1396284680"/>
    <x v="778"/>
    <d v="2014-04-30T16:51:20"/>
    <b v="0"/>
    <n v="1"/>
    <b v="0"/>
    <s v="publishing/fiction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2.6666666666666668E-2"/>
    <x v="2"/>
    <x v="0"/>
    <s v="USD"/>
    <n v="1287115200"/>
    <n v="1284567905"/>
    <x v="779"/>
    <d v="2010-10-15T04:00:00"/>
    <b v="0"/>
    <n v="6"/>
    <b v="0"/>
    <s v="publishing/fiction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.04"/>
    <x v="0"/>
    <x v="0"/>
    <s v="USD"/>
    <n v="1304439025"/>
    <n v="1301847025"/>
    <x v="780"/>
    <d v="2011-05-03T16:10:25"/>
    <b v="0"/>
    <n v="27"/>
    <b v="1"/>
    <s v="music/rock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.3315375"/>
    <x v="0"/>
    <x v="0"/>
    <s v="USD"/>
    <n v="1370649674"/>
    <n v="1368057674"/>
    <x v="781"/>
    <d v="2013-06-08T00:01:14"/>
    <b v="0"/>
    <n v="25"/>
    <b v="1"/>
    <s v="music/rock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"/>
    <x v="0"/>
    <x v="0"/>
    <s v="USD"/>
    <n v="1345918302"/>
    <n v="1343326302"/>
    <x v="782"/>
    <d v="2012-08-25T18:11:42"/>
    <b v="0"/>
    <n v="14"/>
    <b v="1"/>
    <s v="music/rock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.4813333333333334"/>
    <x v="0"/>
    <x v="0"/>
    <s v="USD"/>
    <n v="1335564000"/>
    <n v="1332182049"/>
    <x v="783"/>
    <d v="2012-04-27T22:00:00"/>
    <b v="0"/>
    <n v="35"/>
    <b v="1"/>
    <s v="music/rock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.0249999999999999"/>
    <x v="0"/>
    <x v="0"/>
    <s v="USD"/>
    <n v="1395023719"/>
    <n v="1391571319"/>
    <x v="784"/>
    <d v="2014-03-17T02:35:19"/>
    <b v="0"/>
    <n v="10"/>
    <b v="1"/>
    <s v="music/rock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.8062799999999999"/>
    <x v="0"/>
    <x v="0"/>
    <s v="USD"/>
    <n v="1362060915"/>
    <n v="1359468915"/>
    <x v="785"/>
    <d v="2013-02-28T14:15:15"/>
    <b v="0"/>
    <n v="29"/>
    <b v="1"/>
    <s v="music/rock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.4279999999999999"/>
    <x v="0"/>
    <x v="0"/>
    <s v="USD"/>
    <n v="1336751220"/>
    <n v="1331774434"/>
    <x v="786"/>
    <d v="2012-05-11T15:47:00"/>
    <b v="0"/>
    <n v="44"/>
    <b v="1"/>
    <s v="music/rock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.1416666666666666"/>
    <x v="0"/>
    <x v="0"/>
    <s v="USD"/>
    <n v="1383318226"/>
    <n v="1380726226"/>
    <x v="787"/>
    <d v="2013-11-01T15:03:46"/>
    <b v="0"/>
    <n v="17"/>
    <b v="1"/>
    <s v="music/rock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.03505"/>
    <x v="0"/>
    <x v="0"/>
    <s v="USD"/>
    <n v="1341633540"/>
    <n v="1338336588"/>
    <x v="788"/>
    <d v="2012-07-07T03:59:00"/>
    <b v="0"/>
    <n v="34"/>
    <b v="1"/>
    <s v="music/rock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.0941176470588236"/>
    <x v="0"/>
    <x v="0"/>
    <s v="USD"/>
    <n v="1358755140"/>
    <n v="1357187280"/>
    <x v="789"/>
    <d v="2013-01-21T07:59:00"/>
    <b v="0"/>
    <n v="14"/>
    <b v="1"/>
    <s v="music/rock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.443746"/>
    <x v="0"/>
    <x v="0"/>
    <s v="USD"/>
    <n v="1359680939"/>
    <n v="1357088939"/>
    <x v="790"/>
    <d v="2013-02-01T01:08:59"/>
    <b v="0"/>
    <n v="156"/>
    <b v="1"/>
    <s v="music/rock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.0386666666666666"/>
    <x v="0"/>
    <x v="0"/>
    <s v="USD"/>
    <n v="1384322340"/>
    <n v="1381430646"/>
    <x v="791"/>
    <d v="2013-11-13T05:59:00"/>
    <b v="0"/>
    <n v="128"/>
    <b v="1"/>
    <s v="music/rock"/>
    <n v="60.859375"/>
    <x v="4"/>
    <x v="11"/>
  </r>
  <r>
    <n v="792"/>
    <s v="&quot;Believable Lies&quot; - The Album"/>
    <s v="Rock n' Roll about the intersection of lies and belief: the Believable Lie."/>
    <n v="2500"/>
    <n v="2511.11"/>
    <n v="1.0044440000000001"/>
    <x v="0"/>
    <x v="0"/>
    <s v="USD"/>
    <n v="1383861483"/>
    <n v="1381265883"/>
    <x v="792"/>
    <d v="2013-11-07T21:58:03"/>
    <b v="0"/>
    <n v="60"/>
    <b v="1"/>
    <s v="music/rock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.0277927272727272"/>
    <x v="0"/>
    <x v="0"/>
    <s v="USD"/>
    <n v="1372827540"/>
    <n v="1371491244"/>
    <x v="793"/>
    <d v="2013-07-03T04:59:00"/>
    <b v="0"/>
    <n v="32"/>
    <b v="1"/>
    <s v="music/rock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.0531250000000001"/>
    <x v="0"/>
    <x v="0"/>
    <s v="USD"/>
    <n v="1315242360"/>
    <n v="1310438737"/>
    <x v="794"/>
    <d v="2011-09-05T17:06:00"/>
    <b v="0"/>
    <n v="53"/>
    <b v="1"/>
    <s v="music/rock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.1178571428571429"/>
    <x v="0"/>
    <x v="0"/>
    <s v="USD"/>
    <n v="1333774740"/>
    <n v="1330094566"/>
    <x v="795"/>
    <d v="2012-04-07T04:59:00"/>
    <b v="0"/>
    <n v="184"/>
    <b v="1"/>
    <s v="music/rock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.0135000000000001"/>
    <x v="0"/>
    <x v="0"/>
    <s v="USD"/>
    <n v="1379279400"/>
    <n v="1376687485"/>
    <x v="796"/>
    <d v="2013-09-15T21:10:00"/>
    <b v="0"/>
    <n v="90"/>
    <b v="1"/>
    <s v="music/rock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.0753333333333333"/>
    <x v="0"/>
    <x v="0"/>
    <s v="USD"/>
    <n v="1335672000"/>
    <n v="1332978688"/>
    <x v="797"/>
    <d v="2012-04-29T04:00:00"/>
    <b v="0"/>
    <n v="71"/>
    <b v="1"/>
    <s v="music/rock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.1488571428571428"/>
    <x v="0"/>
    <x v="0"/>
    <s v="USD"/>
    <n v="1412086187"/>
    <n v="1409494187"/>
    <x v="798"/>
    <d v="2014-09-30T14:09:47"/>
    <b v="0"/>
    <n v="87"/>
    <b v="1"/>
    <s v="music/rock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.0002"/>
    <x v="0"/>
    <x v="0"/>
    <s v="USD"/>
    <n v="1335542446"/>
    <n v="1332950446"/>
    <x v="799"/>
    <d v="2012-04-27T16:00:46"/>
    <b v="0"/>
    <n v="28"/>
    <b v="1"/>
    <s v="music/rock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n v="1.5213333333333334"/>
    <x v="0"/>
    <x v="1"/>
    <s v="GBP"/>
    <n v="1410431054"/>
    <n v="1407839054"/>
    <x v="800"/>
    <d v="2014-09-11T10:24:14"/>
    <b v="0"/>
    <n v="56"/>
    <b v="1"/>
    <s v="music/rock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n v="1.1152149999999998"/>
    <x v="0"/>
    <x v="0"/>
    <s v="USD"/>
    <n v="1309547120"/>
    <n v="1306955120"/>
    <x v="801"/>
    <d v="2011-07-01T19:05:20"/>
    <b v="0"/>
    <n v="51"/>
    <b v="1"/>
    <s v="music/rock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.0133333333333334"/>
    <x v="0"/>
    <x v="0"/>
    <s v="USD"/>
    <n v="1347854700"/>
    <n v="1343867524"/>
    <x v="802"/>
    <d v="2012-09-17T04:05:00"/>
    <b v="0"/>
    <n v="75"/>
    <b v="1"/>
    <s v="music/rock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.232608695652174"/>
    <x v="0"/>
    <x v="0"/>
    <s v="USD"/>
    <n v="1306630800"/>
    <n v="1304376478"/>
    <x v="803"/>
    <d v="2011-05-29T01:00:00"/>
    <b v="0"/>
    <n v="38"/>
    <b v="1"/>
    <s v="music/rock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"/>
    <x v="0"/>
    <x v="0"/>
    <s v="USD"/>
    <n v="1311393540"/>
    <n v="1309919526"/>
    <x v="804"/>
    <d v="2011-07-23T03:59:00"/>
    <b v="0"/>
    <n v="18"/>
    <b v="1"/>
    <s v="music/rock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.05"/>
    <x v="0"/>
    <x v="0"/>
    <s v="USD"/>
    <n v="1310857200"/>
    <n v="1306525512"/>
    <x v="805"/>
    <d v="2011-07-16T23:00:00"/>
    <b v="0"/>
    <n v="54"/>
    <b v="1"/>
    <s v="music/rock"/>
    <n v="58.333333333333336"/>
    <x v="4"/>
    <x v="11"/>
  </r>
  <r>
    <n v="806"/>
    <s v="Golden Animals NEW Album!"/>
    <s v="Help Golden Animals finish their NEW Album!"/>
    <n v="8000"/>
    <n v="8355"/>
    <n v="1.0443750000000001"/>
    <x v="0"/>
    <x v="0"/>
    <s v="USD"/>
    <n v="1315413339"/>
    <n v="1312821339"/>
    <x v="806"/>
    <d v="2011-09-07T16:35:39"/>
    <b v="0"/>
    <n v="71"/>
    <b v="1"/>
    <s v="music/rock"/>
    <n v="117.67605633802818"/>
    <x v="4"/>
    <x v="11"/>
  </r>
  <r>
    <n v="807"/>
    <s v="Sic Vita - New EP Release - 2017"/>
    <s v="Join the Sic Vita family and lend a hand as we create a new album!"/>
    <n v="4000"/>
    <n v="4205"/>
    <n v="1.05125"/>
    <x v="0"/>
    <x v="0"/>
    <s v="USD"/>
    <n v="1488333600"/>
    <n v="1485270311"/>
    <x v="807"/>
    <d v="2017-03-01T02:00:00"/>
    <b v="0"/>
    <n v="57"/>
    <b v="1"/>
    <s v="music/rock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"/>
    <x v="0"/>
    <x v="5"/>
    <s v="CAD"/>
    <n v="1419224340"/>
    <n v="1416363886"/>
    <x v="808"/>
    <d v="2014-12-22T04:59:00"/>
    <b v="0"/>
    <n v="43"/>
    <b v="1"/>
    <s v="music/rock"/>
    <n v="104.65116279069767"/>
    <x v="4"/>
    <x v="11"/>
  </r>
  <r>
    <n v="809"/>
    <s v="Peter's New Album!!"/>
    <s v="Acknowledged songwriter looking to record album of new songs to secure a Publishing Contract"/>
    <n v="4000"/>
    <n v="4151"/>
    <n v="1.03775"/>
    <x v="0"/>
    <x v="0"/>
    <s v="USD"/>
    <n v="1390161630"/>
    <n v="1387569630"/>
    <x v="809"/>
    <d v="2014-01-19T20:00:30"/>
    <b v="0"/>
    <n v="52"/>
    <b v="1"/>
    <s v="music/rock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.05"/>
    <x v="0"/>
    <x v="0"/>
    <s v="USD"/>
    <n v="1346462462"/>
    <n v="1343870462"/>
    <x v="810"/>
    <d v="2012-09-01T01:21:02"/>
    <b v="0"/>
    <n v="27"/>
    <b v="1"/>
    <s v="music/rock"/>
    <n v="58.333333333333336"/>
    <x v="4"/>
    <x v="11"/>
  </r>
  <r>
    <n v="811"/>
    <s v="Love Water Tour"/>
    <s v="We need your financial support to cover the tour costs!  (Sound, lights, travel, stage design)"/>
    <n v="1000"/>
    <n v="1040"/>
    <n v="1.04"/>
    <x v="0"/>
    <x v="0"/>
    <s v="USD"/>
    <n v="1373475120"/>
    <n v="1371569202"/>
    <x v="811"/>
    <d v="2013-07-10T16:52:00"/>
    <b v="0"/>
    <n v="12"/>
    <b v="1"/>
    <s v="music/rock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.5183333333333333"/>
    <x v="0"/>
    <x v="0"/>
    <s v="USD"/>
    <n v="1362146280"/>
    <n v="1357604752"/>
    <x v="812"/>
    <d v="2013-03-01T13:58:00"/>
    <b v="0"/>
    <n v="33"/>
    <b v="1"/>
    <s v="music/rock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n v="1.59996"/>
    <x v="0"/>
    <x v="0"/>
    <s v="USD"/>
    <n v="1342825365"/>
    <n v="1340233365"/>
    <x v="813"/>
    <d v="2012-07-20T23:02:45"/>
    <b v="0"/>
    <n v="96"/>
    <b v="1"/>
    <s v="music/rock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.2729999999999999"/>
    <x v="0"/>
    <x v="0"/>
    <s v="USD"/>
    <n v="1306865040"/>
    <n v="1305568201"/>
    <x v="814"/>
    <d v="2011-05-31T18:04:00"/>
    <b v="0"/>
    <n v="28"/>
    <b v="1"/>
    <s v="music/rock"/>
    <n v="45.464285714285715"/>
    <x v="4"/>
    <x v="11"/>
  </r>
  <r>
    <n v="815"/>
    <s v="Some Late Help for The Early Reset"/>
    <s v="Be a part of helping The Early Reset finish their new 7 song EP."/>
    <n v="4000"/>
    <n v="4280"/>
    <n v="1.07"/>
    <x v="0"/>
    <x v="0"/>
    <s v="USD"/>
    <n v="1414879303"/>
    <n v="1412287303"/>
    <x v="815"/>
    <d v="2014-11-01T22:01:43"/>
    <b v="0"/>
    <n v="43"/>
    <b v="1"/>
    <s v="music/rock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.1512214285714286"/>
    <x v="0"/>
    <x v="0"/>
    <s v="USD"/>
    <n v="1365489000"/>
    <n v="1362776043"/>
    <x v="816"/>
    <d v="2013-04-09T06:30:00"/>
    <b v="0"/>
    <n v="205"/>
    <b v="1"/>
    <s v="music/rock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.3711066666666665"/>
    <x v="0"/>
    <x v="0"/>
    <s v="USD"/>
    <n v="1331441940"/>
    <n v="1326810211"/>
    <x v="817"/>
    <d v="2012-03-11T04:59:00"/>
    <b v="0"/>
    <n v="23"/>
    <b v="1"/>
    <s v="music/rock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.5571428571428572"/>
    <x v="0"/>
    <x v="0"/>
    <s v="USD"/>
    <n v="1344358860"/>
    <n v="1343682681"/>
    <x v="818"/>
    <d v="2012-08-07T17:01:00"/>
    <b v="0"/>
    <n v="19"/>
    <b v="1"/>
    <s v="music/rock"/>
    <n v="28.684210526315791"/>
    <x v="4"/>
    <x v="11"/>
  </r>
  <r>
    <n v="819"/>
    <s v="Winter Tour"/>
    <s v="We are touring the Southeast in support of our new EP"/>
    <n v="400"/>
    <n v="435"/>
    <n v="1.0874999999999999"/>
    <x v="0"/>
    <x v="0"/>
    <s v="USD"/>
    <n v="1387601040"/>
    <n v="1386806254"/>
    <x v="819"/>
    <d v="2013-12-21T04:44:00"/>
    <b v="0"/>
    <n v="14"/>
    <b v="1"/>
    <s v="music/rock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.3405"/>
    <x v="0"/>
    <x v="0"/>
    <s v="USD"/>
    <n v="1402290000"/>
    <n v="1399666342"/>
    <x v="820"/>
    <d v="2014-06-09T05:00:00"/>
    <b v="0"/>
    <n v="38"/>
    <b v="1"/>
    <s v="music/rock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"/>
    <x v="0"/>
    <x v="0"/>
    <s v="USD"/>
    <n v="1430712060"/>
    <n v="1427753265"/>
    <x v="821"/>
    <d v="2015-05-04T04:01:00"/>
    <b v="0"/>
    <n v="78"/>
    <b v="1"/>
    <s v="music/rock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n v="1.1916666666666667"/>
    <x v="0"/>
    <x v="0"/>
    <s v="USD"/>
    <n v="1349477050"/>
    <n v="1346885050"/>
    <x v="822"/>
    <d v="2012-10-05T22:44:10"/>
    <b v="0"/>
    <n v="69"/>
    <b v="1"/>
    <s v="music/rock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n v="1.7949999999999999"/>
    <x v="0"/>
    <x v="0"/>
    <s v="USD"/>
    <n v="1427062852"/>
    <n v="1424474452"/>
    <x v="823"/>
    <d v="2015-03-22T22:20:52"/>
    <b v="0"/>
    <n v="33"/>
    <b v="1"/>
    <s v="music/rock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.3438124999999999"/>
    <x v="0"/>
    <x v="0"/>
    <s v="USD"/>
    <n v="1271573940"/>
    <n v="1268459318"/>
    <x v="824"/>
    <d v="2010-04-18T06:59:00"/>
    <b v="0"/>
    <n v="54"/>
    <b v="1"/>
    <s v="music/rock"/>
    <n v="39.816666666666663"/>
    <x v="4"/>
    <x v="11"/>
  </r>
  <r>
    <n v="825"/>
    <s v="KILL FREEMAN"/>
    <s v="Kickstarting Kill Freeman independently. Help fund the New Record, Video and Live Shows."/>
    <n v="12500"/>
    <n v="12554"/>
    <n v="1.0043200000000001"/>
    <x v="0"/>
    <x v="0"/>
    <s v="USD"/>
    <n v="1351495284"/>
    <n v="1349335284"/>
    <x v="825"/>
    <d v="2012-10-29T07:21:24"/>
    <b v="0"/>
    <n v="99"/>
    <b v="1"/>
    <s v="music/rock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.0145454545454546"/>
    <x v="0"/>
    <x v="0"/>
    <s v="USD"/>
    <n v="1332719730"/>
    <n v="1330908930"/>
    <x v="826"/>
    <d v="2012-03-25T23:55:30"/>
    <b v="0"/>
    <n v="49"/>
    <b v="1"/>
    <s v="music/rock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.0333333333333334"/>
    <x v="0"/>
    <x v="0"/>
    <s v="USD"/>
    <n v="1329248940"/>
    <n v="1326972107"/>
    <x v="827"/>
    <d v="2012-02-14T19:49:00"/>
    <b v="0"/>
    <n v="11"/>
    <b v="1"/>
    <s v="music/rock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.07"/>
    <x v="0"/>
    <x v="0"/>
    <s v="USD"/>
    <n v="1340641440"/>
    <n v="1339549982"/>
    <x v="828"/>
    <d v="2012-06-25T16:24:00"/>
    <b v="0"/>
    <n v="38"/>
    <b v="1"/>
    <s v="music/rock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n v="1.04"/>
    <x v="0"/>
    <x v="1"/>
    <s v="GBP"/>
    <n v="1468437240"/>
    <n v="1463253240"/>
    <x v="829"/>
    <d v="2016-07-13T19:14:00"/>
    <b v="0"/>
    <n v="16"/>
    <b v="1"/>
    <s v="music/rock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.0783333333333334"/>
    <x v="0"/>
    <x v="0"/>
    <s v="USD"/>
    <n v="1363952225"/>
    <n v="1361363825"/>
    <x v="830"/>
    <d v="2013-03-22T11:37:05"/>
    <b v="0"/>
    <n v="32"/>
    <b v="1"/>
    <s v="music/rock"/>
    <n v="60.65625"/>
    <x v="4"/>
    <x v="11"/>
  </r>
  <r>
    <n v="831"/>
    <s v="Let The 7Horse Run!"/>
    <s v="7Horse is a new band with a self-funded album and a show they want to rock in your town!"/>
    <n v="1500"/>
    <n v="3500"/>
    <n v="2.3333333333333335"/>
    <x v="0"/>
    <x v="0"/>
    <s v="USD"/>
    <n v="1335540694"/>
    <n v="1332948694"/>
    <x v="831"/>
    <d v="2012-04-27T15:31:34"/>
    <b v="0"/>
    <n v="20"/>
    <b v="1"/>
    <s v="music/rock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.0060706666666666"/>
    <x v="0"/>
    <x v="0"/>
    <s v="USD"/>
    <n v="1327133580"/>
    <n v="1321978335"/>
    <x v="832"/>
    <d v="2012-01-21T08:13:00"/>
    <b v="0"/>
    <n v="154"/>
    <b v="1"/>
    <s v="music/rock"/>
    <n v="97.993896103896105"/>
    <x v="4"/>
    <x v="11"/>
  </r>
  <r>
    <n v="833"/>
    <s v="Ragman Rolls"/>
    <s v="This is an American rock album."/>
    <n v="6000"/>
    <n v="6100"/>
    <n v="1.0166666666666666"/>
    <x v="0"/>
    <x v="0"/>
    <s v="USD"/>
    <n v="1397941475"/>
    <n v="1395349475"/>
    <x v="833"/>
    <d v="2014-04-19T21:04:35"/>
    <b v="0"/>
    <n v="41"/>
    <b v="1"/>
    <s v="music/rock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.3101818181818181"/>
    <x v="0"/>
    <x v="0"/>
    <s v="USD"/>
    <n v="1372651140"/>
    <n v="1369770292"/>
    <x v="834"/>
    <d v="2013-07-01T03:59:00"/>
    <b v="0"/>
    <n v="75"/>
    <b v="1"/>
    <s v="music/rock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.1725000000000001"/>
    <x v="0"/>
    <x v="0"/>
    <s v="USD"/>
    <n v="1337396400"/>
    <n v="1333709958"/>
    <x v="835"/>
    <d v="2012-05-19T03:00:00"/>
    <b v="0"/>
    <n v="40"/>
    <b v="1"/>
    <s v="music/rock"/>
    <n v="58.625"/>
    <x v="4"/>
    <x v="11"/>
  </r>
  <r>
    <n v="836"/>
    <s v="DESMADRE Full Album + Press Kit"/>
    <s v="An album you can bring home to mom."/>
    <n v="5000"/>
    <n v="5046.5200000000004"/>
    <n v="1.009304"/>
    <x v="0"/>
    <x v="0"/>
    <s v="USD"/>
    <n v="1381108918"/>
    <n v="1378516918"/>
    <x v="836"/>
    <d v="2013-10-07T01:21:58"/>
    <b v="0"/>
    <n v="46"/>
    <b v="1"/>
    <s v="music/rock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n v="1.218"/>
    <x v="0"/>
    <x v="0"/>
    <s v="USD"/>
    <n v="1398988662"/>
    <n v="1396396662"/>
    <x v="837"/>
    <d v="2014-05-01T23:57:42"/>
    <b v="0"/>
    <n v="62"/>
    <b v="1"/>
    <s v="music/rock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.454"/>
    <x v="0"/>
    <x v="0"/>
    <s v="USD"/>
    <n v="1326835985"/>
    <n v="1324243985"/>
    <x v="838"/>
    <d v="2012-01-17T21:33:05"/>
    <b v="0"/>
    <n v="61"/>
    <b v="1"/>
    <s v="music/rock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.166166"/>
    <x v="0"/>
    <x v="0"/>
    <s v="USD"/>
    <n v="1348337956"/>
    <n v="1345745956"/>
    <x v="839"/>
    <d v="2012-09-22T18:19:16"/>
    <b v="0"/>
    <n v="96"/>
    <b v="1"/>
    <s v="music/rock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.2041660000000001"/>
    <x v="0"/>
    <x v="0"/>
    <s v="USD"/>
    <n v="1474694787"/>
    <n v="1472102787"/>
    <x v="840"/>
    <d v="2016-09-24T05:26:27"/>
    <b v="0"/>
    <n v="190"/>
    <b v="1"/>
    <s v="music/metal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.0132000000000001"/>
    <x v="0"/>
    <x v="0"/>
    <s v="USD"/>
    <n v="1415653663"/>
    <n v="1413058063"/>
    <x v="841"/>
    <d v="2014-11-10T21:07:43"/>
    <b v="1"/>
    <n v="94"/>
    <b v="1"/>
    <s v="music/metal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.0431999999999999"/>
    <x v="0"/>
    <x v="5"/>
    <s v="CAD"/>
    <n v="1381723140"/>
    <n v="1378735983"/>
    <x v="842"/>
    <d v="2013-10-14T03:59:00"/>
    <b v="1"/>
    <n v="39"/>
    <b v="1"/>
    <s v="music/metal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.6713333333333331"/>
    <x v="0"/>
    <x v="0"/>
    <s v="USD"/>
    <n v="1481184000"/>
    <n v="1479708680"/>
    <x v="843"/>
    <d v="2016-12-08T08:00:00"/>
    <b v="0"/>
    <n v="127"/>
    <b v="1"/>
    <s v="music/metal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.9413333333333334"/>
    <x v="0"/>
    <x v="0"/>
    <s v="USD"/>
    <n v="1414817940"/>
    <n v="1411489552"/>
    <x v="844"/>
    <d v="2014-11-01T04:59:00"/>
    <b v="1"/>
    <n v="159"/>
    <b v="1"/>
    <s v="music/metal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.203802"/>
    <x v="0"/>
    <x v="0"/>
    <s v="USD"/>
    <n v="1473047940"/>
    <n v="1469595396"/>
    <x v="845"/>
    <d v="2016-09-05T03:59:00"/>
    <b v="0"/>
    <n v="177"/>
    <b v="1"/>
    <s v="music/metal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.2200090909090908"/>
    <x v="0"/>
    <x v="1"/>
    <s v="GBP"/>
    <n v="1394460000"/>
    <n v="1393233855"/>
    <x v="846"/>
    <d v="2014-03-10T14:00:00"/>
    <b v="0"/>
    <n v="47"/>
    <b v="1"/>
    <s v="music/metal"/>
    <n v="28.553404255319148"/>
    <x v="4"/>
    <x v="12"/>
  </r>
  <r>
    <n v="847"/>
    <s v="CENTROPYMUSIC"/>
    <s v="MUSIC WITH MEANING!  MUSIC THAT MATTERS!!!"/>
    <n v="10"/>
    <n v="10"/>
    <n v="1"/>
    <x v="0"/>
    <x v="0"/>
    <s v="USD"/>
    <n v="1436555376"/>
    <n v="1433963376"/>
    <x v="847"/>
    <d v="2015-07-10T19:09:36"/>
    <b v="0"/>
    <n v="1"/>
    <b v="1"/>
    <s v="music/metal"/>
    <n v="10"/>
    <x v="4"/>
    <x v="12"/>
  </r>
  <r>
    <n v="848"/>
    <s v="God Am"/>
    <s v="God Am, a Grunge/Doom metal band, who have been trying to fund the production of our EP to bring you a unique aural assault."/>
    <n v="300"/>
    <n v="300"/>
    <n v="1"/>
    <x v="0"/>
    <x v="0"/>
    <s v="USD"/>
    <n v="1429038033"/>
    <n v="1426446033"/>
    <x v="848"/>
    <d v="2015-04-14T19:00:33"/>
    <b v="0"/>
    <n v="16"/>
    <b v="1"/>
    <s v="music/metal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.1990000000000001"/>
    <x v="0"/>
    <x v="0"/>
    <s v="USD"/>
    <n v="1426473264"/>
    <n v="1424057664"/>
    <x v="849"/>
    <d v="2015-03-16T02:34:24"/>
    <b v="0"/>
    <n v="115"/>
    <b v="1"/>
    <s v="music/metal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.55175"/>
    <x v="0"/>
    <x v="0"/>
    <s v="USD"/>
    <n v="1461560340"/>
    <n v="1458762717"/>
    <x v="850"/>
    <d v="2016-04-25T04:59:00"/>
    <b v="0"/>
    <n v="133"/>
    <b v="1"/>
    <s v="music/metal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.3045"/>
    <x v="0"/>
    <x v="6"/>
    <s v="EUR"/>
    <n v="1469994300"/>
    <n v="1464815253"/>
    <x v="851"/>
    <d v="2016-07-31T19:45:00"/>
    <b v="0"/>
    <n v="70"/>
    <b v="1"/>
    <s v="music/metal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n v="1.0497142857142858"/>
    <x v="0"/>
    <x v="0"/>
    <s v="USD"/>
    <n v="1477342800"/>
    <n v="1476386395"/>
    <x v="852"/>
    <d v="2016-10-24T21:00:00"/>
    <b v="0"/>
    <n v="62"/>
    <b v="1"/>
    <s v="music/metal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n v="1"/>
    <x v="0"/>
    <x v="0"/>
    <s v="USD"/>
    <n v="1424116709"/>
    <n v="1421524709"/>
    <x v="853"/>
    <d v="2015-02-16T19:58:29"/>
    <b v="0"/>
    <n v="10"/>
    <b v="1"/>
    <s v="music/metal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.1822050359712231"/>
    <x v="0"/>
    <x v="0"/>
    <s v="USD"/>
    <n v="1482901546"/>
    <n v="1480309546"/>
    <x v="854"/>
    <d v="2016-12-28T05:05:46"/>
    <b v="0"/>
    <n v="499"/>
    <b v="1"/>
    <s v="music/metal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.0344827586206897"/>
    <x v="0"/>
    <x v="0"/>
    <s v="USD"/>
    <n v="1469329217"/>
    <n v="1466737217"/>
    <x v="855"/>
    <d v="2016-07-24T03:00:17"/>
    <b v="0"/>
    <n v="47"/>
    <b v="1"/>
    <s v="music/metal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.1800000000000002"/>
    <x v="0"/>
    <x v="12"/>
    <s v="EUR"/>
    <n v="1477422000"/>
    <n v="1472282956"/>
    <x v="856"/>
    <d v="2016-10-25T19:00:00"/>
    <b v="0"/>
    <n v="28"/>
    <b v="1"/>
    <s v="music/metal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n v="1"/>
    <x v="0"/>
    <x v="3"/>
    <s v="EUR"/>
    <n v="1448463431"/>
    <n v="1444831031"/>
    <x v="857"/>
    <d v="2015-11-25T14:57:11"/>
    <b v="0"/>
    <n v="24"/>
    <b v="1"/>
    <s v="music/metal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.4400583333333332"/>
    <x v="0"/>
    <x v="1"/>
    <s v="GBP"/>
    <n v="1429138740"/>
    <n v="1426528418"/>
    <x v="858"/>
    <d v="2015-04-15T22:59:00"/>
    <b v="0"/>
    <n v="76"/>
    <b v="1"/>
    <s v="music/metal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n v="1.0467500000000001"/>
    <x v="0"/>
    <x v="0"/>
    <s v="USD"/>
    <n v="1433376000"/>
    <n v="1430768468"/>
    <x v="859"/>
    <d v="2015-06-04T00:00:00"/>
    <b v="0"/>
    <n v="98"/>
    <b v="1"/>
    <s v="music/metal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0.18142857142857144"/>
    <x v="2"/>
    <x v="0"/>
    <s v="USD"/>
    <n v="1385123713"/>
    <n v="1382528113"/>
    <x v="860"/>
    <d v="2013-11-22T12:35:13"/>
    <b v="0"/>
    <n v="48"/>
    <b v="0"/>
    <s v="music/jazz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.2444444444444444E-2"/>
    <x v="2"/>
    <x v="0"/>
    <s v="USD"/>
    <n v="1474067404"/>
    <n v="1471475404"/>
    <x v="861"/>
    <d v="2016-09-16T23:10:04"/>
    <b v="0"/>
    <n v="2"/>
    <b v="0"/>
    <s v="music/jazz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3.3999999999999998E-3"/>
    <x v="2"/>
    <x v="1"/>
    <s v="GBP"/>
    <n v="1384179548"/>
    <n v="1381583948"/>
    <x v="862"/>
    <d v="2013-11-11T14:19:08"/>
    <b v="0"/>
    <n v="4"/>
    <b v="0"/>
    <s v="music/jazz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4.4999999999999998E-2"/>
    <x v="2"/>
    <x v="0"/>
    <s v="USD"/>
    <n v="1329014966"/>
    <n v="1326422966"/>
    <x v="863"/>
    <d v="2012-02-12T02:49:26"/>
    <b v="0"/>
    <n v="5"/>
    <b v="0"/>
    <s v="music/jazz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0.41538461538461541"/>
    <x v="2"/>
    <x v="0"/>
    <s v="USD"/>
    <n v="1381917540"/>
    <n v="1379990038"/>
    <x v="864"/>
    <d v="2013-10-16T09:59:00"/>
    <b v="0"/>
    <n v="79"/>
    <b v="0"/>
    <s v="music/jazz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.0454545454545454E-2"/>
    <x v="2"/>
    <x v="0"/>
    <s v="USD"/>
    <n v="1358361197"/>
    <n v="1353177197"/>
    <x v="865"/>
    <d v="2013-01-16T18:33:17"/>
    <b v="0"/>
    <n v="2"/>
    <b v="0"/>
    <s v="music/jazz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n v="0.18285714285714286"/>
    <x v="2"/>
    <x v="0"/>
    <s v="USD"/>
    <n v="1425136200"/>
    <n v="1421853518"/>
    <x v="866"/>
    <d v="2015-02-28T15:10:00"/>
    <b v="0"/>
    <n v="11"/>
    <b v="0"/>
    <s v="music/jazz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0.2402"/>
    <x v="2"/>
    <x v="0"/>
    <s v="USD"/>
    <n v="1259643540"/>
    <n v="1254450706"/>
    <x v="867"/>
    <d v="2009-12-01T04:59:00"/>
    <b v="0"/>
    <n v="11"/>
    <b v="0"/>
    <s v="music/jazz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1.1111111111111111E-3"/>
    <x v="2"/>
    <x v="0"/>
    <s v="USD"/>
    <n v="1389055198"/>
    <n v="1386463198"/>
    <x v="868"/>
    <d v="2014-01-07T00:39:58"/>
    <b v="0"/>
    <n v="1"/>
    <b v="0"/>
    <s v="music/jazz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0.11818181818181818"/>
    <x v="2"/>
    <x v="0"/>
    <s v="USD"/>
    <n v="1365448657"/>
    <n v="1362860257"/>
    <x v="869"/>
    <d v="2013-04-08T19:17:37"/>
    <b v="0"/>
    <n v="3"/>
    <b v="0"/>
    <s v="music/jazz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3.0999999999999999E-3"/>
    <x v="2"/>
    <x v="1"/>
    <s v="GBP"/>
    <n v="1377995523"/>
    <n v="1375403523"/>
    <x v="870"/>
    <d v="2013-09-01T00:32:03"/>
    <b v="0"/>
    <n v="5"/>
    <b v="0"/>
    <s v="music/jazz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.4166666666666669E-2"/>
    <x v="2"/>
    <x v="0"/>
    <s v="USD"/>
    <n v="1385735295"/>
    <n v="1383139695"/>
    <x v="871"/>
    <d v="2013-11-29T14:28:15"/>
    <b v="0"/>
    <n v="12"/>
    <b v="0"/>
    <s v="music/jazz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8.1250000000000003E-3"/>
    <x v="2"/>
    <x v="0"/>
    <s v="USD"/>
    <n v="1299786527"/>
    <n v="1295898527"/>
    <x v="872"/>
    <d v="2011-03-10T19:48:47"/>
    <b v="0"/>
    <n v="2"/>
    <b v="0"/>
    <s v="music/jazz"/>
    <n v="32.5"/>
    <x v="4"/>
    <x v="13"/>
  </r>
  <r>
    <n v="873"/>
    <s v="The Dreamer-An Original Jazz CD"/>
    <s v="Fall in love with &quot;The Dreamer&quot;, new original music from trumpeter Freddie Dunn!"/>
    <n v="3500"/>
    <n v="45"/>
    <n v="1.2857142857142857E-2"/>
    <x v="2"/>
    <x v="0"/>
    <s v="USD"/>
    <n v="1352610040"/>
    <n v="1349150440"/>
    <x v="873"/>
    <d v="2012-11-11T05:00:40"/>
    <b v="0"/>
    <n v="5"/>
    <b v="0"/>
    <s v="music/jazz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0.24333333333333335"/>
    <x v="2"/>
    <x v="0"/>
    <s v="USD"/>
    <n v="1367676034"/>
    <n v="1365084034"/>
    <x v="874"/>
    <d v="2013-05-04T14:00:34"/>
    <b v="0"/>
    <n v="21"/>
    <b v="0"/>
    <s v="music/jazz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x v="875"/>
    <d v="2015-09-21T17:22:11"/>
    <b v="0"/>
    <n v="0"/>
    <b v="0"/>
    <s v="music/jazz"/>
    <n v="0"/>
    <x v="4"/>
    <x v="13"/>
  </r>
  <r>
    <n v="876"/>
    <s v="Sound Of Dobells"/>
    <s v="What was the greatest record shop ever?  DOBELLS!"/>
    <n v="3152"/>
    <n v="1286"/>
    <n v="0.40799492385786801"/>
    <x v="2"/>
    <x v="1"/>
    <s v="GBP"/>
    <n v="1359978927"/>
    <n v="1357127727"/>
    <x v="876"/>
    <d v="2013-02-04T11:55:27"/>
    <b v="0"/>
    <n v="45"/>
    <b v="0"/>
    <s v="music/jazz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0.67549999999999999"/>
    <x v="2"/>
    <x v="0"/>
    <s v="USD"/>
    <n v="1387479360"/>
    <n v="1384887360"/>
    <x v="877"/>
    <d v="2013-12-19T18:56:00"/>
    <b v="0"/>
    <n v="29"/>
    <b v="0"/>
    <s v="music/jazz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.2999999999999999E-2"/>
    <x v="2"/>
    <x v="0"/>
    <s v="USD"/>
    <n v="1293082524"/>
    <n v="1290490524"/>
    <x v="878"/>
    <d v="2010-12-23T05:35:24"/>
    <b v="0"/>
    <n v="2"/>
    <b v="0"/>
    <s v="music/jazz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0.30666666666666664"/>
    <x v="2"/>
    <x v="0"/>
    <s v="USD"/>
    <n v="1338321305"/>
    <n v="1336506905"/>
    <x v="879"/>
    <d v="2012-05-29T19:55:05"/>
    <b v="0"/>
    <n v="30"/>
    <b v="0"/>
    <s v="music/jazz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2.9894179894179893E-2"/>
    <x v="2"/>
    <x v="0"/>
    <s v="USD"/>
    <n v="1351582938"/>
    <n v="1348731738"/>
    <x v="880"/>
    <d v="2012-10-30T07:42:18"/>
    <b v="0"/>
    <n v="8"/>
    <b v="0"/>
    <s v="music/indie rock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8.0000000000000002E-3"/>
    <x v="2"/>
    <x v="0"/>
    <s v="USD"/>
    <n v="1326520886"/>
    <n v="1322632886"/>
    <x v="881"/>
    <d v="2012-01-14T06:01:26"/>
    <b v="0"/>
    <n v="1"/>
    <b v="0"/>
    <s v="music/indie rock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0.20133333333333334"/>
    <x v="2"/>
    <x v="0"/>
    <s v="USD"/>
    <n v="1315341550"/>
    <n v="1312490350"/>
    <x v="882"/>
    <d v="2011-09-06T20:39:10"/>
    <b v="0"/>
    <n v="14"/>
    <b v="0"/>
    <s v="music/indie rock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0.4002"/>
    <x v="2"/>
    <x v="0"/>
    <s v="USD"/>
    <n v="1456957635"/>
    <n v="1451773635"/>
    <x v="883"/>
    <d v="2016-03-02T22:27:15"/>
    <b v="0"/>
    <n v="24"/>
    <b v="0"/>
    <s v="music/indie rock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0.01"/>
    <x v="2"/>
    <x v="0"/>
    <s v="USD"/>
    <n v="1336789860"/>
    <n v="1331666146"/>
    <x v="884"/>
    <d v="2012-05-12T02:31:00"/>
    <b v="0"/>
    <n v="2"/>
    <b v="0"/>
    <s v="music/indie rock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0.75"/>
    <x v="2"/>
    <x v="0"/>
    <s v="USD"/>
    <n v="1483137311"/>
    <n v="1481322911"/>
    <x v="885"/>
    <d v="2016-12-30T22:35:11"/>
    <b v="0"/>
    <n v="21"/>
    <b v="0"/>
    <s v="music/indie rock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0.41"/>
    <x v="2"/>
    <x v="0"/>
    <s v="USD"/>
    <n v="1473972813"/>
    <n v="1471812813"/>
    <x v="886"/>
    <d v="2016-09-15T20:53:33"/>
    <b v="0"/>
    <n v="7"/>
    <b v="0"/>
    <s v="music/indie rock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x v="887"/>
    <d v="2012-05-27T23:00:55"/>
    <b v="0"/>
    <n v="0"/>
    <b v="0"/>
    <s v="music/indie rock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.1999999999999995E-2"/>
    <x v="2"/>
    <x v="0"/>
    <s v="USD"/>
    <n v="1314856800"/>
    <n v="1311789885"/>
    <x v="888"/>
    <d v="2011-09-01T06:00:00"/>
    <b v="0"/>
    <n v="4"/>
    <b v="0"/>
    <s v="music/indie rock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.4412800000000005E-2"/>
    <x v="2"/>
    <x v="0"/>
    <s v="USD"/>
    <n v="1412534943"/>
    <n v="1409942943"/>
    <x v="889"/>
    <d v="2014-10-05T18:49:03"/>
    <b v="0"/>
    <n v="32"/>
    <b v="0"/>
    <s v="music/indie rock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.1666666666666664E-2"/>
    <x v="2"/>
    <x v="0"/>
    <s v="USD"/>
    <n v="1385055979"/>
    <n v="1382460379"/>
    <x v="890"/>
    <d v="2013-11-21T17:46:19"/>
    <b v="0"/>
    <n v="4"/>
    <b v="0"/>
    <s v="music/indie rock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.2500000000000001E-2"/>
    <x v="2"/>
    <x v="0"/>
    <s v="USD"/>
    <n v="1408581930"/>
    <n v="1405989930"/>
    <x v="891"/>
    <d v="2014-08-21T00:45:30"/>
    <b v="0"/>
    <n v="9"/>
    <b v="0"/>
    <s v="music/indie rock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0.40749999999999997"/>
    <x v="2"/>
    <x v="0"/>
    <s v="USD"/>
    <n v="1280635200"/>
    <n v="1273121283"/>
    <x v="892"/>
    <d v="2010-08-01T04:00:00"/>
    <b v="0"/>
    <n v="17"/>
    <b v="0"/>
    <s v="music/indie rock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0.1"/>
    <x v="2"/>
    <x v="0"/>
    <s v="USD"/>
    <n v="1427920363"/>
    <n v="1425331963"/>
    <x v="893"/>
    <d v="2015-04-01T20:32:43"/>
    <b v="0"/>
    <n v="5"/>
    <b v="0"/>
    <s v="music/indie rock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0.39169999999999999"/>
    <x v="2"/>
    <x v="0"/>
    <s v="USD"/>
    <n v="1465169610"/>
    <n v="1462577610"/>
    <x v="894"/>
    <d v="2016-06-05T23:33:30"/>
    <b v="0"/>
    <n v="53"/>
    <b v="0"/>
    <s v="music/indie rock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.4375000000000001E-2"/>
    <x v="2"/>
    <x v="0"/>
    <s v="USD"/>
    <n v="1287975829"/>
    <n v="1284087829"/>
    <x v="895"/>
    <d v="2010-10-25T03:03:49"/>
    <b v="0"/>
    <n v="7"/>
    <b v="0"/>
    <s v="music/indie rock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0.4"/>
    <x v="2"/>
    <x v="0"/>
    <s v="USD"/>
    <n v="1440734400"/>
    <n v="1438549026"/>
    <x v="896"/>
    <d v="2015-08-28T04:00:00"/>
    <b v="0"/>
    <n v="72"/>
    <b v="0"/>
    <s v="music/indie rock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x v="897"/>
    <d v="2012-11-28T17:31:48"/>
    <b v="0"/>
    <n v="0"/>
    <b v="0"/>
    <s v="music/indie rock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2.8000000000000001E-2"/>
    <x v="2"/>
    <x v="0"/>
    <s v="USD"/>
    <n v="1326651110"/>
    <n v="1322763110"/>
    <x v="898"/>
    <d v="2012-01-15T18:11:50"/>
    <b v="0"/>
    <n v="2"/>
    <b v="0"/>
    <s v="music/indie rock"/>
    <n v="35"/>
    <x v="4"/>
    <x v="14"/>
  </r>
  <r>
    <n v="899"/>
    <s v="Lets get 48/14 pressed!!!"/>
    <s v="Lets get 48/14 pressed and in your cd players,ipods,blogs, and facebook status'. Lets get it everywhere!"/>
    <n v="750"/>
    <n v="280"/>
    <n v="0.37333333333333335"/>
    <x v="2"/>
    <x v="0"/>
    <s v="USD"/>
    <n v="1306549362"/>
    <n v="1302661362"/>
    <x v="899"/>
    <d v="2011-05-28T02:22:42"/>
    <b v="0"/>
    <n v="8"/>
    <b v="0"/>
    <s v="music/indie rock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n v="4.1999999999999997E-3"/>
    <x v="2"/>
    <x v="0"/>
    <s v="USD"/>
    <n v="1459365802"/>
    <n v="1456777402"/>
    <x v="900"/>
    <d v="2016-03-30T19:23:22"/>
    <b v="0"/>
    <n v="2"/>
    <b v="0"/>
    <s v="music/jazz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x v="901"/>
    <d v="2010-06-08T19:11:00"/>
    <b v="0"/>
    <n v="0"/>
    <b v="0"/>
    <s v="music/jazz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3.0000000000000001E-3"/>
    <x v="2"/>
    <x v="0"/>
    <s v="USD"/>
    <n v="1409412600"/>
    <n v="1404947422"/>
    <x v="902"/>
    <d v="2014-08-30T15:30:00"/>
    <b v="0"/>
    <n v="3"/>
    <b v="0"/>
    <s v="music/jazz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.2000000000000001E-2"/>
    <x v="2"/>
    <x v="0"/>
    <s v="USD"/>
    <n v="1348367100"/>
    <n v="1346180780"/>
    <x v="903"/>
    <d v="2012-09-23T02:25:00"/>
    <b v="0"/>
    <n v="4"/>
    <b v="0"/>
    <s v="music/jazz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3.0200000000000001E-3"/>
    <x v="2"/>
    <x v="0"/>
    <s v="USD"/>
    <n v="1451786137"/>
    <n v="1449194137"/>
    <x v="904"/>
    <d v="2016-01-03T01:55:37"/>
    <b v="0"/>
    <n v="3"/>
    <b v="0"/>
    <s v="music/jazz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n v="3.0153846153846153E-2"/>
    <x v="2"/>
    <x v="0"/>
    <s v="USD"/>
    <n v="1295847926"/>
    <n v="1290663926"/>
    <x v="905"/>
    <d v="2011-01-24T05:45:26"/>
    <b v="0"/>
    <n v="6"/>
    <b v="0"/>
    <s v="music/jazz"/>
    <n v="32.666666666666664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x v="906"/>
    <d v="2014-03-13T03:33:10"/>
    <b v="0"/>
    <n v="0"/>
    <b v="0"/>
    <s v="music/jazz"/>
    <n v="0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x v="907"/>
    <d v="2011-09-11T04:37:03"/>
    <b v="0"/>
    <n v="0"/>
    <b v="0"/>
    <s v="music/jazz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x v="908"/>
    <d v="2010-07-27T04:59:00"/>
    <b v="0"/>
    <n v="0"/>
    <b v="0"/>
    <s v="music/jazz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.2500000000000001E-2"/>
    <x v="2"/>
    <x v="0"/>
    <s v="USD"/>
    <n v="1343016000"/>
    <n v="1340296440"/>
    <x v="909"/>
    <d v="2012-07-23T04:00:00"/>
    <b v="0"/>
    <n v="8"/>
    <b v="0"/>
    <s v="music/jazz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0.22363636363636363"/>
    <x v="2"/>
    <x v="1"/>
    <s v="GBP"/>
    <n v="1488546319"/>
    <n v="1483362319"/>
    <x v="910"/>
    <d v="2017-03-03T13:05:19"/>
    <b v="0"/>
    <n v="5"/>
    <b v="0"/>
    <s v="music/jazz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x v="911"/>
    <d v="2014-01-24T00:07:25"/>
    <b v="0"/>
    <n v="0"/>
    <b v="0"/>
    <s v="music/jazz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n v="8.5714285714285719E-3"/>
    <x v="2"/>
    <x v="0"/>
    <s v="USD"/>
    <n v="1355197047"/>
    <n v="1350009447"/>
    <x v="912"/>
    <d v="2012-12-11T03:37:27"/>
    <b v="0"/>
    <n v="2"/>
    <b v="0"/>
    <s v="music/jazz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6.6066666666666662E-2"/>
    <x v="2"/>
    <x v="0"/>
    <s v="USD"/>
    <n v="1336188019"/>
    <n v="1333596019"/>
    <x v="913"/>
    <d v="2012-05-05T03:20:19"/>
    <b v="0"/>
    <n v="24"/>
    <b v="0"/>
    <s v="music/jazz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x v="914"/>
    <d v="2012-08-25T18:19:07"/>
    <b v="0"/>
    <n v="0"/>
    <b v="0"/>
    <s v="music/jazz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5.7692307692307696E-2"/>
    <x v="2"/>
    <x v="0"/>
    <s v="USD"/>
    <n v="1330577940"/>
    <n v="1327853914"/>
    <x v="915"/>
    <d v="2012-03-01T04:59:00"/>
    <b v="0"/>
    <n v="9"/>
    <b v="0"/>
    <s v="music/jazz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x v="916"/>
    <d v="2010-10-22T05:00:00"/>
    <b v="0"/>
    <n v="0"/>
    <b v="0"/>
    <s v="music/jazz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6.0000000000000001E-3"/>
    <x v="2"/>
    <x v="0"/>
    <s v="USD"/>
    <n v="1405305000"/>
    <n v="1402612730"/>
    <x v="917"/>
    <d v="2014-07-14T02:30:00"/>
    <b v="0"/>
    <n v="1"/>
    <b v="0"/>
    <s v="music/jazz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.0256410256410255E-2"/>
    <x v="2"/>
    <x v="1"/>
    <s v="GBP"/>
    <n v="1417474761"/>
    <n v="1414879161"/>
    <x v="918"/>
    <d v="2014-12-01T22:59:21"/>
    <b v="0"/>
    <n v="10"/>
    <b v="0"/>
    <s v="music/jazz"/>
    <n v="19.600000000000001"/>
    <x v="4"/>
    <x v="13"/>
  </r>
  <r>
    <n v="919"/>
    <s v="Jazz CD:  Out of The Blue"/>
    <s v="Cool jazz with a New Orleans flavor."/>
    <n v="20000"/>
    <n v="100"/>
    <n v="5.0000000000000001E-3"/>
    <x v="2"/>
    <x v="0"/>
    <s v="USD"/>
    <n v="1355930645"/>
    <n v="1352906645"/>
    <x v="919"/>
    <d v="2012-12-19T15:24:05"/>
    <b v="0"/>
    <n v="1"/>
    <b v="0"/>
    <s v="music/jazz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x v="920"/>
    <d v="2013-11-14T17:07:02"/>
    <b v="0"/>
    <n v="0"/>
    <b v="0"/>
    <s v="music/jazz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0.309"/>
    <x v="2"/>
    <x v="0"/>
    <s v="USD"/>
    <n v="1323666376"/>
    <n v="1320033976"/>
    <x v="921"/>
    <d v="2011-12-12T05:06:16"/>
    <b v="0"/>
    <n v="20"/>
    <b v="0"/>
    <s v="music/jazz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0.21037037037037037"/>
    <x v="2"/>
    <x v="0"/>
    <s v="USD"/>
    <n v="1412167393"/>
    <n v="1409143393"/>
    <x v="922"/>
    <d v="2014-10-01T12:43:13"/>
    <b v="0"/>
    <n v="30"/>
    <b v="0"/>
    <s v="music/jazz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.1999999999999999E-2"/>
    <x v="2"/>
    <x v="0"/>
    <s v="USD"/>
    <n v="1416614523"/>
    <n v="1414018923"/>
    <x v="923"/>
    <d v="2014-11-22T00:02:03"/>
    <b v="0"/>
    <n v="6"/>
    <b v="0"/>
    <s v="music/jazz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0.109"/>
    <x v="2"/>
    <x v="0"/>
    <s v="USD"/>
    <n v="1360795069"/>
    <n v="1358203069"/>
    <x v="924"/>
    <d v="2013-02-13T22:37:49"/>
    <b v="0"/>
    <n v="15"/>
    <b v="0"/>
    <s v="music/jazz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2.6666666666666668E-2"/>
    <x v="2"/>
    <x v="0"/>
    <s v="USD"/>
    <n v="1385590111"/>
    <n v="1382994511"/>
    <x v="925"/>
    <d v="2013-11-27T22:08:31"/>
    <b v="0"/>
    <n v="5"/>
    <b v="0"/>
    <s v="music/jazz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x v="926"/>
    <d v="2010-07-08T22:40:00"/>
    <b v="0"/>
    <n v="0"/>
    <b v="0"/>
    <s v="music/jazz"/>
    <n v="0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x v="927"/>
    <d v="2012-05-14T19:44:55"/>
    <b v="0"/>
    <n v="0"/>
    <b v="0"/>
    <s v="music/jazz"/>
    <n v="0"/>
    <x v="4"/>
    <x v="13"/>
  </r>
  <r>
    <n v="928"/>
    <s v="In a Jazzy Motown"/>
    <s v="A real Motown Backup singer on 22 gold and platinum albums headlines her own Jazz CD of Motown songs."/>
    <n v="14500"/>
    <n v="1575"/>
    <n v="0.10862068965517241"/>
    <x v="2"/>
    <x v="0"/>
    <s v="USD"/>
    <n v="1353196800"/>
    <n v="1348864913"/>
    <x v="928"/>
    <d v="2012-11-18T00:00:00"/>
    <b v="0"/>
    <n v="28"/>
    <b v="0"/>
    <s v="music/jazz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x v="929"/>
    <d v="2012-04-09T04:42:49"/>
    <b v="0"/>
    <n v="0"/>
    <b v="0"/>
    <s v="music/jazz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.38333333333333336"/>
    <x v="2"/>
    <x v="0"/>
    <s v="USD"/>
    <n v="1277501520"/>
    <n v="1273874306"/>
    <x v="930"/>
    <d v="2010-06-25T21:32:00"/>
    <b v="0"/>
    <n v="5"/>
    <b v="0"/>
    <s v="music/jazz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6.5500000000000003E-2"/>
    <x v="2"/>
    <x v="1"/>
    <s v="GBP"/>
    <n v="1395007200"/>
    <n v="1392021502"/>
    <x v="931"/>
    <d v="2014-03-16T22:00:00"/>
    <b v="0"/>
    <n v="7"/>
    <b v="0"/>
    <s v="music/jazz"/>
    <n v="18.714285714285715"/>
    <x v="4"/>
    <x v="13"/>
  </r>
  <r>
    <n v="932"/>
    <s v="Mandy Harvey Christmas Album"/>
    <s v="Help me to create my 3rd album, a Christmas CD with 16 Holiday/Original favorites!"/>
    <n v="9500"/>
    <n v="1381"/>
    <n v="0.14536842105263159"/>
    <x v="2"/>
    <x v="0"/>
    <s v="USD"/>
    <n v="1363990545"/>
    <n v="1360106145"/>
    <x v="932"/>
    <d v="2013-03-22T22:15:45"/>
    <b v="0"/>
    <n v="30"/>
    <b v="0"/>
    <s v="music/jazz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0.06"/>
    <x v="2"/>
    <x v="0"/>
    <s v="USD"/>
    <n v="1399867409"/>
    <n v="1394683409"/>
    <x v="933"/>
    <d v="2014-05-12T04:03:29"/>
    <b v="0"/>
    <n v="2"/>
    <b v="0"/>
    <s v="music/jazz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0.30399999999999999"/>
    <x v="2"/>
    <x v="5"/>
    <s v="CAD"/>
    <n v="1399183200"/>
    <n v="1396633284"/>
    <x v="934"/>
    <d v="2014-05-04T06:00:00"/>
    <b v="0"/>
    <n v="30"/>
    <b v="0"/>
    <s v="music/jazz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.4285714285714285E-2"/>
    <x v="2"/>
    <x v="0"/>
    <s v="USD"/>
    <n v="1454054429"/>
    <n v="1451462429"/>
    <x v="935"/>
    <d v="2016-01-29T08:00:29"/>
    <b v="0"/>
    <n v="2"/>
    <b v="0"/>
    <s v="music/jazz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x v="936"/>
    <d v="2012-01-18T20:00:00"/>
    <b v="0"/>
    <n v="0"/>
    <b v="0"/>
    <s v="music/jazz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.1428571428571429E-2"/>
    <x v="2"/>
    <x v="0"/>
    <s v="USD"/>
    <n v="1383509357"/>
    <n v="1380913757"/>
    <x v="937"/>
    <d v="2013-11-03T20:09:17"/>
    <b v="0"/>
    <n v="2"/>
    <b v="0"/>
    <s v="music/jazz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3.5714285714285713E-3"/>
    <x v="2"/>
    <x v="0"/>
    <s v="USD"/>
    <n v="1346585448"/>
    <n v="1343993448"/>
    <x v="938"/>
    <d v="2012-09-02T11:30:48"/>
    <b v="0"/>
    <n v="1"/>
    <b v="0"/>
    <s v="music/jazz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.4545454545454545E-2"/>
    <x v="2"/>
    <x v="0"/>
    <s v="USD"/>
    <n v="1372622280"/>
    <n v="1369246738"/>
    <x v="939"/>
    <d v="2013-06-30T19:58:00"/>
    <b v="0"/>
    <n v="2"/>
    <b v="0"/>
    <s v="music/jazz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0.17155555555555554"/>
    <x v="2"/>
    <x v="0"/>
    <s v="USD"/>
    <n v="1439251926"/>
    <n v="1435363926"/>
    <x v="940"/>
    <d v="2015-08-11T00:12:06"/>
    <b v="0"/>
    <n v="14"/>
    <b v="0"/>
    <s v="technology/wearables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.3220000000000001E-2"/>
    <x v="2"/>
    <x v="0"/>
    <s v="USD"/>
    <n v="1486693145"/>
    <n v="1484101145"/>
    <x v="941"/>
    <d v="2017-02-10T02:19:05"/>
    <b v="0"/>
    <n v="31"/>
    <b v="0"/>
    <s v="technology/wearables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8.9066666666666669E-2"/>
    <x v="2"/>
    <x v="0"/>
    <s v="USD"/>
    <n v="1455826460"/>
    <n v="1452716060"/>
    <x v="942"/>
    <d v="2016-02-18T20:14:20"/>
    <b v="0"/>
    <n v="16"/>
    <b v="0"/>
    <s v="technology/wearables"/>
    <n v="41.75"/>
    <x v="2"/>
    <x v="8"/>
  </r>
  <r>
    <n v="943"/>
    <s v="SleepMode"/>
    <s v="A mask for home or travel that will give you the best, undisturbed sleep of your life."/>
    <n v="3000"/>
    <n v="289"/>
    <n v="9.633333333333334E-2"/>
    <x v="2"/>
    <x v="0"/>
    <s v="USD"/>
    <n v="1480438905"/>
    <n v="1477843305"/>
    <x v="943"/>
    <d v="2016-11-29T17:01:45"/>
    <b v="0"/>
    <n v="12"/>
    <b v="0"/>
    <s v="technology/wearables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0.13325999999999999"/>
    <x v="2"/>
    <x v="0"/>
    <s v="USD"/>
    <n v="1460988000"/>
    <n v="1458050450"/>
    <x v="944"/>
    <d v="2016-04-18T14:00:00"/>
    <b v="0"/>
    <n v="96"/>
    <b v="0"/>
    <s v="technology/wearables"/>
    <n v="69.40625"/>
    <x v="2"/>
    <x v="8"/>
  </r>
  <r>
    <n v="945"/>
    <s v="CT BAND"/>
    <s v="Make your watch Smart ! CT Band is an ultra-thin, high-tech smart watch-strap awarded twice at CES 2017 las vegas"/>
    <n v="100000"/>
    <n v="2484"/>
    <n v="2.4840000000000001E-2"/>
    <x v="2"/>
    <x v="6"/>
    <s v="EUR"/>
    <n v="1487462340"/>
    <n v="1482958626"/>
    <x v="945"/>
    <d v="2017-02-18T23:59:00"/>
    <b v="0"/>
    <n v="16"/>
    <b v="0"/>
    <s v="technology/wearables"/>
    <n v="155.25"/>
    <x v="2"/>
    <x v="8"/>
  </r>
  <r>
    <n v="946"/>
    <s v="OmniTrade Apron"/>
    <s v="Soft edged-Hard working. The perfect wearable organization for the home and professional shop."/>
    <n v="15000"/>
    <n v="286"/>
    <n v="1.9066666666666666E-2"/>
    <x v="2"/>
    <x v="0"/>
    <s v="USD"/>
    <n v="1473444048"/>
    <n v="1470852048"/>
    <x v="946"/>
    <d v="2016-09-09T18:00:48"/>
    <b v="0"/>
    <n v="5"/>
    <b v="0"/>
    <s v="technology/wearables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x v="947"/>
    <d v="2016-06-30T18:45:06"/>
    <b v="0"/>
    <n v="0"/>
    <b v="0"/>
    <s v="technology/wearables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0.12"/>
    <x v="2"/>
    <x v="9"/>
    <s v="EUR"/>
    <n v="1457812364"/>
    <n v="1455220364"/>
    <x v="948"/>
    <d v="2016-03-12T19:52:44"/>
    <b v="0"/>
    <n v="8"/>
    <b v="0"/>
    <s v="technology/wearables"/>
    <n v="60"/>
    <x v="2"/>
    <x v="8"/>
  </r>
  <r>
    <n v="949"/>
    <s v="INBED"/>
    <s v="Der INBED ist ein innovatives Multisensor-Wearable fÃ¼r die SturzprÃ¤vention motorisch eingeschrÃ¤nkter Personen."/>
    <n v="20000"/>
    <n v="273"/>
    <n v="1.3650000000000001E-2"/>
    <x v="2"/>
    <x v="12"/>
    <s v="EUR"/>
    <n v="1456016576"/>
    <n v="1450832576"/>
    <x v="949"/>
    <d v="2016-02-21T01:02:56"/>
    <b v="0"/>
    <n v="7"/>
    <b v="0"/>
    <s v="technology/wearables"/>
    <n v="39"/>
    <x v="2"/>
    <x v="8"/>
  </r>
  <r>
    <n v="950"/>
    <s v="EZC Smartlight"/>
    <s v="Rider worn tail light brake light. Adheres to virtually any coat, jacket or vest. Stays on even when you get off."/>
    <n v="5000"/>
    <n v="1402"/>
    <n v="0.28039999999999998"/>
    <x v="2"/>
    <x v="5"/>
    <s v="CAD"/>
    <n v="1453053661"/>
    <n v="1450461661"/>
    <x v="950"/>
    <d v="2016-01-17T18:01:01"/>
    <b v="0"/>
    <n v="24"/>
    <b v="0"/>
    <s v="technology/wearables"/>
    <n v="58.416666666666664"/>
    <x v="2"/>
    <x v="8"/>
  </r>
  <r>
    <n v="951"/>
    <s v="Smart Harness"/>
    <s v="Revolutionizing the way we walk our dogs!"/>
    <n v="50000"/>
    <n v="19195"/>
    <n v="0.38390000000000002"/>
    <x v="2"/>
    <x v="0"/>
    <s v="USD"/>
    <n v="1465054872"/>
    <n v="1461166872"/>
    <x v="951"/>
    <d v="2016-06-04T15:41:12"/>
    <b v="0"/>
    <n v="121"/>
    <b v="0"/>
    <s v="technology/wearables"/>
    <n v="158.63636363636363"/>
    <x v="2"/>
    <x v="8"/>
  </r>
  <r>
    <n v="952"/>
    <s v="Audionoggin - Join the Earvolution"/>
    <s v="Audionoggin: Wireless personal surround sound for the athlete in everyone."/>
    <n v="49000"/>
    <n v="19572"/>
    <n v="0.39942857142857141"/>
    <x v="2"/>
    <x v="0"/>
    <s v="USD"/>
    <n v="1479483812"/>
    <n v="1476888212"/>
    <x v="952"/>
    <d v="2016-11-18T15:43:32"/>
    <b v="0"/>
    <n v="196"/>
    <b v="0"/>
    <s v="technology/wearables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8.3999999999999995E-3"/>
    <x v="2"/>
    <x v="0"/>
    <s v="USD"/>
    <n v="1422158199"/>
    <n v="1419566199"/>
    <x v="953"/>
    <d v="2015-01-25T03:56:39"/>
    <b v="0"/>
    <n v="5"/>
    <b v="0"/>
    <s v="technology/wearables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0.43406666666666666"/>
    <x v="2"/>
    <x v="0"/>
    <s v="USD"/>
    <n v="1440100839"/>
    <n v="1436472039"/>
    <x v="954"/>
    <d v="2015-08-20T20:00:39"/>
    <b v="0"/>
    <n v="73"/>
    <b v="0"/>
    <s v="technology/wearables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5.6613333333333335E-2"/>
    <x v="2"/>
    <x v="0"/>
    <s v="USD"/>
    <n v="1473750300"/>
    <n v="1470294300"/>
    <x v="955"/>
    <d v="2016-09-13T07:05:00"/>
    <b v="0"/>
    <n v="93"/>
    <b v="0"/>
    <s v="technology/wearables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1.7219999999999999E-2"/>
    <x v="2"/>
    <x v="0"/>
    <s v="USD"/>
    <n v="1430081759"/>
    <n v="1424901359"/>
    <x v="956"/>
    <d v="2015-04-26T20:55:59"/>
    <b v="0"/>
    <n v="17"/>
    <b v="0"/>
    <s v="technology/wearables"/>
    <n v="50.647058823529413"/>
    <x v="2"/>
    <x v="8"/>
  </r>
  <r>
    <n v="957"/>
    <s v="DUALBAND, the Leather NFC Smart Watch Band"/>
    <s v="A Leather Smart watch Band, that NEVER needs to be charged for only $37!"/>
    <n v="12000"/>
    <n v="233"/>
    <n v="1.9416666666666665E-2"/>
    <x v="2"/>
    <x v="0"/>
    <s v="USD"/>
    <n v="1479392133"/>
    <n v="1476710133"/>
    <x v="957"/>
    <d v="2016-11-17T14:15:33"/>
    <b v="0"/>
    <n v="7"/>
    <b v="0"/>
    <s v="technology/wearables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0.11328275684711328"/>
    <x v="2"/>
    <x v="0"/>
    <s v="USD"/>
    <n v="1428641940"/>
    <n v="1426792563"/>
    <x v="958"/>
    <d v="2015-04-10T04:59:00"/>
    <b v="0"/>
    <n v="17"/>
    <b v="0"/>
    <s v="technology/wearables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0.3886"/>
    <x v="2"/>
    <x v="0"/>
    <s v="USD"/>
    <n v="1421640665"/>
    <n v="1419048665"/>
    <x v="959"/>
    <d v="2015-01-19T04:11:05"/>
    <b v="0"/>
    <n v="171"/>
    <b v="0"/>
    <s v="technology/wearables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0.46100628930817611"/>
    <x v="2"/>
    <x v="0"/>
    <s v="USD"/>
    <n v="1489500155"/>
    <n v="1485874955"/>
    <x v="960"/>
    <d v="2017-03-14T14:02:35"/>
    <b v="0"/>
    <n v="188"/>
    <b v="0"/>
    <s v="technology/wearables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0.42188421052631581"/>
    <x v="2"/>
    <x v="0"/>
    <s v="USD"/>
    <n v="1487617200"/>
    <n v="1483634335"/>
    <x v="961"/>
    <d v="2017-02-20T19:00:00"/>
    <b v="0"/>
    <n v="110"/>
    <b v="0"/>
    <s v="technology/wearables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0.2848"/>
    <x v="2"/>
    <x v="0"/>
    <s v="USD"/>
    <n v="1455210353"/>
    <n v="1451927153"/>
    <x v="962"/>
    <d v="2016-02-11T17:05:53"/>
    <b v="0"/>
    <n v="37"/>
    <b v="0"/>
    <s v="technology/wearables"/>
    <n v="19.243243243243242"/>
    <x v="2"/>
    <x v="8"/>
  </r>
  <r>
    <n v="963"/>
    <s v="The Ultimate Learning Center"/>
    <s v="WE are molding an educated, motivated, non violent GENERATION!"/>
    <n v="35000"/>
    <n v="377"/>
    <n v="1.0771428571428571E-2"/>
    <x v="2"/>
    <x v="0"/>
    <s v="USD"/>
    <n v="1476717319"/>
    <n v="1473693319"/>
    <x v="963"/>
    <d v="2016-10-17T15:15:19"/>
    <b v="0"/>
    <n v="9"/>
    <b v="0"/>
    <s v="technology/wearables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7.9909090909090902E-3"/>
    <x v="2"/>
    <x v="5"/>
    <s v="CAD"/>
    <n v="1441119919"/>
    <n v="1437663919"/>
    <x v="964"/>
    <d v="2015-09-01T15:05:19"/>
    <b v="0"/>
    <n v="29"/>
    <b v="0"/>
    <s v="technology/wearables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.192E-2"/>
    <x v="2"/>
    <x v="0"/>
    <s v="USD"/>
    <n v="1477454340"/>
    <n v="1474676646"/>
    <x v="965"/>
    <d v="2016-10-26T03:59:00"/>
    <b v="0"/>
    <n v="6"/>
    <b v="0"/>
    <s v="technology/wearables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0.14799999999999999"/>
    <x v="2"/>
    <x v="0"/>
    <s v="USD"/>
    <n v="1475766932"/>
    <n v="1473174932"/>
    <x v="966"/>
    <d v="2016-10-06T15:15:32"/>
    <b v="0"/>
    <n v="30"/>
    <b v="0"/>
    <s v="technology/wearables"/>
    <n v="59.2"/>
    <x v="2"/>
    <x v="8"/>
  </r>
  <r>
    <n v="967"/>
    <s v="Better Beanie"/>
    <s v="Better Beanie is the new therapeutic wearable designed to assist you while keeping your hands free."/>
    <n v="20000"/>
    <n v="3562"/>
    <n v="0.17810000000000001"/>
    <x v="2"/>
    <x v="0"/>
    <s v="USD"/>
    <n v="1461301574"/>
    <n v="1456121174"/>
    <x v="967"/>
    <d v="2016-04-22T05:06:14"/>
    <b v="0"/>
    <n v="81"/>
    <b v="0"/>
    <s v="technology/wearables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.325E-2"/>
    <x v="2"/>
    <x v="0"/>
    <s v="USD"/>
    <n v="1408134034"/>
    <n v="1405542034"/>
    <x v="968"/>
    <d v="2014-08-15T20:20:34"/>
    <b v="0"/>
    <n v="4"/>
    <b v="0"/>
    <s v="technology/wearables"/>
    <n v="26.5"/>
    <x v="2"/>
    <x v="8"/>
  </r>
  <r>
    <n v="969"/>
    <s v="Make 100 | Geek &amp; Chic: Smart Safety Jewelry."/>
    <s v="Geek &amp; Chic Smart Jewelry Collection, Wearables Meet Style!"/>
    <n v="30000"/>
    <n v="14000"/>
    <n v="0.46666666666666667"/>
    <x v="2"/>
    <x v="14"/>
    <s v="MXN"/>
    <n v="1486624607"/>
    <n v="1483773407"/>
    <x v="969"/>
    <d v="2017-02-09T07:16:47"/>
    <b v="0"/>
    <n v="11"/>
    <b v="0"/>
    <s v="technology/wearables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0.4592"/>
    <x v="2"/>
    <x v="5"/>
    <s v="CAD"/>
    <n v="1485147540"/>
    <n v="1481951853"/>
    <x v="970"/>
    <d v="2017-01-23T04:59:00"/>
    <b v="0"/>
    <n v="14"/>
    <b v="0"/>
    <s v="technology/wearables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2.2599999999999999E-3"/>
    <x v="2"/>
    <x v="0"/>
    <s v="USD"/>
    <n v="1433178060"/>
    <n v="1429290060"/>
    <x v="971"/>
    <d v="2015-06-01T17:01:00"/>
    <b v="0"/>
    <n v="5"/>
    <b v="0"/>
    <s v="technology/wearables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0.34625"/>
    <x v="2"/>
    <x v="0"/>
    <s v="USD"/>
    <n v="1409813940"/>
    <n v="1407271598"/>
    <x v="972"/>
    <d v="2014-09-04T06:59:00"/>
    <b v="0"/>
    <n v="45"/>
    <b v="0"/>
    <s v="technology/wearables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.0549999999999999E-2"/>
    <x v="2"/>
    <x v="0"/>
    <s v="USD"/>
    <n v="1447032093"/>
    <n v="1441844493"/>
    <x v="973"/>
    <d v="2015-11-09T01:21:33"/>
    <b v="0"/>
    <n v="8"/>
    <b v="0"/>
    <s v="technology/wearables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n v="5.5999999999999999E-3"/>
    <x v="2"/>
    <x v="0"/>
    <s v="USD"/>
    <n v="1458925156"/>
    <n v="1456336756"/>
    <x v="974"/>
    <d v="2016-03-25T16:59:16"/>
    <b v="0"/>
    <n v="3"/>
    <b v="0"/>
    <s v="technology/wearables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2.6069999999999999E-2"/>
    <x v="2"/>
    <x v="0"/>
    <s v="USD"/>
    <n v="1467132185"/>
    <n v="1461948185"/>
    <x v="975"/>
    <d v="2016-06-28T16:43:05"/>
    <b v="0"/>
    <n v="24"/>
    <b v="0"/>
    <s v="technology/wearables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.9259999999999999E-2"/>
    <x v="2"/>
    <x v="2"/>
    <s v="AUD"/>
    <n v="1439515497"/>
    <n v="1435627497"/>
    <x v="976"/>
    <d v="2015-08-14T01:24:57"/>
    <b v="0"/>
    <n v="18"/>
    <b v="0"/>
    <s v="technology/wearables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0.33666666666666667"/>
    <x v="2"/>
    <x v="15"/>
    <s v="EUR"/>
    <n v="1456094197"/>
    <n v="1453502197"/>
    <x v="977"/>
    <d v="2016-02-21T22:36:37"/>
    <b v="0"/>
    <n v="12"/>
    <b v="0"/>
    <s v="technology/wearables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0.5626326718299024"/>
    <x v="2"/>
    <x v="11"/>
    <s v="SEK"/>
    <n v="1456385101"/>
    <n v="1453793101"/>
    <x v="978"/>
    <d v="2016-02-25T07:25:01"/>
    <b v="0"/>
    <n v="123"/>
    <b v="0"/>
    <s v="technology/wearables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0.82817600000000002"/>
    <x v="2"/>
    <x v="0"/>
    <s v="USD"/>
    <n v="1466449140"/>
    <n v="1463392828"/>
    <x v="979"/>
    <d v="2016-06-20T18:59:00"/>
    <b v="0"/>
    <n v="96"/>
    <b v="0"/>
    <s v="technology/wearables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0.14860000000000001"/>
    <x v="2"/>
    <x v="0"/>
    <s v="USD"/>
    <n v="1417387322"/>
    <n v="1413495722"/>
    <x v="980"/>
    <d v="2014-11-30T22:42:02"/>
    <b v="0"/>
    <n v="31"/>
    <b v="0"/>
    <s v="technology/wearables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1.2375123751237513E-4"/>
    <x v="2"/>
    <x v="0"/>
    <s v="USD"/>
    <n v="1407624222"/>
    <n v="1405032222"/>
    <x v="981"/>
    <d v="2014-08-09T22:43:42"/>
    <b v="0"/>
    <n v="4"/>
    <b v="0"/>
    <s v="technology/wearables"/>
    <n v="2.75"/>
    <x v="2"/>
    <x v="8"/>
  </r>
  <r>
    <n v="982"/>
    <s v="Smart 2-in-1 I-PHONE HANDLE/WALLETtm"/>
    <s v="revolutonary ultra-slim 2-in-1 Smart  2-in-1 I-PHONE handle/WALLETtm with 360 rotatiion"/>
    <n v="17500"/>
    <n v="3"/>
    <n v="1.7142857142857143E-4"/>
    <x v="2"/>
    <x v="0"/>
    <s v="USD"/>
    <n v="1475431486"/>
    <n v="1472839486"/>
    <x v="982"/>
    <d v="2016-10-02T18:04:46"/>
    <b v="0"/>
    <n v="3"/>
    <b v="0"/>
    <s v="technology/wearables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0.2950613611721471"/>
    <x v="2"/>
    <x v="3"/>
    <s v="EUR"/>
    <n v="1471985640"/>
    <n v="1469289685"/>
    <x v="983"/>
    <d v="2016-08-23T20:54:00"/>
    <b v="0"/>
    <n v="179"/>
    <b v="0"/>
    <s v="technology/wearables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06E-2"/>
    <x v="2"/>
    <x v="0"/>
    <s v="USD"/>
    <n v="1427507208"/>
    <n v="1424918808"/>
    <x v="984"/>
    <d v="2015-03-28T01:46:48"/>
    <b v="0"/>
    <n v="3"/>
    <b v="0"/>
    <s v="technology/wearables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.2933333333333327E-2"/>
    <x v="2"/>
    <x v="12"/>
    <s v="EUR"/>
    <n v="1451602800"/>
    <n v="1449011610"/>
    <x v="985"/>
    <d v="2015-12-31T23:00:00"/>
    <b v="0"/>
    <n v="23"/>
    <b v="0"/>
    <s v="technology/wearables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0.1275"/>
    <x v="2"/>
    <x v="1"/>
    <s v="GBP"/>
    <n v="1452384000"/>
    <n v="1447698300"/>
    <x v="986"/>
    <d v="2016-01-10T00:00:00"/>
    <b v="0"/>
    <n v="23"/>
    <b v="0"/>
    <s v="technology/wearables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n v="0.13220000000000001"/>
    <x v="2"/>
    <x v="9"/>
    <s v="EUR"/>
    <n v="1403507050"/>
    <n v="1400051050"/>
    <x v="987"/>
    <d v="2014-06-23T07:04:10"/>
    <b v="0"/>
    <n v="41"/>
    <b v="0"/>
    <s v="technology/wearables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x v="988"/>
    <d v="2016-10-01T08:33:45"/>
    <b v="0"/>
    <n v="0"/>
    <b v="0"/>
    <s v="technology/wearables"/>
    <n v="0"/>
    <x v="2"/>
    <x v="8"/>
  </r>
  <r>
    <n v="989"/>
    <s v="Power Rope"/>
    <s v="The most useful phone charger you will ever buy"/>
    <n v="10000"/>
    <n v="1677"/>
    <n v="0.16769999999999999"/>
    <x v="2"/>
    <x v="0"/>
    <s v="USD"/>
    <n v="1475101495"/>
    <n v="1472509495"/>
    <x v="989"/>
    <d v="2016-09-28T22:24:55"/>
    <b v="0"/>
    <n v="32"/>
    <b v="0"/>
    <s v="technology/wearables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1.0399999999999999E-3"/>
    <x v="2"/>
    <x v="0"/>
    <s v="USD"/>
    <n v="1409770164"/>
    <n v="1407178164"/>
    <x v="990"/>
    <d v="2014-09-03T18:49:24"/>
    <b v="0"/>
    <n v="2"/>
    <b v="0"/>
    <s v="technology/wearables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.24E-2"/>
    <x v="2"/>
    <x v="1"/>
    <s v="GBP"/>
    <n v="1468349460"/>
    <n v="1466186988"/>
    <x v="991"/>
    <d v="2016-07-12T18:51:00"/>
    <b v="0"/>
    <n v="7"/>
    <b v="0"/>
    <s v="technology/wearables"/>
    <n v="30.285714285714285"/>
    <x v="2"/>
    <x v="8"/>
  </r>
  <r>
    <n v="992"/>
    <s v="WairConditioning"/>
    <s v="The HOTTEST and COOLEST thing yet! WairConditioning... an entirely new level of comfortability!"/>
    <n v="100000"/>
    <n v="467"/>
    <n v="4.6699999999999997E-3"/>
    <x v="2"/>
    <x v="0"/>
    <s v="USD"/>
    <n v="1462655519"/>
    <n v="1457475119"/>
    <x v="992"/>
    <d v="2016-05-07T21:11:59"/>
    <b v="0"/>
    <n v="4"/>
    <b v="0"/>
    <s v="technology/wearables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0.25087142857142858"/>
    <x v="2"/>
    <x v="0"/>
    <s v="USD"/>
    <n v="1478926800"/>
    <n v="1476054568"/>
    <x v="993"/>
    <d v="2016-11-12T05:00:00"/>
    <b v="0"/>
    <n v="196"/>
    <b v="0"/>
    <s v="technology/wearables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3345000000000001E-2"/>
    <x v="2"/>
    <x v="0"/>
    <s v="USD"/>
    <n v="1417388340"/>
    <n v="1412835530"/>
    <x v="994"/>
    <d v="2014-11-30T22:59:00"/>
    <b v="0"/>
    <n v="11"/>
    <b v="0"/>
    <s v="technology/wearables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2599999999999998E-2"/>
    <x v="2"/>
    <x v="0"/>
    <s v="USD"/>
    <n v="1417276800"/>
    <n v="1415140480"/>
    <x v="995"/>
    <d v="2014-11-29T16:00:00"/>
    <b v="0"/>
    <n v="9"/>
    <b v="0"/>
    <s v="technology/wearables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n v="1.6250000000000001E-2"/>
    <x v="2"/>
    <x v="0"/>
    <s v="USD"/>
    <n v="1406474820"/>
    <n v="1403902060"/>
    <x v="996"/>
    <d v="2014-07-27T15:27:00"/>
    <b v="0"/>
    <n v="5"/>
    <b v="0"/>
    <s v="technology/wearables"/>
    <n v="13"/>
    <x v="2"/>
    <x v="8"/>
  </r>
  <r>
    <n v="997"/>
    <s v="iPhanny"/>
    <s v="The iPhanny keeps your iPhone 6 safe from bending in those dangerous pants pockets."/>
    <n v="5000"/>
    <n v="65"/>
    <n v="1.2999999999999999E-2"/>
    <x v="2"/>
    <x v="0"/>
    <s v="USD"/>
    <n v="1417145297"/>
    <n v="1414549697"/>
    <x v="997"/>
    <d v="2014-11-28T03:28:17"/>
    <b v="0"/>
    <n v="8"/>
    <b v="0"/>
    <s v="technology/wearables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0.58558333333333334"/>
    <x v="2"/>
    <x v="5"/>
    <s v="CAD"/>
    <n v="1447909401"/>
    <n v="1444017801"/>
    <x v="998"/>
    <d v="2015-11-19T05:03:21"/>
    <b v="0"/>
    <n v="229"/>
    <b v="0"/>
    <s v="technology/wearables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7.7886666666666673E-2"/>
    <x v="2"/>
    <x v="5"/>
    <s v="CAD"/>
    <n v="1415865720"/>
    <n v="1413270690"/>
    <x v="999"/>
    <d v="2014-11-13T08:02:00"/>
    <b v="0"/>
    <n v="40"/>
    <b v="0"/>
    <s v="technology/wearables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.2157147647256063E-2"/>
    <x v="1"/>
    <x v="0"/>
    <s v="USD"/>
    <n v="1489537560"/>
    <n v="1484357160"/>
    <x v="1000"/>
    <d v="2017-03-15T00:26:00"/>
    <b v="0"/>
    <n v="6"/>
    <b v="0"/>
    <s v="technology/wearables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.04"/>
    <x v="1"/>
    <x v="1"/>
    <s v="GBP"/>
    <n v="1485796613"/>
    <n v="1481908613"/>
    <x v="1001"/>
    <d v="2017-01-30T17:16:53"/>
    <b v="0"/>
    <n v="4"/>
    <b v="0"/>
    <s v="technology/wearables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0.29602960296029601"/>
    <x v="1"/>
    <x v="0"/>
    <s v="USD"/>
    <n v="1450331940"/>
    <n v="1447777514"/>
    <x v="1002"/>
    <d v="2015-12-17T05:59:00"/>
    <b v="0"/>
    <n v="22"/>
    <b v="0"/>
    <s v="technology/wearables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0.16055"/>
    <x v="1"/>
    <x v="6"/>
    <s v="EUR"/>
    <n v="1489680061"/>
    <n v="1487091661"/>
    <x v="1003"/>
    <d v="2017-03-16T16:01:01"/>
    <b v="0"/>
    <n v="15"/>
    <b v="0"/>
    <s v="technology/wearables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n v="0.82208000000000003"/>
    <x v="1"/>
    <x v="0"/>
    <s v="USD"/>
    <n v="1455814827"/>
    <n v="1453222827"/>
    <x v="1004"/>
    <d v="2016-02-18T17:00:27"/>
    <b v="0"/>
    <n v="95"/>
    <b v="0"/>
    <s v="technology/wearables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0.75051000000000001"/>
    <x v="1"/>
    <x v="0"/>
    <s v="USD"/>
    <n v="1446217183"/>
    <n v="1443538783"/>
    <x v="1005"/>
    <d v="2015-10-30T14:59:43"/>
    <b v="0"/>
    <n v="161"/>
    <b v="0"/>
    <s v="technology/wearables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5.8500000000000003E-2"/>
    <x v="1"/>
    <x v="0"/>
    <s v="USD"/>
    <n v="1418368260"/>
    <n v="1417654672"/>
    <x v="1006"/>
    <d v="2014-12-12T07:11:00"/>
    <b v="0"/>
    <n v="8"/>
    <b v="0"/>
    <s v="technology/wearables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0.44319999999999998"/>
    <x v="1"/>
    <x v="0"/>
    <s v="USD"/>
    <n v="1481727623"/>
    <n v="1478095223"/>
    <x v="1007"/>
    <d v="2016-12-14T15:00:23"/>
    <b v="0"/>
    <n v="76"/>
    <b v="0"/>
    <s v="technology/wearables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2.6737967914438501E-3"/>
    <x v="1"/>
    <x v="14"/>
    <s v="MXN"/>
    <n v="1482953115"/>
    <n v="1480361115"/>
    <x v="1008"/>
    <d v="2016-12-28T19:25:15"/>
    <b v="0"/>
    <n v="1"/>
    <b v="0"/>
    <s v="technology/wearables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0.1313"/>
    <x v="1"/>
    <x v="0"/>
    <s v="USD"/>
    <n v="1466346646"/>
    <n v="1463754646"/>
    <x v="1009"/>
    <d v="2016-06-19T14:30:46"/>
    <b v="0"/>
    <n v="101"/>
    <b v="0"/>
    <s v="technology/wearables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1.9088937093275488E-3"/>
    <x v="1"/>
    <x v="0"/>
    <s v="USD"/>
    <n v="1473044340"/>
    <n v="1468180462"/>
    <x v="1010"/>
    <d v="2016-09-05T02:59:00"/>
    <b v="0"/>
    <n v="4"/>
    <b v="0"/>
    <s v="technology/wearables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3.7499999999999999E-3"/>
    <x v="1"/>
    <x v="0"/>
    <s v="USD"/>
    <n v="1418938395"/>
    <n v="1415050395"/>
    <x v="1011"/>
    <d v="2014-12-18T21:33:15"/>
    <b v="0"/>
    <n v="1"/>
    <b v="0"/>
    <s v="technology/wearables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.35021"/>
    <x v="1"/>
    <x v="0"/>
    <s v="USD"/>
    <n v="1485254052"/>
    <n v="1481366052"/>
    <x v="1012"/>
    <d v="2017-01-24T10:34:12"/>
    <b v="0"/>
    <n v="775"/>
    <b v="0"/>
    <s v="technology/wearables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0.34527999999999998"/>
    <x v="1"/>
    <x v="0"/>
    <s v="USD"/>
    <n v="1451419200"/>
    <n v="1449000056"/>
    <x v="1013"/>
    <d v="2015-12-29T20:00:00"/>
    <b v="0"/>
    <n v="90"/>
    <b v="0"/>
    <s v="technology/wearables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n v="0.30599999999999999"/>
    <x v="1"/>
    <x v="0"/>
    <s v="USD"/>
    <n v="1420070615"/>
    <n v="1415750615"/>
    <x v="1014"/>
    <d v="2015-01-01T00:03:35"/>
    <b v="0"/>
    <n v="16"/>
    <b v="0"/>
    <s v="technology/wearables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2.6666666666666668E-2"/>
    <x v="1"/>
    <x v="16"/>
    <s v="CHF"/>
    <n v="1448489095"/>
    <n v="1445893495"/>
    <x v="1015"/>
    <d v="2015-11-25T22:04:55"/>
    <b v="0"/>
    <n v="6"/>
    <b v="0"/>
    <s v="technology/wearables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2.8420000000000001E-2"/>
    <x v="1"/>
    <x v="0"/>
    <s v="USD"/>
    <n v="1459992856"/>
    <n v="1456108456"/>
    <x v="1016"/>
    <d v="2016-04-07T01:34:16"/>
    <b v="0"/>
    <n v="38"/>
    <b v="0"/>
    <s v="technology/wearables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0.22878799999999999"/>
    <x v="1"/>
    <x v="0"/>
    <s v="USD"/>
    <n v="1448125935"/>
    <n v="1444666335"/>
    <x v="1017"/>
    <d v="2015-11-21T17:12:15"/>
    <b v="0"/>
    <n v="355"/>
    <b v="0"/>
    <s v="technology/wearables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n v="3.1050000000000001E-2"/>
    <x v="1"/>
    <x v="0"/>
    <s v="USD"/>
    <n v="1468496933"/>
    <n v="1465904933"/>
    <x v="1018"/>
    <d v="2016-07-14T11:48:53"/>
    <b v="0"/>
    <n v="7"/>
    <b v="0"/>
    <s v="technology/wearables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0.47333333333333333"/>
    <x v="1"/>
    <x v="0"/>
    <s v="USD"/>
    <n v="1423092149"/>
    <n v="1420500149"/>
    <x v="1019"/>
    <d v="2015-02-04T23:22:29"/>
    <b v="0"/>
    <n v="400"/>
    <b v="0"/>
    <s v="technology/wearables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.0554838709677421"/>
    <x v="0"/>
    <x v="5"/>
    <s v="CAD"/>
    <n v="1433206020"/>
    <n v="1430617209"/>
    <x v="1020"/>
    <d v="2015-06-02T00:47:00"/>
    <b v="0"/>
    <n v="30"/>
    <b v="1"/>
    <s v="music/electronic music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n v="3.5180366666666667"/>
    <x v="0"/>
    <x v="0"/>
    <s v="USD"/>
    <n v="1445054400"/>
    <n v="1443074571"/>
    <x v="1021"/>
    <d v="2015-10-17T04:00:00"/>
    <b v="1"/>
    <n v="478"/>
    <b v="1"/>
    <s v="music/electronic music"/>
    <n v="22.079728033472804"/>
    <x v="4"/>
    <x v="15"/>
  </r>
  <r>
    <n v="1022"/>
    <s v="Sammy Bananas - Bootlegs Vol. 2!!"/>
    <s v="Help get four new bootlegs onto vinyl in the second installment of my series!"/>
    <n v="2000"/>
    <n v="2298"/>
    <n v="1.149"/>
    <x v="0"/>
    <x v="0"/>
    <s v="USD"/>
    <n v="1431876677"/>
    <n v="1429284677"/>
    <x v="1022"/>
    <d v="2015-05-17T15:31:17"/>
    <b v="1"/>
    <n v="74"/>
    <b v="1"/>
    <s v="music/electronic music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.3715000000000002"/>
    <x v="0"/>
    <x v="1"/>
    <s v="GBP"/>
    <n v="1434837861"/>
    <n v="1432245861"/>
    <x v="1023"/>
    <d v="2015-06-20T22:04:21"/>
    <b v="0"/>
    <n v="131"/>
    <b v="1"/>
    <s v="music/electronic music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.1863774999999999"/>
    <x v="0"/>
    <x v="11"/>
    <s v="SEK"/>
    <n v="1454248563"/>
    <n v="1451656563"/>
    <x v="1024"/>
    <d v="2016-01-31T13:56:03"/>
    <b v="1"/>
    <n v="61"/>
    <b v="1"/>
    <s v="music/electronic music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n v="1.099283142857143"/>
    <x v="0"/>
    <x v="0"/>
    <s v="USD"/>
    <n v="1426532437"/>
    <n v="1423944037"/>
    <x v="1025"/>
    <d v="2015-03-16T19:00:37"/>
    <b v="1"/>
    <n v="1071"/>
    <b v="1"/>
    <s v="music/electronic music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.0000828571428571"/>
    <x v="0"/>
    <x v="1"/>
    <s v="GBP"/>
    <n v="1459414016"/>
    <n v="1456480016"/>
    <x v="1026"/>
    <d v="2016-03-31T08:46:56"/>
    <b v="1"/>
    <n v="122"/>
    <b v="1"/>
    <s v="music/electronic music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.0309292094387414"/>
    <x v="0"/>
    <x v="0"/>
    <s v="USD"/>
    <n v="1414025347"/>
    <n v="1411433347"/>
    <x v="1027"/>
    <d v="2014-10-23T00:49:07"/>
    <b v="1"/>
    <n v="111"/>
    <b v="1"/>
    <s v="music/electronic music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.1727000000000001"/>
    <x v="0"/>
    <x v="1"/>
    <s v="GBP"/>
    <n v="1488830400"/>
    <n v="1484924605"/>
    <x v="1028"/>
    <d v="2017-03-06T20:00:00"/>
    <b v="1"/>
    <n v="255"/>
    <b v="1"/>
    <s v="music/electronic music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n v="1.1175999999999999"/>
    <x v="0"/>
    <x v="11"/>
    <s v="SEK"/>
    <n v="1428184740"/>
    <n v="1423501507"/>
    <x v="1029"/>
    <d v="2015-04-04T21:59:00"/>
    <b v="0"/>
    <n v="141"/>
    <b v="1"/>
    <s v="music/electronic music"/>
    <n v="79.262411347517727"/>
    <x v="4"/>
    <x v="15"/>
  </r>
  <r>
    <n v="1030"/>
    <s v="The Gothsicles - I FEEL SICLE"/>
    <s v="Help fund the latest Gothsicles mega-album, I FEEL SICLE!"/>
    <n v="2000"/>
    <n v="6842"/>
    <n v="3.4209999999999998"/>
    <x v="0"/>
    <x v="0"/>
    <s v="USD"/>
    <n v="1473680149"/>
    <n v="1472470549"/>
    <x v="1030"/>
    <d v="2016-09-12T11:35:49"/>
    <b v="0"/>
    <n v="159"/>
    <b v="1"/>
    <s v="music/electronic music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.0740000000000001"/>
    <x v="0"/>
    <x v="0"/>
    <s v="USD"/>
    <n v="1450290010"/>
    <n v="1447698010"/>
    <x v="1031"/>
    <d v="2015-12-16T18:20:10"/>
    <b v="0"/>
    <n v="99"/>
    <b v="1"/>
    <s v="music/electronic music"/>
    <n v="108.48484848484848"/>
    <x v="4"/>
    <x v="15"/>
  </r>
  <r>
    <n v="1032"/>
    <s v="Phantom Ship / Coastal (Album Preorder)"/>
    <s v="Ideal for living rooms and open spaces."/>
    <n v="5400"/>
    <n v="5858.84"/>
    <n v="1.0849703703703704"/>
    <x v="0"/>
    <x v="0"/>
    <s v="USD"/>
    <n v="1466697625"/>
    <n v="1464105625"/>
    <x v="1032"/>
    <d v="2016-06-23T16:00:25"/>
    <b v="0"/>
    <n v="96"/>
    <b v="1"/>
    <s v="music/electronic music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.0286144578313252"/>
    <x v="0"/>
    <x v="1"/>
    <s v="GBP"/>
    <n v="1481564080"/>
    <n v="1479144880"/>
    <x v="1033"/>
    <d v="2016-12-12T17:34:40"/>
    <b v="0"/>
    <n v="27"/>
    <b v="1"/>
    <s v="music/electronic music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.3000180000000001"/>
    <x v="0"/>
    <x v="0"/>
    <s v="USD"/>
    <n v="1470369540"/>
    <n v="1467604804"/>
    <x v="1034"/>
    <d v="2016-08-05T03:59:00"/>
    <b v="0"/>
    <n v="166"/>
    <b v="1"/>
    <s v="music/electronic music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.0765217391304347"/>
    <x v="0"/>
    <x v="0"/>
    <s v="USD"/>
    <n v="1423668220"/>
    <n v="1421076220"/>
    <x v="1035"/>
    <d v="2015-02-11T15:23:40"/>
    <b v="0"/>
    <n v="76"/>
    <b v="1"/>
    <s v="music/electronic music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n v="1.1236044444444444"/>
    <x v="0"/>
    <x v="0"/>
    <s v="USD"/>
    <n v="1357545600"/>
    <n v="1354790790"/>
    <x v="1036"/>
    <d v="2013-01-07T08:00:00"/>
    <b v="0"/>
    <n v="211"/>
    <b v="1"/>
    <s v="music/electronic music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.0209999999999999"/>
    <x v="0"/>
    <x v="0"/>
    <s v="USD"/>
    <n v="1431925200"/>
    <n v="1429991062"/>
    <x v="1037"/>
    <d v="2015-05-18T05:00:00"/>
    <b v="0"/>
    <n v="21"/>
    <b v="1"/>
    <s v="music/electronic music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.4533333333333334"/>
    <x v="0"/>
    <x v="0"/>
    <s v="USD"/>
    <n v="1458362023"/>
    <n v="1455773623"/>
    <x v="1038"/>
    <d v="2016-03-19T04:33:43"/>
    <b v="0"/>
    <n v="61"/>
    <b v="1"/>
    <s v="music/electronic music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.282"/>
    <x v="0"/>
    <x v="0"/>
    <s v="USD"/>
    <n v="1481615940"/>
    <n v="1479436646"/>
    <x v="1039"/>
    <d v="2016-12-13T07:59:00"/>
    <b v="0"/>
    <n v="30"/>
    <b v="1"/>
    <s v="music/electronic music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2.9411764705882353E-3"/>
    <x v="1"/>
    <x v="0"/>
    <s v="USD"/>
    <n v="1472317209"/>
    <n v="1469725209"/>
    <x v="1040"/>
    <d v="2016-08-27T17:00:09"/>
    <b v="0"/>
    <n v="1"/>
    <b v="0"/>
    <s v="journalism/audio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x v="1041"/>
    <d v="2014-07-31T01:26:32"/>
    <b v="0"/>
    <n v="0"/>
    <b v="0"/>
    <s v="journalism/audio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1.5384615384615385E-2"/>
    <x v="1"/>
    <x v="0"/>
    <s v="USD"/>
    <n v="1410516000"/>
    <n v="1406824948"/>
    <x v="1042"/>
    <d v="2014-09-12T10:00:00"/>
    <b v="0"/>
    <n v="1"/>
    <b v="0"/>
    <s v="journalism/audio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8.5370000000000001E-2"/>
    <x v="1"/>
    <x v="0"/>
    <s v="USD"/>
    <n v="1432101855"/>
    <n v="1429509855"/>
    <x v="1043"/>
    <d v="2015-05-20T06:04:15"/>
    <b v="0"/>
    <n v="292"/>
    <b v="0"/>
    <s v="journalism/audio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8.571428571428571E-4"/>
    <x v="1"/>
    <x v="0"/>
    <s v="USD"/>
    <n v="1425587220"/>
    <n v="1420668801"/>
    <x v="1044"/>
    <d v="2015-03-05T20:27:00"/>
    <b v="0"/>
    <n v="2"/>
    <b v="0"/>
    <s v="journalism/audio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n v="2.6599999999999999E-2"/>
    <x v="1"/>
    <x v="0"/>
    <s v="USD"/>
    <n v="1408827550"/>
    <n v="1406235550"/>
    <x v="1045"/>
    <d v="2014-08-23T20:59:10"/>
    <b v="0"/>
    <n v="8"/>
    <b v="0"/>
    <s v="journalism/audio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x v="1046"/>
    <d v="2015-12-26T20:26:00"/>
    <b v="0"/>
    <n v="0"/>
    <b v="0"/>
    <s v="journalism/audio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5.0000000000000001E-4"/>
    <x v="1"/>
    <x v="0"/>
    <s v="USD"/>
    <n v="1415219915"/>
    <n v="1412624315"/>
    <x v="1047"/>
    <d v="2014-11-05T20:38:35"/>
    <b v="0"/>
    <n v="1"/>
    <b v="0"/>
    <s v="journalism/audio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.4133333333333333E-2"/>
    <x v="1"/>
    <x v="0"/>
    <s v="USD"/>
    <n v="1474766189"/>
    <n v="1471310189"/>
    <x v="1048"/>
    <d v="2016-09-25T01:16:29"/>
    <b v="0"/>
    <n v="4"/>
    <b v="0"/>
    <s v="journalism/audio"/>
    <n v="53"/>
    <x v="5"/>
    <x v="16"/>
  </r>
  <r>
    <n v="1049"/>
    <s v="J1 (Canceled)"/>
    <s v="------"/>
    <n v="12000"/>
    <n v="0"/>
    <n v="0"/>
    <x v="1"/>
    <x v="0"/>
    <s v="USD"/>
    <n v="1455272445"/>
    <n v="1452680445"/>
    <x v="1049"/>
    <d v="2016-02-12T10:20:45"/>
    <b v="0"/>
    <n v="0"/>
    <b v="0"/>
    <s v="journalism/audio"/>
    <n v="0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x v="1050"/>
    <d v="2015-09-14T19:07:57"/>
    <b v="0"/>
    <n v="0"/>
    <b v="0"/>
    <s v="journalism/audio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x v="1051"/>
    <d v="2014-08-27T00:20:25"/>
    <b v="0"/>
    <n v="0"/>
    <b v="0"/>
    <s v="journalism/audio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x v="1052"/>
    <d v="2016-06-06T20:09:00"/>
    <b v="0"/>
    <n v="0"/>
    <b v="0"/>
    <s v="journalism/audio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0.01"/>
    <x v="1"/>
    <x v="0"/>
    <s v="USD"/>
    <n v="1488773332"/>
    <n v="1486613332"/>
    <x v="1053"/>
    <d v="2017-03-06T04:08:52"/>
    <b v="0"/>
    <n v="1"/>
    <b v="0"/>
    <s v="journalism/audio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x v="1054"/>
    <d v="2014-08-10T22:00:00"/>
    <b v="0"/>
    <n v="0"/>
    <b v="0"/>
    <s v="journalism/audio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x v="1055"/>
    <d v="2016-03-07T23:49:05"/>
    <b v="0"/>
    <n v="0"/>
    <b v="0"/>
    <s v="journalism/audio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x v="1056"/>
    <d v="2015-04-24T16:16:17"/>
    <b v="0"/>
    <n v="0"/>
    <b v="0"/>
    <s v="journalism/audio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x v="1057"/>
    <d v="2016-12-04T21:54:43"/>
    <b v="0"/>
    <n v="0"/>
    <b v="0"/>
    <s v="journalism/audio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x v="1058"/>
    <d v="2015-03-26T00:00:00"/>
    <b v="0"/>
    <n v="0"/>
    <b v="0"/>
    <s v="journalism/audio"/>
    <n v="0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n v="1423681056"/>
    <x v="1059"/>
    <d v="2015-03-13T17:57:36"/>
    <b v="0"/>
    <n v="0"/>
    <b v="0"/>
    <s v="journalism/audio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0.01"/>
    <x v="1"/>
    <x v="0"/>
    <s v="USD"/>
    <n v="1429134893"/>
    <n v="1426542893"/>
    <x v="1060"/>
    <d v="2015-04-15T21:54:53"/>
    <b v="0"/>
    <n v="1"/>
    <b v="0"/>
    <s v="journalism/audio"/>
    <n v="50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x v="1061"/>
    <d v="2016-05-02T01:00:00"/>
    <b v="0"/>
    <n v="0"/>
    <b v="0"/>
    <s v="journalism/audio"/>
    <n v="0"/>
    <x v="5"/>
    <x v="16"/>
  </r>
  <r>
    <n v="1062"/>
    <s v="RETURNING AT A LATER DATE"/>
    <s v="SEE US ON PATREON www.badgirlartwork.com"/>
    <n v="199"/>
    <n v="190"/>
    <n v="0.95477386934673369"/>
    <x v="1"/>
    <x v="0"/>
    <s v="USD"/>
    <n v="1468351341"/>
    <n v="1467746541"/>
    <x v="1062"/>
    <d v="2016-07-12T19:22:21"/>
    <b v="0"/>
    <n v="4"/>
    <b v="0"/>
    <s v="journalism/audio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x v="1063"/>
    <d v="2016-08-31T00:44:22"/>
    <b v="0"/>
    <n v="0"/>
    <b v="0"/>
    <s v="journalism/audio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8.9744444444444446E-2"/>
    <x v="2"/>
    <x v="0"/>
    <s v="USD"/>
    <n v="1373174903"/>
    <n v="1369286903"/>
    <x v="1064"/>
    <d v="2013-07-07T05:28:23"/>
    <b v="0"/>
    <n v="123"/>
    <b v="0"/>
    <s v="games/video games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2.7E-2"/>
    <x v="2"/>
    <x v="2"/>
    <s v="AUD"/>
    <n v="1392800922"/>
    <n v="1390381722"/>
    <x v="1065"/>
    <d v="2014-02-19T09:08:42"/>
    <b v="0"/>
    <n v="5"/>
    <b v="0"/>
    <s v="games/video games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n v="3.3673333333333333E-2"/>
    <x v="2"/>
    <x v="0"/>
    <s v="USD"/>
    <n v="1375657582"/>
    <n v="1371769582"/>
    <x v="1066"/>
    <d v="2013-08-04T23:06:22"/>
    <b v="0"/>
    <n v="148"/>
    <b v="0"/>
    <s v="games/video games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0.26"/>
    <x v="2"/>
    <x v="0"/>
    <s v="USD"/>
    <n v="1387657931"/>
    <n v="1385065931"/>
    <x v="1067"/>
    <d v="2013-12-21T20:32:11"/>
    <b v="0"/>
    <n v="10"/>
    <b v="0"/>
    <s v="games/video games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1.5E-3"/>
    <x v="2"/>
    <x v="0"/>
    <s v="USD"/>
    <n v="1460274864"/>
    <n v="1457686464"/>
    <x v="1068"/>
    <d v="2016-04-10T07:54:24"/>
    <b v="0"/>
    <n v="4"/>
    <b v="0"/>
    <s v="games/video games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n v="0.38636363636363635"/>
    <x v="2"/>
    <x v="0"/>
    <s v="USD"/>
    <n v="1385447459"/>
    <n v="1382679059"/>
    <x v="1069"/>
    <d v="2013-11-26T06:30:59"/>
    <b v="0"/>
    <n v="21"/>
    <b v="0"/>
    <s v="games/video games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7.0000000000000001E-3"/>
    <x v="2"/>
    <x v="0"/>
    <s v="USD"/>
    <n v="1349050622"/>
    <n v="1347322622"/>
    <x v="1070"/>
    <d v="2012-10-01T00:17:02"/>
    <b v="0"/>
    <n v="2"/>
    <b v="0"/>
    <s v="games/video games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x v="1071"/>
    <d v="2015-11-17T19:04:53"/>
    <b v="0"/>
    <n v="0"/>
    <b v="0"/>
    <s v="games/video games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6.8000000000000005E-4"/>
    <x v="2"/>
    <x v="0"/>
    <s v="USD"/>
    <n v="1391630297"/>
    <n v="1389038297"/>
    <x v="1072"/>
    <d v="2014-02-05T19:58:17"/>
    <b v="0"/>
    <n v="4"/>
    <b v="0"/>
    <s v="games/video games"/>
    <n v="12.75"/>
    <x v="6"/>
    <x v="17"/>
  </r>
  <r>
    <n v="1073"/>
    <s v="Rainbow Ball to the Iphone"/>
    <s v="We want to bring our Game Rainbow Ball to the iphone and to do that we need a little help"/>
    <n v="750"/>
    <n v="10"/>
    <n v="1.3333333333333334E-2"/>
    <x v="2"/>
    <x v="0"/>
    <s v="USD"/>
    <n v="1318806541"/>
    <n v="1316214541"/>
    <x v="1073"/>
    <d v="2011-10-16T23:09:01"/>
    <b v="0"/>
    <n v="1"/>
    <b v="0"/>
    <s v="games/video games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.3092592592592589E-2"/>
    <x v="2"/>
    <x v="0"/>
    <s v="USD"/>
    <n v="1388808545"/>
    <n v="1386216545"/>
    <x v="1074"/>
    <d v="2014-01-04T04:09:05"/>
    <b v="0"/>
    <n v="30"/>
    <b v="0"/>
    <s v="games/video games"/>
    <n v="113.56666666666666"/>
    <x v="6"/>
    <x v="17"/>
  </r>
  <r>
    <n v="1075"/>
    <s v="Towers Of The Apocalypse"/>
    <s v="Fully 3D, post Apocalyptic themed tower defense video game. New take on the genre."/>
    <n v="1000"/>
    <n v="45"/>
    <n v="4.4999999999999998E-2"/>
    <x v="2"/>
    <x v="0"/>
    <s v="USD"/>
    <n v="1336340516"/>
    <n v="1333748516"/>
    <x v="1075"/>
    <d v="2012-05-06T21:41:56"/>
    <b v="0"/>
    <n v="3"/>
    <b v="0"/>
    <s v="games/video games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0.62765333333333329"/>
    <x v="2"/>
    <x v="0"/>
    <s v="USD"/>
    <n v="1410426250"/>
    <n v="1405674250"/>
    <x v="1076"/>
    <d v="2014-09-11T09:04:10"/>
    <b v="0"/>
    <n v="975"/>
    <b v="0"/>
    <s v="games/video games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0.29376000000000002"/>
    <x v="2"/>
    <x v="0"/>
    <s v="USD"/>
    <n v="1452744011"/>
    <n v="1450152011"/>
    <x v="1077"/>
    <d v="2016-01-14T04:00:11"/>
    <b v="0"/>
    <n v="167"/>
    <b v="0"/>
    <s v="games/video games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7.4999999999999997E-2"/>
    <x v="2"/>
    <x v="0"/>
    <s v="USD"/>
    <n v="1311309721"/>
    <n v="1307421721"/>
    <x v="1078"/>
    <d v="2011-07-22T04:42:01"/>
    <b v="0"/>
    <n v="5"/>
    <b v="0"/>
    <s v="games/video games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2.6076923076923077E-2"/>
    <x v="2"/>
    <x v="12"/>
    <s v="EUR"/>
    <n v="1463232936"/>
    <n v="1461072936"/>
    <x v="1079"/>
    <d v="2016-05-14T13:35:36"/>
    <b v="0"/>
    <n v="18"/>
    <b v="0"/>
    <s v="games/video games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n v="9.1050000000000006E-2"/>
    <x v="2"/>
    <x v="0"/>
    <s v="USD"/>
    <n v="1399778333"/>
    <n v="1397186333"/>
    <x v="1080"/>
    <d v="2014-05-11T03:18:53"/>
    <b v="0"/>
    <n v="98"/>
    <b v="0"/>
    <s v="games/video games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n v="1.7647058823529413E-4"/>
    <x v="2"/>
    <x v="0"/>
    <s v="USD"/>
    <n v="1422483292"/>
    <n v="1419891292"/>
    <x v="1081"/>
    <d v="2015-01-28T22:14:52"/>
    <b v="0"/>
    <n v="4"/>
    <b v="0"/>
    <s v="games/video games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n v="5.5999999999999999E-3"/>
    <x v="2"/>
    <x v="0"/>
    <s v="USD"/>
    <n v="1344635088"/>
    <n v="1342043088"/>
    <x v="1082"/>
    <d v="2012-08-10T21:44:48"/>
    <b v="0"/>
    <n v="3"/>
    <b v="0"/>
    <s v="games/video games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8.2000000000000007E-3"/>
    <x v="2"/>
    <x v="5"/>
    <s v="CAD"/>
    <n v="1406994583"/>
    <n v="1401810583"/>
    <x v="1083"/>
    <d v="2014-08-02T15:49:43"/>
    <b v="0"/>
    <n v="1"/>
    <b v="0"/>
    <s v="games/video games"/>
    <n v="410"/>
    <x v="6"/>
    <x v="17"/>
  </r>
  <r>
    <n v="1084"/>
    <s v="My own channel"/>
    <s v="I want to start my own channel for gaming"/>
    <n v="550"/>
    <n v="0"/>
    <n v="0"/>
    <x v="2"/>
    <x v="0"/>
    <s v="USD"/>
    <n v="1407534804"/>
    <n v="1404942804"/>
    <x v="1084"/>
    <d v="2014-08-08T21:53:24"/>
    <b v="0"/>
    <n v="0"/>
    <b v="0"/>
    <s v="games/video games"/>
    <n v="0"/>
    <x v="6"/>
    <x v="17"/>
  </r>
  <r>
    <n v="1085"/>
    <s v="Sun Dryd Studios"/>
    <s v="The new kid on the block. Re-imagining old games and creating new ones. Ship, Lazer, Rock is first."/>
    <n v="30000"/>
    <n v="1026"/>
    <n v="3.4200000000000001E-2"/>
    <x v="2"/>
    <x v="5"/>
    <s v="CAD"/>
    <n v="1457967975"/>
    <n v="1455379575"/>
    <x v="1085"/>
    <d v="2016-03-14T15:06:15"/>
    <b v="0"/>
    <n v="9"/>
    <b v="0"/>
    <s v="games/video games"/>
    <n v="114"/>
    <x v="6"/>
    <x v="17"/>
  </r>
  <r>
    <n v="1086"/>
    <s v="Cyber Universe Online"/>
    <s v="Humanity's future in the Galaxy"/>
    <n v="18000"/>
    <n v="15"/>
    <n v="8.3333333333333339E-4"/>
    <x v="2"/>
    <x v="0"/>
    <s v="USD"/>
    <n v="1408913291"/>
    <n v="1406321291"/>
    <x v="1086"/>
    <d v="2014-08-24T20:48:11"/>
    <b v="0"/>
    <n v="2"/>
    <b v="0"/>
    <s v="games/video games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x v="1087"/>
    <d v="2014-06-15T17:08:07"/>
    <b v="0"/>
    <n v="0"/>
    <b v="0"/>
    <s v="games/video games"/>
    <n v="0"/>
    <x v="6"/>
    <x v="17"/>
  </r>
  <r>
    <n v="1088"/>
    <s v="Still Alive"/>
    <s v="A fresh twist on survival games. Intense, high-stakes 30 minute rounds for up to 10 players."/>
    <n v="45000"/>
    <n v="6382.34"/>
    <n v="0.14182977777777778"/>
    <x v="2"/>
    <x v="0"/>
    <s v="USD"/>
    <n v="1398366667"/>
    <n v="1395774667"/>
    <x v="1088"/>
    <d v="2014-04-24T19:11:07"/>
    <b v="0"/>
    <n v="147"/>
    <b v="0"/>
    <s v="games/video games"/>
    <n v="43.41727891156463"/>
    <x v="6"/>
    <x v="17"/>
  </r>
  <r>
    <n v="1089"/>
    <s v="Farabel"/>
    <s v="Farabel is a single player turn-based fantasy strategy game for Mac/PC/Linux"/>
    <n v="15000"/>
    <n v="1174"/>
    <n v="7.8266666666666665E-2"/>
    <x v="2"/>
    <x v="6"/>
    <s v="EUR"/>
    <n v="1435293175"/>
    <n v="1432701175"/>
    <x v="1089"/>
    <d v="2015-06-26T04:32:55"/>
    <b v="0"/>
    <n v="49"/>
    <b v="0"/>
    <s v="games/video games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3.8464497269020693E-4"/>
    <x v="2"/>
    <x v="2"/>
    <s v="AUD"/>
    <n v="1432873653"/>
    <n v="1430281653"/>
    <x v="1090"/>
    <d v="2015-05-29T04:27:33"/>
    <b v="0"/>
    <n v="1"/>
    <b v="0"/>
    <s v="games/video games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0.125"/>
    <x v="2"/>
    <x v="1"/>
    <s v="GBP"/>
    <n v="1460313672"/>
    <n v="1457725272"/>
    <x v="1091"/>
    <d v="2016-04-10T18:41:12"/>
    <b v="0"/>
    <n v="2"/>
    <b v="0"/>
    <s v="games/video games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.0500000000000001E-2"/>
    <x v="2"/>
    <x v="0"/>
    <s v="USD"/>
    <n v="1357432638"/>
    <n v="1354840638"/>
    <x v="1092"/>
    <d v="2013-01-06T00:37:18"/>
    <b v="0"/>
    <n v="7"/>
    <b v="0"/>
    <s v="games/video games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0.14083333333333334"/>
    <x v="2"/>
    <x v="5"/>
    <s v="CAD"/>
    <n v="1455232937"/>
    <n v="1453936937"/>
    <x v="1093"/>
    <d v="2016-02-11T23:22:17"/>
    <b v="0"/>
    <n v="4"/>
    <b v="0"/>
    <s v="games/video games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0.18300055555555556"/>
    <x v="2"/>
    <x v="0"/>
    <s v="USD"/>
    <n v="1318180033"/>
    <n v="1315588033"/>
    <x v="1094"/>
    <d v="2011-10-09T17:07:13"/>
    <b v="0"/>
    <n v="27"/>
    <b v="0"/>
    <s v="games/video games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.0347999999999997E-2"/>
    <x v="2"/>
    <x v="0"/>
    <s v="USD"/>
    <n v="1377867220"/>
    <n v="1375275220"/>
    <x v="1095"/>
    <d v="2013-08-30T12:53:40"/>
    <b v="0"/>
    <n v="94"/>
    <b v="0"/>
    <s v="games/video games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.17933333333333334"/>
    <x v="2"/>
    <x v="0"/>
    <s v="USD"/>
    <n v="1412393400"/>
    <n v="1409747154"/>
    <x v="1096"/>
    <d v="2014-10-04T03:30:00"/>
    <b v="0"/>
    <n v="29"/>
    <b v="0"/>
    <s v="games/video games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n v="4.6999999999999999E-4"/>
    <x v="2"/>
    <x v="0"/>
    <s v="USD"/>
    <n v="1393786877"/>
    <n v="1390330877"/>
    <x v="1097"/>
    <d v="2014-03-02T19:01:17"/>
    <b v="0"/>
    <n v="7"/>
    <b v="0"/>
    <s v="games/video games"/>
    <n v="6.7142857142857144"/>
    <x v="6"/>
    <x v="17"/>
  </r>
  <r>
    <n v="1098"/>
    <s v="Kick, Punch... Fireball"/>
    <s v="Kick, Punch... Fireball is an FPS type arena game set inside the fantasy world."/>
    <n v="25000"/>
    <n v="1803"/>
    <n v="7.2120000000000004E-2"/>
    <x v="2"/>
    <x v="0"/>
    <s v="USD"/>
    <n v="1397413095"/>
    <n v="1394821095"/>
    <x v="1098"/>
    <d v="2014-04-13T18:18:15"/>
    <b v="0"/>
    <n v="22"/>
    <b v="0"/>
    <s v="games/video games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5.0000000000000001E-3"/>
    <x v="2"/>
    <x v="1"/>
    <s v="GBP"/>
    <n v="1431547468"/>
    <n v="1428955468"/>
    <x v="1099"/>
    <d v="2015-05-13T20:04:28"/>
    <b v="0"/>
    <n v="1"/>
    <b v="0"/>
    <s v="games/video games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2.5000000000000001E-2"/>
    <x v="2"/>
    <x v="12"/>
    <s v="EUR"/>
    <n v="1455417571"/>
    <n v="1452825571"/>
    <x v="1100"/>
    <d v="2016-02-14T02:39:31"/>
    <b v="0"/>
    <n v="10"/>
    <b v="0"/>
    <s v="games/video games"/>
    <n v="10"/>
    <x v="6"/>
    <x v="17"/>
  </r>
  <r>
    <n v="1101"/>
    <s v="Strain Wars"/>
    <s v="Different strains of marijuana leafs battling to the death to see which one is the top strain."/>
    <n v="100000"/>
    <n v="41"/>
    <n v="4.0999999999999999E-4"/>
    <x v="2"/>
    <x v="0"/>
    <s v="USD"/>
    <n v="1468519920"/>
    <n v="1466188338"/>
    <x v="1101"/>
    <d v="2016-07-14T18:12:00"/>
    <b v="0"/>
    <n v="6"/>
    <b v="0"/>
    <s v="games/video games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n v="5.3124999999999999E-2"/>
    <x v="2"/>
    <x v="0"/>
    <s v="USD"/>
    <n v="1386568740"/>
    <n v="1383095125"/>
    <x v="1102"/>
    <d v="2013-12-09T05:59:00"/>
    <b v="0"/>
    <n v="24"/>
    <b v="0"/>
    <s v="games/video games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n v="1.6199999999999999E-2"/>
    <x v="2"/>
    <x v="0"/>
    <s v="USD"/>
    <n v="1466227190"/>
    <n v="1461043190"/>
    <x v="1103"/>
    <d v="2016-06-18T05:19:50"/>
    <b v="0"/>
    <n v="15"/>
    <b v="0"/>
    <s v="games/video games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4.9516666666666667E-2"/>
    <x v="2"/>
    <x v="1"/>
    <s v="GBP"/>
    <n v="1402480221"/>
    <n v="1399888221"/>
    <x v="1104"/>
    <d v="2014-06-11T09:50:21"/>
    <b v="0"/>
    <n v="37"/>
    <b v="0"/>
    <s v="games/video games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1.5900000000000001E-3"/>
    <x v="2"/>
    <x v="0"/>
    <s v="USD"/>
    <n v="1395627327"/>
    <n v="1393038927"/>
    <x v="1105"/>
    <d v="2014-03-24T02:15:27"/>
    <b v="0"/>
    <n v="20"/>
    <b v="0"/>
    <s v="games/video games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n v="0.41249999999999998"/>
    <x v="2"/>
    <x v="0"/>
    <s v="USD"/>
    <n v="1333557975"/>
    <n v="1330969575"/>
    <x v="1106"/>
    <d v="2012-04-04T16:46:15"/>
    <b v="0"/>
    <n v="7"/>
    <b v="0"/>
    <s v="games/video games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x v="1107"/>
    <d v="2014-07-23T20:40:24"/>
    <b v="0"/>
    <n v="0"/>
    <b v="0"/>
    <s v="games/video games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2.93E-2"/>
    <x v="2"/>
    <x v="0"/>
    <s v="USD"/>
    <n v="1334326635"/>
    <n v="1329146235"/>
    <x v="1108"/>
    <d v="2012-04-13T14:17:15"/>
    <b v="0"/>
    <n v="21"/>
    <b v="0"/>
    <s v="games/video games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4.4999999999999997E-3"/>
    <x v="2"/>
    <x v="0"/>
    <s v="USD"/>
    <n v="1479495790"/>
    <n v="1476900190"/>
    <x v="1109"/>
    <d v="2016-11-18T19:03:10"/>
    <b v="0"/>
    <n v="3"/>
    <b v="0"/>
    <s v="games/video games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5.1000000000000004E-3"/>
    <x v="2"/>
    <x v="0"/>
    <s v="USD"/>
    <n v="1354919022"/>
    <n v="1352327022"/>
    <x v="1110"/>
    <d v="2012-12-07T22:23:42"/>
    <b v="0"/>
    <n v="11"/>
    <b v="0"/>
    <s v="games/video games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4.0000000000000002E-4"/>
    <x v="2"/>
    <x v="0"/>
    <s v="USD"/>
    <n v="1452228790"/>
    <n v="1449636790"/>
    <x v="1111"/>
    <d v="2016-01-08T04:53:10"/>
    <b v="0"/>
    <n v="1"/>
    <b v="0"/>
    <s v="games/video games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0.35537409090909089"/>
    <x v="2"/>
    <x v="0"/>
    <s v="USD"/>
    <n v="1421656200"/>
    <n v="1416507211"/>
    <x v="1112"/>
    <d v="2015-01-19T08:30:00"/>
    <b v="0"/>
    <n v="312"/>
    <b v="0"/>
    <s v="games/video games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5.0000000000000001E-3"/>
    <x v="2"/>
    <x v="1"/>
    <s v="GBP"/>
    <n v="1408058820"/>
    <n v="1405466820"/>
    <x v="1113"/>
    <d v="2014-08-14T23:27:00"/>
    <b v="0"/>
    <n v="1"/>
    <b v="0"/>
    <s v="games/video games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1.6666666666666668E-3"/>
    <x v="2"/>
    <x v="1"/>
    <s v="GBP"/>
    <n v="1381306687"/>
    <n v="1378714687"/>
    <x v="1114"/>
    <d v="2013-10-09T08:18:07"/>
    <b v="0"/>
    <n v="3"/>
    <b v="0"/>
    <s v="games/video games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1.325E-3"/>
    <x v="2"/>
    <x v="0"/>
    <s v="USD"/>
    <n v="1459352495"/>
    <n v="1456764095"/>
    <x v="1115"/>
    <d v="2016-03-30T15:41:35"/>
    <b v="0"/>
    <n v="4"/>
    <b v="0"/>
    <s v="games/video games"/>
    <n v="13.25"/>
    <x v="6"/>
    <x v="17"/>
  </r>
  <r>
    <n v="1116"/>
    <s v="Quest Remnants of Chaos"/>
    <s v="A medieval, post apocolyptic, Online, MMORPG. Class morphing, character customization game."/>
    <n v="500000"/>
    <n v="178.52"/>
    <n v="3.5704000000000004E-4"/>
    <x v="2"/>
    <x v="0"/>
    <s v="USD"/>
    <n v="1339273208"/>
    <n v="1334089208"/>
    <x v="1116"/>
    <d v="2012-06-09T20:20:08"/>
    <b v="0"/>
    <n v="10"/>
    <b v="0"/>
    <s v="games/video games"/>
    <n v="17.852"/>
    <x v="6"/>
    <x v="17"/>
  </r>
  <r>
    <n v="1117"/>
    <s v="Medieval Village"/>
    <s v="Experience the Medieval in your own village. Increase your village into a city and walk through the streets."/>
    <n v="1000"/>
    <n v="83"/>
    <n v="8.3000000000000004E-2"/>
    <x v="2"/>
    <x v="12"/>
    <s v="EUR"/>
    <n v="1451053313"/>
    <n v="1448461313"/>
    <x v="1117"/>
    <d v="2015-12-25T14:21:53"/>
    <b v="0"/>
    <n v="8"/>
    <b v="0"/>
    <s v="games/video games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.4222222222222221E-2"/>
    <x v="2"/>
    <x v="2"/>
    <s v="AUD"/>
    <n v="1396666779"/>
    <n v="1394078379"/>
    <x v="1118"/>
    <d v="2014-04-05T02:59:39"/>
    <b v="0"/>
    <n v="3"/>
    <b v="0"/>
    <s v="games/video games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2.3809523809523812E-3"/>
    <x v="2"/>
    <x v="0"/>
    <s v="USD"/>
    <n v="1396810864"/>
    <n v="1395687664"/>
    <x v="1119"/>
    <d v="2014-04-06T19:01:04"/>
    <b v="0"/>
    <n v="1"/>
    <b v="0"/>
    <s v="games/video games"/>
    <n v="5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x v="1120"/>
    <d v="2011-10-28T20:56:40"/>
    <b v="0"/>
    <n v="0"/>
    <b v="0"/>
    <s v="games/video games"/>
    <n v="0"/>
    <x v="6"/>
    <x v="17"/>
  </r>
  <r>
    <n v="1121"/>
    <s v="Pwincess"/>
    <s v="An action packed, side scrolling, platform jumping, laser shooting ADVENTURE that will be fun for everyone."/>
    <n v="250000"/>
    <n v="29"/>
    <n v="1.16E-4"/>
    <x v="2"/>
    <x v="0"/>
    <s v="USD"/>
    <n v="1457904316"/>
    <n v="1455315916"/>
    <x v="1121"/>
    <d v="2016-03-13T21:25:16"/>
    <b v="0"/>
    <n v="5"/>
    <b v="0"/>
    <s v="games/video games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x v="1122"/>
    <d v="2013-05-30T16:53:45"/>
    <b v="0"/>
    <n v="0"/>
    <b v="0"/>
    <s v="games/video games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n v="2.2000000000000001E-3"/>
    <x v="2"/>
    <x v="0"/>
    <s v="USD"/>
    <n v="1397910848"/>
    <n v="1395318848"/>
    <x v="1123"/>
    <d v="2014-04-19T12:34:08"/>
    <b v="0"/>
    <n v="3"/>
    <b v="0"/>
    <s v="games/video games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4.7222222222222223E-3"/>
    <x v="2"/>
    <x v="0"/>
    <s v="USD"/>
    <n v="1430409651"/>
    <n v="1427817651"/>
    <x v="1124"/>
    <d v="2015-04-30T16:00:51"/>
    <b v="0"/>
    <n v="7"/>
    <b v="0"/>
    <s v="games/mobile games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x v="1125"/>
    <d v="2015-09-25T14:58:50"/>
    <b v="0"/>
    <n v="0"/>
    <b v="0"/>
    <s v="games/mobile games"/>
    <n v="0"/>
    <x v="6"/>
    <x v="18"/>
  </r>
  <r>
    <n v="1126"/>
    <s v="GAMING TO LEARN"/>
    <s v="Imagine a science class where the teacher walks in a says &quot;Take out your cell phone and play a game.&quot;"/>
    <n v="2000"/>
    <n v="10"/>
    <n v="5.0000000000000001E-3"/>
    <x v="2"/>
    <x v="0"/>
    <s v="USD"/>
    <n v="1468482694"/>
    <n v="1465890694"/>
    <x v="1126"/>
    <d v="2016-07-14T07:51:34"/>
    <b v="0"/>
    <n v="2"/>
    <b v="0"/>
    <s v="games/mobile games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1.6714285714285713E-2"/>
    <x v="2"/>
    <x v="0"/>
    <s v="USD"/>
    <n v="1416000600"/>
    <n v="1413318600"/>
    <x v="1127"/>
    <d v="2014-11-14T21:30:00"/>
    <b v="0"/>
    <n v="23"/>
    <b v="0"/>
    <s v="games/mobile games"/>
    <n v="25.434782608695652"/>
    <x v="6"/>
    <x v="18"/>
  </r>
  <r>
    <n v="1128"/>
    <s v="Flying Turds"/>
    <s v="#havingfunFTW"/>
    <n v="1000"/>
    <n v="1"/>
    <n v="1E-3"/>
    <x v="2"/>
    <x v="1"/>
    <s v="GBP"/>
    <n v="1407425717"/>
    <n v="1404833717"/>
    <x v="1128"/>
    <d v="2014-08-07T15:35:17"/>
    <b v="0"/>
    <n v="1"/>
    <b v="0"/>
    <s v="games/mobile games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1.0499999999999999E-3"/>
    <x v="2"/>
    <x v="0"/>
    <s v="USD"/>
    <n v="1465107693"/>
    <n v="1462515693"/>
    <x v="1129"/>
    <d v="2016-06-05T06:21:33"/>
    <b v="0"/>
    <n v="2"/>
    <b v="0"/>
    <s v="games/mobile games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2.2000000000000001E-3"/>
    <x v="2"/>
    <x v="0"/>
    <s v="USD"/>
    <n v="1416963300"/>
    <n v="1411775700"/>
    <x v="1130"/>
    <d v="2014-11-26T00:55:00"/>
    <b v="0"/>
    <n v="3"/>
    <b v="0"/>
    <s v="games/mobile games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x v="1131"/>
    <d v="2015-12-24T21:47:48"/>
    <b v="0"/>
    <n v="0"/>
    <b v="0"/>
    <s v="games/mobile games"/>
    <n v="0"/>
    <x v="6"/>
    <x v="18"/>
  </r>
  <r>
    <n v="1132"/>
    <s v="One"/>
    <s v="One is a simple mobile game about exploring the connections between all living things. Featuring hand-painted art."/>
    <n v="10000"/>
    <n v="1438"/>
    <n v="0.14380000000000001"/>
    <x v="2"/>
    <x v="5"/>
    <s v="CAD"/>
    <n v="1483238771"/>
    <n v="1480646771"/>
    <x v="1132"/>
    <d v="2017-01-01T02:46:11"/>
    <b v="0"/>
    <n v="13"/>
    <b v="0"/>
    <s v="games/mobile games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n v="6.6666666666666671E-3"/>
    <x v="2"/>
    <x v="1"/>
    <s v="GBP"/>
    <n v="1406799981"/>
    <n v="1404207981"/>
    <x v="1133"/>
    <d v="2014-07-31T09:46:21"/>
    <b v="0"/>
    <n v="1"/>
    <b v="0"/>
    <s v="games/mobile games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n v="4.0000000000000003E-5"/>
    <x v="2"/>
    <x v="2"/>
    <s v="AUD"/>
    <n v="1417235580"/>
    <n v="1416034228"/>
    <x v="1134"/>
    <d v="2014-11-29T04:33:00"/>
    <b v="0"/>
    <n v="1"/>
    <b v="0"/>
    <s v="games/mobile games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0.05"/>
    <x v="2"/>
    <x v="12"/>
    <s v="EUR"/>
    <n v="1470527094"/>
    <n v="1467935094"/>
    <x v="1135"/>
    <d v="2016-08-06T23:44:54"/>
    <b v="0"/>
    <n v="1"/>
    <b v="0"/>
    <s v="games/mobile games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.4439140811455853E-2"/>
    <x v="2"/>
    <x v="6"/>
    <s v="EUR"/>
    <n v="1450541229"/>
    <n v="1447949229"/>
    <x v="1136"/>
    <d v="2015-12-19T16:07:09"/>
    <b v="0"/>
    <n v="6"/>
    <b v="0"/>
    <s v="games/mobile games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0.39500000000000002"/>
    <x v="2"/>
    <x v="0"/>
    <s v="USD"/>
    <n v="1461440421"/>
    <n v="1458848421"/>
    <x v="1137"/>
    <d v="2016-04-23T19:40:21"/>
    <b v="0"/>
    <n v="39"/>
    <b v="0"/>
    <s v="games/mobile games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3.5714285714285713E-3"/>
    <x v="2"/>
    <x v="0"/>
    <s v="USD"/>
    <n v="1485035131"/>
    <n v="1483307131"/>
    <x v="1138"/>
    <d v="2017-01-21T21:45:31"/>
    <b v="0"/>
    <n v="4"/>
    <b v="0"/>
    <s v="games/mobile games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6.2500000000000001E-4"/>
    <x v="2"/>
    <x v="0"/>
    <s v="USD"/>
    <n v="1420100426"/>
    <n v="1417508426"/>
    <x v="1139"/>
    <d v="2015-01-01T08:20:26"/>
    <b v="0"/>
    <n v="1"/>
    <b v="0"/>
    <s v="games/mobile games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x v="1140"/>
    <d v="2015-08-06T11:05:21"/>
    <b v="0"/>
    <n v="0"/>
    <b v="0"/>
    <s v="games/mobile games"/>
    <n v="0"/>
    <x v="6"/>
    <x v="18"/>
  </r>
  <r>
    <n v="1141"/>
    <s v="Arena Z - Zombie Survival"/>
    <s v="I think this will be a great game!"/>
    <n v="500"/>
    <n v="0"/>
    <n v="0"/>
    <x v="2"/>
    <x v="12"/>
    <s v="EUR"/>
    <n v="1436460450"/>
    <n v="1433868450"/>
    <x v="1141"/>
    <d v="2015-07-09T16:47:30"/>
    <b v="0"/>
    <n v="0"/>
    <b v="0"/>
    <s v="games/mobile games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x v="1142"/>
    <d v="2015-02-17T00:08:47"/>
    <b v="0"/>
    <n v="0"/>
    <b v="0"/>
    <s v="games/mobile games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4.1333333333333335E-3"/>
    <x v="2"/>
    <x v="0"/>
    <s v="USD"/>
    <n v="1450327126"/>
    <n v="1447735126"/>
    <x v="1143"/>
    <d v="2015-12-17T04:38:46"/>
    <b v="0"/>
    <n v="8"/>
    <b v="0"/>
    <s v="games/mobile games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x v="1144"/>
    <d v="2015-04-29T04:22:00"/>
    <b v="0"/>
    <n v="0"/>
    <b v="0"/>
    <s v="food/food trucks"/>
    <n v="0"/>
    <x v="7"/>
    <x v="19"/>
  </r>
  <r>
    <n v="1145"/>
    <s v="A FORK IN THE ROAD food truck"/>
    <s v="Emphasizing locally and responsibly raised ingredients, serving delicious food! I need your help."/>
    <n v="80000"/>
    <n v="100"/>
    <n v="1.25E-3"/>
    <x v="2"/>
    <x v="0"/>
    <s v="USD"/>
    <n v="1412272592"/>
    <n v="1407088592"/>
    <x v="1145"/>
    <d v="2014-10-02T17:56:32"/>
    <b v="0"/>
    <n v="1"/>
    <b v="0"/>
    <s v="food/food trucks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8.8333333333333333E-2"/>
    <x v="2"/>
    <x v="0"/>
    <s v="USD"/>
    <n v="1399071173"/>
    <n v="1395787973"/>
    <x v="1146"/>
    <d v="2014-05-02T22:52:53"/>
    <b v="0"/>
    <n v="12"/>
    <b v="0"/>
    <s v="food/food trucks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x v="1147"/>
    <d v="2014-10-19T23:19:43"/>
    <b v="0"/>
    <n v="0"/>
    <b v="0"/>
    <s v="food/food trucks"/>
    <n v="0"/>
    <x v="7"/>
    <x v="19"/>
  </r>
  <r>
    <n v="1148"/>
    <s v="Warren's / Adilyn's Rollin' Bistro"/>
    <s v="New local (Louisville, KY.) food truck with a refreshing spin on rolling kitchens."/>
    <n v="15000"/>
    <n v="73"/>
    <n v="4.8666666666666667E-3"/>
    <x v="2"/>
    <x v="0"/>
    <s v="USD"/>
    <n v="1480568781"/>
    <n v="1477973181"/>
    <x v="1148"/>
    <d v="2016-12-01T05:06:21"/>
    <b v="0"/>
    <n v="3"/>
    <b v="0"/>
    <s v="food/food trucks"/>
    <n v="24.333333333333332"/>
    <x v="7"/>
    <x v="19"/>
  </r>
  <r>
    <n v="1149"/>
    <s v="The Floridian Food Truck"/>
    <s v="Bringing culturally diverse Floridian cuisine to the people!"/>
    <n v="50000"/>
    <n v="75"/>
    <n v="1.5E-3"/>
    <x v="2"/>
    <x v="0"/>
    <s v="USD"/>
    <n v="1466096566"/>
    <n v="1463504566"/>
    <x v="1149"/>
    <d v="2016-06-16T17:02:46"/>
    <b v="0"/>
    <n v="2"/>
    <b v="0"/>
    <s v="food/food trucks"/>
    <n v="37.5"/>
    <x v="7"/>
    <x v="19"/>
  </r>
  <r>
    <n v="1150"/>
    <s v="Chef Po's Food Truck"/>
    <s v="Bringing delicious authentic and fusion Taiwanese Food to the West Coast."/>
    <n v="2500"/>
    <n v="252"/>
    <n v="0.1008"/>
    <x v="2"/>
    <x v="0"/>
    <s v="USD"/>
    <n v="1452293675"/>
    <n v="1447109675"/>
    <x v="1150"/>
    <d v="2016-01-08T22:54:35"/>
    <b v="0"/>
    <n v="6"/>
    <b v="0"/>
    <s v="food/food trucks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x v="1151"/>
    <d v="2015-09-07T02:27:43"/>
    <b v="0"/>
    <n v="0"/>
    <b v="0"/>
    <s v="food/food trucks"/>
    <n v="0"/>
    <x v="7"/>
    <x v="19"/>
  </r>
  <r>
    <n v="1152"/>
    <s v="Peruvian King Food Truck"/>
    <s v="Peruvian food truck with an LA twist."/>
    <n v="16000"/>
    <n v="911"/>
    <n v="5.6937500000000002E-2"/>
    <x v="2"/>
    <x v="0"/>
    <s v="USD"/>
    <n v="1431709312"/>
    <n v="1429117312"/>
    <x v="1152"/>
    <d v="2015-05-15T17:01:52"/>
    <b v="0"/>
    <n v="15"/>
    <b v="0"/>
    <s v="food/food trucks"/>
    <n v="60.733333333333334"/>
    <x v="7"/>
    <x v="19"/>
  </r>
  <r>
    <n v="1153"/>
    <s v="The Cold Spot Mobile Trailer"/>
    <s v="A mobile concession trailer for snow cones, ice cream, smoothies and more"/>
    <n v="8000"/>
    <n v="50"/>
    <n v="6.2500000000000003E-3"/>
    <x v="2"/>
    <x v="0"/>
    <s v="USD"/>
    <n v="1434647305"/>
    <n v="1432055305"/>
    <x v="1153"/>
    <d v="2015-06-18T17:08:25"/>
    <b v="0"/>
    <n v="1"/>
    <b v="0"/>
    <s v="food/food trucks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n v="6.5000000000000002E-2"/>
    <x v="2"/>
    <x v="0"/>
    <s v="USD"/>
    <n v="1441507006"/>
    <n v="1438915006"/>
    <x v="1154"/>
    <d v="2015-09-06T02:36:46"/>
    <b v="0"/>
    <n v="3"/>
    <b v="0"/>
    <s v="food/food trucks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7.5199999999999998E-3"/>
    <x v="2"/>
    <x v="0"/>
    <s v="USD"/>
    <n v="1408040408"/>
    <n v="1405448408"/>
    <x v="1155"/>
    <d v="2014-08-14T18:20:08"/>
    <b v="0"/>
    <n v="8"/>
    <b v="0"/>
    <s v="food/food trucks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x v="1156"/>
    <d v="2015-02-24T01:42:42"/>
    <b v="0"/>
    <n v="0"/>
    <b v="0"/>
    <s v="food/food trucks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1.5100000000000001E-2"/>
    <x v="2"/>
    <x v="0"/>
    <s v="USD"/>
    <n v="1417795480"/>
    <n v="1412607880"/>
    <x v="1157"/>
    <d v="2014-12-05T16:04:40"/>
    <b v="0"/>
    <n v="3"/>
    <b v="0"/>
    <s v="food/food trucks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4.6666666666666671E-3"/>
    <x v="2"/>
    <x v="0"/>
    <s v="USD"/>
    <n v="1418091128"/>
    <n v="1415499128"/>
    <x v="1158"/>
    <d v="2014-12-09T02:12:08"/>
    <b v="0"/>
    <n v="3"/>
    <b v="0"/>
    <s v="food/food trucks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x v="1159"/>
    <d v="2015-06-30T15:45:00"/>
    <b v="0"/>
    <n v="0"/>
    <b v="0"/>
    <s v="food/food trucks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3.85E-2"/>
    <x v="2"/>
    <x v="0"/>
    <s v="USD"/>
    <n v="1427510586"/>
    <n v="1424922186"/>
    <x v="1160"/>
    <d v="2015-03-28T02:43:06"/>
    <b v="0"/>
    <n v="19"/>
    <b v="0"/>
    <s v="food/food trucks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x v="1161"/>
    <d v="2015-05-19T15:06:29"/>
    <b v="0"/>
    <n v="0"/>
    <b v="0"/>
    <s v="food/food trucks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5.8333333333333338E-4"/>
    <x v="2"/>
    <x v="0"/>
    <s v="USD"/>
    <n v="1411662264"/>
    <n v="1408983864"/>
    <x v="1162"/>
    <d v="2014-09-25T16:24:24"/>
    <b v="0"/>
    <n v="2"/>
    <b v="0"/>
    <s v="food/food trucks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x v="1163"/>
    <d v="2014-08-09T17:22:00"/>
    <b v="0"/>
    <n v="0"/>
    <b v="0"/>
    <s v="food/food trucks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x v="1164"/>
    <d v="2016-06-18T17:23:02"/>
    <b v="0"/>
    <n v="0"/>
    <b v="0"/>
    <s v="food/food trucks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0.20705000000000001"/>
    <x v="2"/>
    <x v="0"/>
    <s v="USD"/>
    <n v="1404623330"/>
    <n v="1401685730"/>
    <x v="1165"/>
    <d v="2014-07-06T05:08:50"/>
    <b v="0"/>
    <n v="25"/>
    <b v="0"/>
    <s v="food/food trucks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0.19139999999999999"/>
    <x v="2"/>
    <x v="0"/>
    <s v="USD"/>
    <n v="1435291200"/>
    <n v="1432640342"/>
    <x v="1166"/>
    <d v="2015-06-26T04:00:00"/>
    <b v="0"/>
    <n v="8"/>
    <b v="0"/>
    <s v="food/food trucks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n v="1.6316666666666667E-2"/>
    <x v="2"/>
    <x v="0"/>
    <s v="USD"/>
    <n v="1410543495"/>
    <n v="1407865095"/>
    <x v="1167"/>
    <d v="2014-09-12T17:38:15"/>
    <b v="0"/>
    <n v="16"/>
    <b v="0"/>
    <s v="food/food trucks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n v="5.6666666666666664E-2"/>
    <x v="2"/>
    <x v="0"/>
    <s v="USD"/>
    <n v="1474507065"/>
    <n v="1471915065"/>
    <x v="1168"/>
    <d v="2016-09-22T01:17:45"/>
    <b v="0"/>
    <n v="3"/>
    <b v="0"/>
    <s v="food/food trucks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1.6999999999999999E-3"/>
    <x v="2"/>
    <x v="0"/>
    <s v="USD"/>
    <n v="1424593763"/>
    <n v="1422001763"/>
    <x v="1169"/>
    <d v="2015-02-22T08:29:23"/>
    <b v="0"/>
    <n v="3"/>
    <b v="0"/>
    <s v="food/food trucks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4.0000000000000001E-3"/>
    <x v="2"/>
    <x v="1"/>
    <s v="GBP"/>
    <n v="1433021171"/>
    <n v="1430429171"/>
    <x v="1170"/>
    <d v="2015-05-30T21:26:11"/>
    <b v="0"/>
    <n v="2"/>
    <b v="0"/>
    <s v="food/food trucks"/>
    <n v="50"/>
    <x v="7"/>
    <x v="19"/>
  </r>
  <r>
    <n v="1171"/>
    <s v="The Mean Green Purple Machine"/>
    <s v="Tulsa's first true biodiesel, alternative energy powered food truck! Oh yeah, and delicious food!"/>
    <n v="25000"/>
    <n v="25"/>
    <n v="1E-3"/>
    <x v="2"/>
    <x v="0"/>
    <s v="USD"/>
    <n v="1415909927"/>
    <n v="1414351127"/>
    <x v="1171"/>
    <d v="2014-11-13T20:18:47"/>
    <b v="0"/>
    <n v="1"/>
    <b v="0"/>
    <s v="food/food trucks"/>
    <n v="25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x v="1172"/>
    <d v="2014-08-20T16:22:32"/>
    <b v="0"/>
    <n v="0"/>
    <b v="0"/>
    <s v="food/food trucks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2.4000000000000001E-4"/>
    <x v="2"/>
    <x v="0"/>
    <s v="USD"/>
    <n v="1438576057"/>
    <n v="1435552057"/>
    <x v="1173"/>
    <d v="2015-08-03T04:27:37"/>
    <b v="0"/>
    <n v="1"/>
    <b v="0"/>
    <s v="food/food trucks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n v="5.906666666666667E-2"/>
    <x v="2"/>
    <x v="0"/>
    <s v="USD"/>
    <n v="1462738327"/>
    <n v="1460146327"/>
    <x v="1174"/>
    <d v="2016-05-08T20:12:07"/>
    <b v="0"/>
    <n v="19"/>
    <b v="0"/>
    <s v="food/food trucks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2.9250000000000002E-2"/>
    <x v="2"/>
    <x v="0"/>
    <s v="USD"/>
    <n v="1436981339"/>
    <n v="1434389339"/>
    <x v="1175"/>
    <d v="2015-07-15T17:28:59"/>
    <b v="0"/>
    <n v="9"/>
    <b v="0"/>
    <s v="food/food trucks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5.7142857142857142E-5"/>
    <x v="2"/>
    <x v="2"/>
    <s v="AUD"/>
    <n v="1488805200"/>
    <n v="1484094498"/>
    <x v="1176"/>
    <d v="2017-03-06T13:00:00"/>
    <b v="0"/>
    <n v="1"/>
    <b v="0"/>
    <s v="food/food trucks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x v="1177"/>
    <d v="2014-10-15T15:51:36"/>
    <b v="0"/>
    <n v="0"/>
    <b v="0"/>
    <s v="food/food trucks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6.666666666666667E-5"/>
    <x v="2"/>
    <x v="0"/>
    <s v="USD"/>
    <n v="1408225452"/>
    <n v="1405633452"/>
    <x v="1178"/>
    <d v="2014-08-16T21:44:12"/>
    <b v="0"/>
    <n v="1"/>
    <b v="0"/>
    <s v="food/food trucks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n v="5.3333333333333337E-2"/>
    <x v="2"/>
    <x v="5"/>
    <s v="CAD"/>
    <n v="1446052627"/>
    <n v="1443460627"/>
    <x v="1179"/>
    <d v="2015-10-28T17:17:07"/>
    <b v="0"/>
    <n v="5"/>
    <b v="0"/>
    <s v="food/food trucks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0.11749999999999999"/>
    <x v="2"/>
    <x v="0"/>
    <s v="USD"/>
    <n v="1403983314"/>
    <n v="1400786514"/>
    <x v="1180"/>
    <d v="2014-06-28T19:21:54"/>
    <b v="0"/>
    <n v="85"/>
    <b v="0"/>
    <s v="food/food trucks"/>
    <n v="69.117647058823536"/>
    <x v="7"/>
    <x v="19"/>
  </r>
  <r>
    <n v="1181"/>
    <s v="Gringo Loco Tacos Food Truck"/>
    <s v="Bringing the best tacos to the streets of Chicago!"/>
    <n v="50000"/>
    <n v="4"/>
    <n v="8.0000000000000007E-5"/>
    <x v="2"/>
    <x v="0"/>
    <s v="USD"/>
    <n v="1425197321"/>
    <n v="1422605321"/>
    <x v="1181"/>
    <d v="2015-03-01T08:08:41"/>
    <b v="0"/>
    <n v="3"/>
    <b v="0"/>
    <s v="food/food trucks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.2000000000000003E-2"/>
    <x v="2"/>
    <x v="0"/>
    <s v="USD"/>
    <n v="1484239320"/>
    <n v="1482609088"/>
    <x v="1182"/>
    <d v="2017-01-12T16:42:00"/>
    <b v="0"/>
    <n v="4"/>
    <b v="0"/>
    <s v="food/food trucks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0.04"/>
    <x v="2"/>
    <x v="0"/>
    <s v="USD"/>
    <n v="1478059140"/>
    <n v="1476391223"/>
    <x v="1183"/>
    <d v="2016-11-02T03:59:00"/>
    <b v="0"/>
    <n v="3"/>
    <b v="0"/>
    <s v="food/food trucks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.0493636363636363"/>
    <x v="0"/>
    <x v="1"/>
    <s v="GBP"/>
    <n v="1486391011"/>
    <n v="1483712611"/>
    <x v="1184"/>
    <d v="2017-02-06T14:23:31"/>
    <b v="0"/>
    <n v="375"/>
    <b v="1"/>
    <s v="photography/photobooks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.0544"/>
    <x v="0"/>
    <x v="0"/>
    <s v="USD"/>
    <n v="1433736000"/>
    <n v="1430945149"/>
    <x v="1185"/>
    <d v="2015-06-08T04:00:00"/>
    <b v="0"/>
    <n v="111"/>
    <b v="1"/>
    <s v="photography/photobooks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.0673333333333332"/>
    <x v="0"/>
    <x v="1"/>
    <s v="GBP"/>
    <n v="1433198520"/>
    <n v="1430340195"/>
    <x v="1186"/>
    <d v="2015-06-01T22:42:00"/>
    <b v="0"/>
    <n v="123"/>
    <b v="1"/>
    <s v="photography/photobooks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.0412571428571429"/>
    <x v="0"/>
    <x v="0"/>
    <s v="USD"/>
    <n v="1431885600"/>
    <n v="1429133323"/>
    <x v="1187"/>
    <d v="2015-05-17T18:00:00"/>
    <b v="0"/>
    <n v="70"/>
    <b v="1"/>
    <s v="photography/photobooks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n v="1.6054999999999999"/>
    <x v="0"/>
    <x v="5"/>
    <s v="CAD"/>
    <n v="1482943740"/>
    <n v="1481129340"/>
    <x v="1188"/>
    <d v="2016-12-28T16:49:00"/>
    <b v="0"/>
    <n v="85"/>
    <b v="1"/>
    <s v="photography/photobooks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.0777777777777777"/>
    <x v="0"/>
    <x v="0"/>
    <s v="USD"/>
    <n v="1467242995"/>
    <n v="1465428595"/>
    <x v="1189"/>
    <d v="2016-06-29T23:29:55"/>
    <b v="0"/>
    <n v="86"/>
    <b v="1"/>
    <s v="photography/photobooks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.35"/>
    <x v="0"/>
    <x v="0"/>
    <s v="USD"/>
    <n v="1409500725"/>
    <n v="1406908725"/>
    <x v="1190"/>
    <d v="2014-08-31T15:58:45"/>
    <b v="0"/>
    <n v="13"/>
    <b v="1"/>
    <s v="photography/photobooks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.0907407407407408"/>
    <x v="0"/>
    <x v="0"/>
    <s v="USD"/>
    <n v="1458480560"/>
    <n v="1455892160"/>
    <x v="1191"/>
    <d v="2016-03-20T13:29:20"/>
    <b v="0"/>
    <n v="33"/>
    <b v="1"/>
    <s v="photography/photobooks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n v="2.9"/>
    <x v="0"/>
    <x v="1"/>
    <s v="GBP"/>
    <n v="1486814978"/>
    <n v="1484222978"/>
    <x v="1192"/>
    <d v="2017-02-11T12:09:38"/>
    <b v="0"/>
    <n v="15"/>
    <b v="1"/>
    <s v="photography/photobooks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.0395714285714286"/>
    <x v="0"/>
    <x v="0"/>
    <s v="USD"/>
    <n v="1460223453"/>
    <n v="1455043053"/>
    <x v="1193"/>
    <d v="2016-04-09T17:37:33"/>
    <b v="0"/>
    <n v="273"/>
    <b v="1"/>
    <s v="photography/photobooks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.2223999999999999"/>
    <x v="0"/>
    <x v="17"/>
    <s v="EUR"/>
    <n v="1428493379"/>
    <n v="1425901379"/>
    <x v="1194"/>
    <d v="2015-04-08T11:42:59"/>
    <b v="0"/>
    <n v="714"/>
    <b v="1"/>
    <s v="photography/photobooks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.35"/>
    <x v="0"/>
    <x v="13"/>
    <s v="EUR"/>
    <n v="1450602000"/>
    <n v="1445415653"/>
    <x v="1195"/>
    <d v="2015-12-20T09:00:00"/>
    <b v="0"/>
    <n v="170"/>
    <b v="1"/>
    <s v="photography/photobooks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.6991034482758622"/>
    <x v="0"/>
    <x v="1"/>
    <s v="GBP"/>
    <n v="1450467539"/>
    <n v="1447875539"/>
    <x v="1196"/>
    <d v="2015-12-18T19:38:59"/>
    <b v="0"/>
    <n v="512"/>
    <b v="1"/>
    <s v="photography/photobooks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.5329333333333333"/>
    <x v="0"/>
    <x v="0"/>
    <s v="USD"/>
    <n v="1465797540"/>
    <n v="1463155034"/>
    <x v="1197"/>
    <d v="2016-06-13T05:59:00"/>
    <b v="0"/>
    <n v="314"/>
    <b v="1"/>
    <s v="photography/photobooks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.6059999999999999"/>
    <x v="0"/>
    <x v="0"/>
    <s v="USD"/>
    <n v="1451530800"/>
    <n v="1448463086"/>
    <x v="1198"/>
    <d v="2015-12-31T03:00:00"/>
    <b v="0"/>
    <n v="167"/>
    <b v="1"/>
    <s v="photography/photobooks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.0131677953348381"/>
    <x v="0"/>
    <x v="1"/>
    <s v="GBP"/>
    <n v="1436380200"/>
    <n v="1433615400"/>
    <x v="1199"/>
    <d v="2015-07-08T18:30:00"/>
    <b v="0"/>
    <n v="9"/>
    <b v="1"/>
    <s v="photography/photobooks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n v="1.2560416666666667"/>
    <x v="0"/>
    <x v="0"/>
    <s v="USD"/>
    <n v="1429183656"/>
    <n v="1427369256"/>
    <x v="1200"/>
    <d v="2015-04-16T11:27:36"/>
    <b v="0"/>
    <n v="103"/>
    <b v="1"/>
    <s v="photography/photobooks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.0243783333333334"/>
    <x v="0"/>
    <x v="1"/>
    <s v="GBP"/>
    <n v="1468593246"/>
    <n v="1466001246"/>
    <x v="1201"/>
    <d v="2016-07-15T14:34:06"/>
    <b v="0"/>
    <n v="111"/>
    <b v="1"/>
    <s v="photography/photobooks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.99244"/>
    <x v="0"/>
    <x v="2"/>
    <s v="AUD"/>
    <n v="1435388154"/>
    <n v="1432796154"/>
    <x v="1202"/>
    <d v="2015-06-27T06:55:54"/>
    <b v="0"/>
    <n v="271"/>
    <b v="1"/>
    <s v="photography/photobooks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.0245398773006136"/>
    <x v="0"/>
    <x v="0"/>
    <s v="USD"/>
    <n v="1433083527"/>
    <n v="1430491527"/>
    <x v="1203"/>
    <d v="2015-05-31T14:45:27"/>
    <b v="0"/>
    <n v="101"/>
    <b v="1"/>
    <s v="photography/photobooks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.0294615384615384"/>
    <x v="0"/>
    <x v="0"/>
    <s v="USD"/>
    <n v="1449205200"/>
    <n v="1445363833"/>
    <x v="1204"/>
    <d v="2015-12-04T05:00:00"/>
    <b v="0"/>
    <n v="57"/>
    <b v="1"/>
    <s v="photography/photobooks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.0086153846153847"/>
    <x v="0"/>
    <x v="12"/>
    <s v="EUR"/>
    <n v="1434197351"/>
    <n v="1431605351"/>
    <x v="1205"/>
    <d v="2015-06-13T12:09:11"/>
    <b v="0"/>
    <n v="62"/>
    <b v="1"/>
    <s v="photography/photobooks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.1499999999999999"/>
    <x v="0"/>
    <x v="15"/>
    <s v="EUR"/>
    <n v="1489238940"/>
    <n v="1486406253"/>
    <x v="1206"/>
    <d v="2017-03-11T13:29:00"/>
    <b v="0"/>
    <n v="32"/>
    <b v="1"/>
    <s v="photography/photobooks"/>
    <n v="32.34375"/>
    <x v="8"/>
    <x v="20"/>
  </r>
  <r>
    <n v="1207"/>
    <s v="ITALIANA"/>
    <s v="A humanistic photo book about ancestral &amp; post-modern Italy."/>
    <n v="16700"/>
    <n v="17396"/>
    <n v="1.0416766467065868"/>
    <x v="0"/>
    <x v="13"/>
    <s v="EUR"/>
    <n v="1459418400"/>
    <n v="1456827573"/>
    <x v="1207"/>
    <d v="2016-03-31T10:00:00"/>
    <b v="0"/>
    <n v="141"/>
    <b v="1"/>
    <s v="photography/photobooks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.5529999999999999"/>
    <x v="0"/>
    <x v="0"/>
    <s v="USD"/>
    <n v="1458835264"/>
    <n v="1456246864"/>
    <x v="1208"/>
    <d v="2016-03-24T16:01:04"/>
    <b v="0"/>
    <n v="75"/>
    <b v="1"/>
    <s v="photography/photobooks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.06"/>
    <x v="0"/>
    <x v="0"/>
    <s v="USD"/>
    <n v="1488053905"/>
    <n v="1485461905"/>
    <x v="1209"/>
    <d v="2017-02-25T20:18:25"/>
    <b v="0"/>
    <n v="46"/>
    <b v="1"/>
    <s v="photography/photobooks"/>
    <n v="138.2608695652174"/>
    <x v="8"/>
    <x v="20"/>
  </r>
  <r>
    <n v="1210"/>
    <s v="Det Andra GÃ¶teborg"/>
    <s v="En fotobok om livet i det enda andra GÃ¶teborg i vÃ¤rlden"/>
    <n v="20000"/>
    <n v="50863"/>
    <n v="2.5431499999999998"/>
    <x v="0"/>
    <x v="11"/>
    <s v="SEK"/>
    <n v="1433106000"/>
    <n v="1431124572"/>
    <x v="1210"/>
    <d v="2015-05-31T21:00:00"/>
    <b v="0"/>
    <n v="103"/>
    <b v="1"/>
    <s v="photography/photobooks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.0109999999999999"/>
    <x v="0"/>
    <x v="5"/>
    <s v="CAD"/>
    <n v="1465505261"/>
    <n v="1464209261"/>
    <x v="1211"/>
    <d v="2016-06-09T20:47:41"/>
    <b v="0"/>
    <n v="6"/>
    <b v="1"/>
    <s v="photography/photobooks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.2904"/>
    <x v="0"/>
    <x v="0"/>
    <s v="USD"/>
    <n v="1448586000"/>
    <n v="1447195695"/>
    <x v="1212"/>
    <d v="2015-11-27T01:00:00"/>
    <b v="0"/>
    <n v="83"/>
    <b v="1"/>
    <s v="photography/photobooks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.0223076923076924"/>
    <x v="0"/>
    <x v="1"/>
    <s v="GBP"/>
    <n v="1485886100"/>
    <n v="1482862100"/>
    <x v="1213"/>
    <d v="2017-01-31T18:08:20"/>
    <b v="0"/>
    <n v="108"/>
    <b v="1"/>
    <s v="photography/photobooks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.3180000000000001"/>
    <x v="0"/>
    <x v="0"/>
    <s v="USD"/>
    <n v="1433880605"/>
    <n v="1428696605"/>
    <x v="1214"/>
    <d v="2015-06-09T20:10:05"/>
    <b v="0"/>
    <n v="25"/>
    <b v="1"/>
    <s v="photography/photobooks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.8608020000000005"/>
    <x v="0"/>
    <x v="0"/>
    <s v="USD"/>
    <n v="1401487756"/>
    <n v="1398895756"/>
    <x v="1215"/>
    <d v="2014-05-30T22:09:16"/>
    <b v="0"/>
    <n v="549"/>
    <b v="1"/>
    <s v="photography/photobooks"/>
    <n v="71.592003642987251"/>
    <x v="8"/>
    <x v="20"/>
  </r>
  <r>
    <n v="1216"/>
    <s v="In Training: a book of Bonsai photographs"/>
    <s v="A fine art photography book taking a new look at the art of bonsai."/>
    <n v="14000"/>
    <n v="20398"/>
    <n v="1.4570000000000001"/>
    <x v="0"/>
    <x v="0"/>
    <s v="USD"/>
    <n v="1443826980"/>
    <n v="1441032457"/>
    <x v="1216"/>
    <d v="2015-10-02T23:03:00"/>
    <b v="0"/>
    <n v="222"/>
    <b v="1"/>
    <s v="photography/photobooks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.026"/>
    <x v="0"/>
    <x v="0"/>
    <s v="USD"/>
    <n v="1468524340"/>
    <n v="1465932340"/>
    <x v="1217"/>
    <d v="2016-07-14T19:25:40"/>
    <b v="0"/>
    <n v="183"/>
    <b v="1"/>
    <s v="photography/photobooks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.7227777777777777"/>
    <x v="0"/>
    <x v="0"/>
    <s v="USD"/>
    <n v="1446346800"/>
    <n v="1443714800"/>
    <x v="1218"/>
    <d v="2015-11-01T03:00:00"/>
    <b v="0"/>
    <n v="89"/>
    <b v="1"/>
    <s v="photography/photobooks"/>
    <n v="174.2134831460674"/>
    <x v="8"/>
    <x v="20"/>
  </r>
  <r>
    <n v="1219"/>
    <s v="The Box"/>
    <s v="The Box is a fine art book of Ron Amato's innovative and seductive photography project."/>
    <n v="16350"/>
    <n v="26024"/>
    <n v="1.5916819571865444"/>
    <x v="0"/>
    <x v="0"/>
    <s v="USD"/>
    <n v="1476961513"/>
    <n v="1474369513"/>
    <x v="1219"/>
    <d v="2016-10-20T11:05:13"/>
    <b v="0"/>
    <n v="253"/>
    <b v="1"/>
    <s v="photography/photobooks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n v="1.0376666666666667"/>
    <x v="0"/>
    <x v="12"/>
    <s v="EUR"/>
    <n v="1440515112"/>
    <n v="1437923112"/>
    <x v="1220"/>
    <d v="2015-08-25T15:05:12"/>
    <b v="0"/>
    <n v="140"/>
    <b v="1"/>
    <s v="photography/photobooks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.1140954545454547"/>
    <x v="0"/>
    <x v="1"/>
    <s v="GBP"/>
    <n v="1480809600"/>
    <n v="1478431488"/>
    <x v="1221"/>
    <d v="2016-12-04T00:00:00"/>
    <b v="0"/>
    <n v="103"/>
    <b v="1"/>
    <s v="photography/photobooks"/>
    <n v="23.796213592233013"/>
    <x v="8"/>
    <x v="20"/>
  </r>
  <r>
    <n v="1222"/>
    <s v="Project Pilgrim"/>
    <s v="Project Pilgrim is my effort to work towards normalizing mental health."/>
    <n v="4000"/>
    <n v="11215"/>
    <n v="2.80375"/>
    <x v="0"/>
    <x v="5"/>
    <s v="CAD"/>
    <n v="1459483200"/>
    <n v="1456852647"/>
    <x v="1222"/>
    <d v="2016-04-01T04:00:00"/>
    <b v="0"/>
    <n v="138"/>
    <b v="1"/>
    <s v="photography/photobooks"/>
    <n v="81.268115942028984"/>
    <x v="8"/>
    <x v="20"/>
  </r>
  <r>
    <n v="1223"/>
    <s v="YOSEMITE PEOPLE"/>
    <s v="A photography book focusing on the people rather than the nature at Yosemite National Park."/>
    <n v="19800"/>
    <n v="22197"/>
    <n v="1.1210606060606061"/>
    <x v="0"/>
    <x v="0"/>
    <s v="USD"/>
    <n v="1478754909"/>
    <n v="1476159309"/>
    <x v="1223"/>
    <d v="2016-11-10T05:15:09"/>
    <b v="0"/>
    <n v="191"/>
    <b v="1"/>
    <s v="photography/photobooks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n v="7.0666666666666669E-2"/>
    <x v="1"/>
    <x v="0"/>
    <s v="USD"/>
    <n v="1402060302"/>
    <n v="1396876302"/>
    <x v="1224"/>
    <d v="2014-06-06T13:11:42"/>
    <b v="0"/>
    <n v="18"/>
    <b v="0"/>
    <s v="music/world music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.3999999999999997E-2"/>
    <x v="1"/>
    <x v="0"/>
    <s v="USD"/>
    <n v="1382478278"/>
    <n v="1377294278"/>
    <x v="1225"/>
    <d v="2013-10-22T21:44:38"/>
    <b v="0"/>
    <n v="3"/>
    <b v="0"/>
    <s v="music/world music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3.8739999999999997E-2"/>
    <x v="1"/>
    <x v="0"/>
    <s v="USD"/>
    <n v="1398042000"/>
    <n v="1395089981"/>
    <x v="1226"/>
    <d v="2014-04-21T01:00:00"/>
    <b v="0"/>
    <n v="40"/>
    <b v="0"/>
    <s v="music/world music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x v="1227"/>
    <d v="2014-08-07T07:00:00"/>
    <b v="0"/>
    <n v="0"/>
    <b v="0"/>
    <s v="music/world music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0.29299999999999998"/>
    <x v="1"/>
    <x v="0"/>
    <s v="USD"/>
    <n v="1317231008"/>
    <n v="1312047008"/>
    <x v="1228"/>
    <d v="2011-09-28T17:30:08"/>
    <b v="0"/>
    <n v="24"/>
    <b v="0"/>
    <s v="music/world music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9.0909090909090905E-3"/>
    <x v="1"/>
    <x v="0"/>
    <s v="USD"/>
    <n v="1334592000"/>
    <n v="1331982127"/>
    <x v="1229"/>
    <d v="2012-04-16T16:00:00"/>
    <b v="0"/>
    <n v="1"/>
    <b v="0"/>
    <s v="music/world music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x v="1230"/>
    <d v="2011-02-24T23:20:30"/>
    <b v="0"/>
    <n v="0"/>
    <b v="0"/>
    <s v="music/world music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x v="1231"/>
    <d v="2015-08-28T01:00:00"/>
    <b v="0"/>
    <n v="0"/>
    <b v="0"/>
    <s v="music/world music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8.0000000000000002E-3"/>
    <x v="1"/>
    <x v="0"/>
    <s v="USD"/>
    <n v="1381090870"/>
    <n v="1377030070"/>
    <x v="1232"/>
    <d v="2013-10-06T20:21:10"/>
    <b v="0"/>
    <n v="1"/>
    <b v="0"/>
    <s v="music/world music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0.11600000000000001"/>
    <x v="1"/>
    <x v="0"/>
    <s v="USD"/>
    <n v="1329864374"/>
    <n v="1328049974"/>
    <x v="1233"/>
    <d v="2012-02-21T22:46:14"/>
    <b v="0"/>
    <n v="6"/>
    <b v="0"/>
    <s v="music/world music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x v="1234"/>
    <d v="2015-02-02T18:55:42"/>
    <b v="0"/>
    <n v="0"/>
    <b v="0"/>
    <s v="music/world music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2.787363950092912E-2"/>
    <x v="1"/>
    <x v="0"/>
    <s v="USD"/>
    <n v="1387077299"/>
    <n v="1383621299"/>
    <x v="1235"/>
    <d v="2013-12-15T03:14:59"/>
    <b v="0"/>
    <n v="6"/>
    <b v="0"/>
    <s v="music/world music"/>
    <n v="35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x v="1236"/>
    <d v="2012-07-28T16:00:00"/>
    <b v="0"/>
    <n v="0"/>
    <b v="0"/>
    <s v="music/world music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x v="1237"/>
    <d v="2012-08-24T06:47:45"/>
    <b v="0"/>
    <n v="0"/>
    <b v="0"/>
    <s v="music/world music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0.17799999999999999"/>
    <x v="1"/>
    <x v="0"/>
    <s v="USD"/>
    <n v="1312641536"/>
    <n v="1310049536"/>
    <x v="1238"/>
    <d v="2011-08-06T14:38:56"/>
    <b v="0"/>
    <n v="3"/>
    <b v="0"/>
    <s v="music/world music"/>
    <n v="59.333333333333336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x v="1239"/>
    <d v="2012-01-05T23:06:07"/>
    <b v="0"/>
    <n v="0"/>
    <b v="0"/>
    <s v="music/world music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.0124999999999999E-2"/>
    <x v="1"/>
    <x v="0"/>
    <s v="USD"/>
    <n v="1373665860"/>
    <n v="1368579457"/>
    <x v="1240"/>
    <d v="2013-07-12T21:51:00"/>
    <b v="0"/>
    <n v="8"/>
    <b v="0"/>
    <s v="music/world music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0.50739999999999996"/>
    <x v="1"/>
    <x v="0"/>
    <s v="USD"/>
    <n v="1414994340"/>
    <n v="1413057980"/>
    <x v="1241"/>
    <d v="2014-11-03T05:59:00"/>
    <b v="0"/>
    <n v="34"/>
    <b v="0"/>
    <s v="music/world music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5.4884742041712408E-3"/>
    <x v="1"/>
    <x v="0"/>
    <s v="USD"/>
    <n v="1315747080"/>
    <n v="1314417502"/>
    <x v="1242"/>
    <d v="2011-09-11T13:18:00"/>
    <b v="0"/>
    <n v="1"/>
    <b v="0"/>
    <s v="music/world music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0.14091666666666666"/>
    <x v="1"/>
    <x v="0"/>
    <s v="USD"/>
    <n v="1310158800"/>
    <n v="1304888771"/>
    <x v="1243"/>
    <d v="2011-07-08T21:00:00"/>
    <b v="0"/>
    <n v="38"/>
    <b v="0"/>
    <s v="music/world music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.038"/>
    <x v="0"/>
    <x v="0"/>
    <s v="USD"/>
    <n v="1366664400"/>
    <n v="1363981723"/>
    <x v="1244"/>
    <d v="2013-04-22T21:00:00"/>
    <b v="1"/>
    <n v="45"/>
    <b v="1"/>
    <s v="music/rock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.2024999999999999"/>
    <x v="0"/>
    <x v="0"/>
    <s v="USD"/>
    <n v="1402755834"/>
    <n v="1400163834"/>
    <x v="1245"/>
    <d v="2014-06-14T14:23:54"/>
    <b v="1"/>
    <n v="17"/>
    <b v="1"/>
    <s v="music/rock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.17"/>
    <x v="0"/>
    <x v="0"/>
    <s v="USD"/>
    <n v="1323136949"/>
    <n v="1319245349"/>
    <x v="1246"/>
    <d v="2011-12-06T02:02:29"/>
    <b v="1"/>
    <n v="31"/>
    <b v="1"/>
    <s v="music/rock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n v="1.2214285714285715"/>
    <x v="0"/>
    <x v="0"/>
    <s v="USD"/>
    <n v="1367823655"/>
    <n v="1365231655"/>
    <x v="1247"/>
    <d v="2013-05-06T07:00:55"/>
    <b v="1"/>
    <n v="50"/>
    <b v="1"/>
    <s v="music/rock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n v="1.5164"/>
    <x v="0"/>
    <x v="0"/>
    <s v="USD"/>
    <n v="1402642740"/>
    <n v="1399563953"/>
    <x v="1248"/>
    <d v="2014-06-13T06:59:00"/>
    <b v="1"/>
    <n v="59"/>
    <b v="1"/>
    <s v="music/rock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.0444"/>
    <x v="0"/>
    <x v="0"/>
    <s v="USD"/>
    <n v="1341683211"/>
    <n v="1339091211"/>
    <x v="1249"/>
    <d v="2012-07-07T17:46:51"/>
    <b v="1"/>
    <n v="81"/>
    <b v="1"/>
    <s v="music/rock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.0015333333333332"/>
    <x v="0"/>
    <x v="0"/>
    <s v="USD"/>
    <n v="1410017131"/>
    <n v="1406129131"/>
    <x v="1250"/>
    <d v="2014-09-06T15:25:31"/>
    <b v="1"/>
    <n v="508"/>
    <b v="1"/>
    <s v="music/rock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n v="1.018"/>
    <x v="0"/>
    <x v="0"/>
    <s v="USD"/>
    <n v="1316979167"/>
    <n v="1311795167"/>
    <x v="1251"/>
    <d v="2011-09-25T19:32:47"/>
    <b v="1"/>
    <n v="74"/>
    <b v="1"/>
    <s v="music/rock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.3765714285714286"/>
    <x v="0"/>
    <x v="0"/>
    <s v="USD"/>
    <n v="1382658169"/>
    <n v="1380238969"/>
    <x v="1252"/>
    <d v="2013-10-24T23:42:49"/>
    <b v="1"/>
    <n v="141"/>
    <b v="1"/>
    <s v="music/rock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.3319999999999"/>
    <x v="0"/>
    <x v="0"/>
    <s v="USD"/>
    <n v="1409770107"/>
    <n v="1407178107"/>
    <x v="1253"/>
    <d v="2014-09-03T18:48:27"/>
    <b v="1"/>
    <n v="711"/>
    <b v="1"/>
    <s v="music/rock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.9885074626865671"/>
    <x v="0"/>
    <x v="0"/>
    <s v="USD"/>
    <n v="1293857940"/>
    <n v="1288968886"/>
    <x v="1254"/>
    <d v="2011-01-01T04:59:00"/>
    <b v="1"/>
    <n v="141"/>
    <b v="1"/>
    <s v="music/rock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.0236666666666667"/>
    <x v="0"/>
    <x v="0"/>
    <s v="USD"/>
    <n v="1385932652"/>
    <n v="1383337052"/>
    <x v="1255"/>
    <d v="2013-12-01T21:17:32"/>
    <b v="1"/>
    <n v="109"/>
    <b v="1"/>
    <s v="music/rock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.1796376666666666"/>
    <x v="0"/>
    <x v="0"/>
    <s v="USD"/>
    <n v="1329084231"/>
    <n v="1326492231"/>
    <x v="1256"/>
    <d v="2012-02-12T22:03:51"/>
    <b v="1"/>
    <n v="361"/>
    <b v="1"/>
    <s v="music/rock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.9472727272727273"/>
    <x v="0"/>
    <x v="0"/>
    <s v="USD"/>
    <n v="1301792590"/>
    <n v="1297562590"/>
    <x v="1257"/>
    <d v="2011-04-03T01:03:10"/>
    <b v="1"/>
    <n v="176"/>
    <b v="1"/>
    <s v="music/rock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.1314633333333335"/>
    <x v="0"/>
    <x v="0"/>
    <s v="USD"/>
    <n v="1377960012"/>
    <n v="1375368012"/>
    <x v="1258"/>
    <d v="2013-08-31T14:40:12"/>
    <b v="1"/>
    <n v="670"/>
    <b v="1"/>
    <s v="music/rock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n v="1.0424"/>
    <x v="0"/>
    <x v="0"/>
    <s v="USD"/>
    <n v="1402286340"/>
    <n v="1399504664"/>
    <x v="1259"/>
    <d v="2014-06-09T03:59:00"/>
    <b v="1"/>
    <n v="96"/>
    <b v="1"/>
    <s v="music/rock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.1366666666666667"/>
    <x v="0"/>
    <x v="0"/>
    <s v="USD"/>
    <n v="1393445620"/>
    <n v="1390853620"/>
    <x v="1260"/>
    <d v="2014-02-26T20:13:40"/>
    <b v="1"/>
    <n v="74"/>
    <b v="1"/>
    <s v="music/rock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n v="1.0125"/>
    <x v="0"/>
    <x v="0"/>
    <s v="USD"/>
    <n v="1390983227"/>
    <n v="1388391227"/>
    <x v="1261"/>
    <d v="2014-01-29T08:13:47"/>
    <b v="1"/>
    <n v="52"/>
    <b v="1"/>
    <s v="music/rock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.2541538461538462"/>
    <x v="0"/>
    <x v="5"/>
    <s v="CAD"/>
    <n v="1392574692"/>
    <n v="1389982692"/>
    <x v="1262"/>
    <d v="2014-02-16T18:18:12"/>
    <b v="1"/>
    <n v="105"/>
    <b v="1"/>
    <s v="music/rock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n v="1.19"/>
    <x v="0"/>
    <x v="0"/>
    <s v="USD"/>
    <n v="1396054800"/>
    <n v="1393034470"/>
    <x v="1263"/>
    <d v="2014-03-29T01:00:00"/>
    <b v="1"/>
    <n v="41"/>
    <b v="1"/>
    <s v="music/rock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.6646153846153846"/>
    <x v="0"/>
    <x v="0"/>
    <s v="USD"/>
    <n v="1383062083"/>
    <n v="1380556483"/>
    <x v="1264"/>
    <d v="2013-10-29T15:54:43"/>
    <b v="1"/>
    <n v="34"/>
    <b v="1"/>
    <s v="music/rock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.1914771428571429"/>
    <x v="0"/>
    <x v="0"/>
    <s v="USD"/>
    <n v="1291131815"/>
    <n v="1287071015"/>
    <x v="1265"/>
    <d v="2010-11-30T15:43:35"/>
    <b v="1"/>
    <n v="66"/>
    <b v="1"/>
    <s v="music/rock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n v="1.0047368421052632"/>
    <x v="0"/>
    <x v="0"/>
    <s v="USD"/>
    <n v="1389474145"/>
    <n v="1386882145"/>
    <x v="1266"/>
    <d v="2014-01-11T21:02:25"/>
    <b v="1"/>
    <n v="50"/>
    <b v="1"/>
    <s v="music/rock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.018"/>
    <x v="0"/>
    <x v="0"/>
    <s v="USD"/>
    <n v="1374674558"/>
    <n v="1372082558"/>
    <x v="1267"/>
    <d v="2013-07-24T14:02:38"/>
    <b v="1"/>
    <n v="159"/>
    <b v="1"/>
    <s v="music/rock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n v="1.1666666666666667"/>
    <x v="0"/>
    <x v="0"/>
    <s v="USD"/>
    <n v="1379708247"/>
    <n v="1377116247"/>
    <x v="1268"/>
    <d v="2013-09-20T20:17:27"/>
    <b v="1"/>
    <n v="182"/>
    <b v="1"/>
    <s v="music/rock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.0864893617021276"/>
    <x v="0"/>
    <x v="0"/>
    <s v="USD"/>
    <n v="1460764800"/>
    <n v="1458157512"/>
    <x v="1269"/>
    <d v="2016-04-16T00:00:00"/>
    <b v="1"/>
    <n v="206"/>
    <b v="1"/>
    <s v="music/rock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.1472"/>
    <x v="0"/>
    <x v="0"/>
    <s v="USD"/>
    <n v="1332704042"/>
    <n v="1327523642"/>
    <x v="1270"/>
    <d v="2012-03-25T19:34:02"/>
    <b v="1"/>
    <n v="169"/>
    <b v="1"/>
    <s v="music/rock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.018"/>
    <x v="0"/>
    <x v="0"/>
    <s v="USD"/>
    <n v="1384363459"/>
    <n v="1381767859"/>
    <x v="1271"/>
    <d v="2013-11-13T17:24:19"/>
    <b v="1"/>
    <n v="31"/>
    <b v="1"/>
    <s v="music/rock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.06"/>
    <x v="0"/>
    <x v="0"/>
    <s v="USD"/>
    <n v="1276574400"/>
    <n v="1270576379"/>
    <x v="1272"/>
    <d v="2010-06-15T04:00:00"/>
    <b v="1"/>
    <n v="28"/>
    <b v="1"/>
    <s v="music/rock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.0349999999999999"/>
    <x v="0"/>
    <x v="5"/>
    <s v="CAD"/>
    <n v="1409506291"/>
    <n v="1406914291"/>
    <x v="1273"/>
    <d v="2014-08-31T17:31:31"/>
    <b v="1"/>
    <n v="54"/>
    <b v="1"/>
    <s v="music/rock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.5497535999999998"/>
    <x v="0"/>
    <x v="0"/>
    <s v="USD"/>
    <n v="1346344425"/>
    <n v="1343320425"/>
    <x v="1274"/>
    <d v="2012-08-30T16:33:45"/>
    <b v="1"/>
    <n v="467"/>
    <b v="1"/>
    <s v="music/rock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.6214066666666667"/>
    <x v="0"/>
    <x v="0"/>
    <s v="USD"/>
    <n v="1375908587"/>
    <n v="1372884587"/>
    <x v="1275"/>
    <d v="2013-08-07T20:49:47"/>
    <b v="1"/>
    <n v="389"/>
    <b v="1"/>
    <s v="music/rock"/>
    <n v="62.522107969151669"/>
    <x v="4"/>
    <x v="11"/>
  </r>
  <r>
    <n v="1276"/>
    <s v="MR. DREAM GOES TO JAIL"/>
    <s v="Sponsor this Brooklyn punk band's debut seven-inch, MR. DREAM GOES TO JAIL."/>
    <n v="3000"/>
    <n v="3132.63"/>
    <n v="1.0442100000000001"/>
    <x v="0"/>
    <x v="0"/>
    <s v="USD"/>
    <n v="1251777600"/>
    <n v="1247504047"/>
    <x v="1276"/>
    <d v="2009-09-01T04:00:00"/>
    <b v="1"/>
    <n v="68"/>
    <b v="1"/>
    <s v="music/rock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.0612433333333333"/>
    <x v="0"/>
    <x v="0"/>
    <s v="USD"/>
    <n v="1346765347"/>
    <n v="1343741347"/>
    <x v="1277"/>
    <d v="2012-09-04T13:29:07"/>
    <b v="1"/>
    <n v="413"/>
    <b v="1"/>
    <s v="music/rock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.5493846153846154"/>
    <x v="0"/>
    <x v="0"/>
    <s v="USD"/>
    <n v="1403661600"/>
    <n v="1401196766"/>
    <x v="1278"/>
    <d v="2014-06-25T02:00:00"/>
    <b v="1"/>
    <n v="190"/>
    <b v="1"/>
    <s v="music/rock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.1077157238734421"/>
    <x v="0"/>
    <x v="0"/>
    <s v="USD"/>
    <n v="1395624170"/>
    <n v="1392171770"/>
    <x v="1279"/>
    <d v="2014-03-24T01:22:50"/>
    <b v="1"/>
    <n v="189"/>
    <b v="1"/>
    <s v="music/rock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.1091186666666666"/>
    <x v="0"/>
    <x v="0"/>
    <s v="USD"/>
    <n v="1299003054"/>
    <n v="1291227054"/>
    <x v="1280"/>
    <d v="2011-03-01T18:10:54"/>
    <b v="1"/>
    <n v="130"/>
    <b v="1"/>
    <s v="music/rock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.1071428571428572"/>
    <x v="0"/>
    <x v="0"/>
    <s v="USD"/>
    <n v="1375033836"/>
    <n v="1373305836"/>
    <x v="1281"/>
    <d v="2013-07-28T17:50:36"/>
    <b v="1"/>
    <n v="74"/>
    <b v="1"/>
    <s v="music/rock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.2361333333333333"/>
    <x v="0"/>
    <x v="0"/>
    <s v="USD"/>
    <n v="1386565140"/>
    <n v="1383909855"/>
    <x v="1282"/>
    <d v="2013-12-09T04:59:00"/>
    <b v="1"/>
    <n v="274"/>
    <b v="1"/>
    <s v="music/rock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n v="2.1105"/>
    <x v="0"/>
    <x v="0"/>
    <s v="USD"/>
    <n v="1362974400"/>
    <n v="1360948389"/>
    <x v="1283"/>
    <d v="2013-03-11T04:00:00"/>
    <b v="1"/>
    <n v="22"/>
    <b v="1"/>
    <s v="music/rock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.01"/>
    <x v="0"/>
    <x v="0"/>
    <s v="USD"/>
    <n v="1483203540"/>
    <n v="1481175482"/>
    <x v="1284"/>
    <d v="2016-12-31T16:59:00"/>
    <b v="0"/>
    <n v="31"/>
    <b v="1"/>
    <s v="theater/plays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.0165"/>
    <x v="0"/>
    <x v="1"/>
    <s v="GBP"/>
    <n v="1434808775"/>
    <n v="1433512775"/>
    <x v="1285"/>
    <d v="2015-06-20T13:59:35"/>
    <b v="0"/>
    <n v="63"/>
    <b v="1"/>
    <s v="theater/plays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n v="1.0833333333333333"/>
    <x v="0"/>
    <x v="1"/>
    <s v="GBP"/>
    <n v="1424181600"/>
    <n v="1423041227"/>
    <x v="1286"/>
    <d v="2015-02-17T14:00:00"/>
    <b v="0"/>
    <n v="20"/>
    <b v="1"/>
    <s v="theater/plays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x v="0"/>
    <x v="1"/>
    <s v="GBP"/>
    <n v="1434120856"/>
    <n v="1428936856"/>
    <x v="1287"/>
    <d v="2015-06-12T14:54:16"/>
    <b v="0"/>
    <n v="25"/>
    <b v="1"/>
    <s v="theater/plays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.0044999999999999"/>
    <x v="0"/>
    <x v="0"/>
    <s v="USD"/>
    <n v="1470801600"/>
    <n v="1468122163"/>
    <x v="1288"/>
    <d v="2016-08-10T04:00:00"/>
    <b v="0"/>
    <n v="61"/>
    <b v="1"/>
    <s v="theater/plays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n v="1.2506666666666666"/>
    <x v="0"/>
    <x v="0"/>
    <s v="USD"/>
    <n v="1483499645"/>
    <n v="1480907645"/>
    <x v="1289"/>
    <d v="2017-01-04T03:14:05"/>
    <b v="0"/>
    <n v="52"/>
    <b v="1"/>
    <s v="theater/plays"/>
    <n v="36.07692307692308"/>
    <x v="1"/>
    <x v="6"/>
  </r>
  <r>
    <n v="1290"/>
    <s v="I Died... I Came Back, ... Whatever"/>
    <s v="Sometimes your Heart has to STOP for your Life to START."/>
    <n v="3500"/>
    <n v="3800"/>
    <n v="1.0857142857142856"/>
    <x v="0"/>
    <x v="0"/>
    <s v="USD"/>
    <n v="1429772340"/>
    <n v="1427121931"/>
    <x v="1290"/>
    <d v="2015-04-23T06:59:00"/>
    <b v="0"/>
    <n v="86"/>
    <b v="1"/>
    <s v="theater/plays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570000000000001"/>
    <x v="0"/>
    <x v="0"/>
    <s v="USD"/>
    <n v="1428390000"/>
    <n v="1425224391"/>
    <x v="1291"/>
    <d v="2015-04-07T07:00:00"/>
    <b v="0"/>
    <n v="42"/>
    <b v="1"/>
    <s v="theater/plays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.1000000000000001"/>
    <x v="0"/>
    <x v="1"/>
    <s v="GBP"/>
    <n v="1444172340"/>
    <n v="1441822828"/>
    <x v="1292"/>
    <d v="2015-10-06T22:59:00"/>
    <b v="0"/>
    <n v="52"/>
    <b v="1"/>
    <s v="theater/plays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.0223333333333333"/>
    <x v="0"/>
    <x v="0"/>
    <s v="USD"/>
    <n v="1447523371"/>
    <n v="1444927771"/>
    <x v="1293"/>
    <d v="2015-11-14T17:49:31"/>
    <b v="0"/>
    <n v="120"/>
    <b v="1"/>
    <s v="theater/plays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n v="1.22"/>
    <x v="0"/>
    <x v="1"/>
    <s v="GBP"/>
    <n v="1445252400"/>
    <n v="1443696797"/>
    <x v="1294"/>
    <d v="2015-10-19T11:00:00"/>
    <b v="0"/>
    <n v="22"/>
    <b v="1"/>
    <s v="theater/plays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.0196000000000001"/>
    <x v="0"/>
    <x v="1"/>
    <s v="GBP"/>
    <n v="1438189200"/>
    <n v="1435585497"/>
    <x v="1295"/>
    <d v="2015-07-29T17:00:00"/>
    <b v="0"/>
    <n v="64"/>
    <b v="1"/>
    <s v="theater/plays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.411764705882353"/>
    <x v="0"/>
    <x v="1"/>
    <s v="GBP"/>
    <n v="1457914373"/>
    <n v="1456189973"/>
    <x v="1296"/>
    <d v="2016-03-14T00:12:53"/>
    <b v="0"/>
    <n v="23"/>
    <b v="1"/>
    <s v="theater/plays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.0952500000000001"/>
    <x v="0"/>
    <x v="0"/>
    <s v="USD"/>
    <n v="1462125358"/>
    <n v="1459533358"/>
    <x v="1297"/>
    <d v="2016-05-01T17:55:58"/>
    <b v="0"/>
    <n v="238"/>
    <b v="1"/>
    <s v="theater/plays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n v="1.0465"/>
    <x v="0"/>
    <x v="1"/>
    <s v="GBP"/>
    <n v="1461860432"/>
    <n v="1459268432"/>
    <x v="1298"/>
    <d v="2016-04-28T16:20:32"/>
    <b v="0"/>
    <n v="33"/>
    <b v="1"/>
    <s v="theater/plays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n v="1.24"/>
    <x v="0"/>
    <x v="0"/>
    <s v="USD"/>
    <n v="1436902359"/>
    <n v="1434310359"/>
    <x v="1299"/>
    <d v="2015-07-14T19:32:39"/>
    <b v="0"/>
    <n v="32"/>
    <b v="1"/>
    <s v="theater/plays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.35"/>
    <x v="0"/>
    <x v="0"/>
    <s v="USD"/>
    <n v="1464807420"/>
    <n v="1461427938"/>
    <x v="1300"/>
    <d v="2016-06-01T18:57:00"/>
    <b v="0"/>
    <n v="24"/>
    <b v="1"/>
    <s v="theater/plays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.0275000000000001"/>
    <x v="0"/>
    <x v="0"/>
    <s v="USD"/>
    <n v="1437447600"/>
    <n v="1436551178"/>
    <x v="1301"/>
    <d v="2015-07-21T03:00:00"/>
    <b v="0"/>
    <n v="29"/>
    <b v="1"/>
    <s v="theater/plays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"/>
    <x v="0"/>
    <x v="0"/>
    <s v="USD"/>
    <n v="1480559011"/>
    <n v="1477963411"/>
    <x v="1302"/>
    <d v="2016-12-01T02:23:31"/>
    <b v="0"/>
    <n v="50"/>
    <b v="1"/>
    <s v="theater/plays"/>
    <n v="50"/>
    <x v="1"/>
    <x v="6"/>
  </r>
  <r>
    <n v="1303"/>
    <s v="Forward Arena Theatre Company: Summer Season"/>
    <s v="Groundbreaking queer theatre."/>
    <n v="3500"/>
    <n v="4559.13"/>
    <n v="1.3026085714285716"/>
    <x v="0"/>
    <x v="1"/>
    <s v="GBP"/>
    <n v="1469962800"/>
    <n v="1468578920"/>
    <x v="1303"/>
    <d v="2016-07-31T11:00:00"/>
    <b v="0"/>
    <n v="108"/>
    <b v="1"/>
    <s v="theater/plays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0.39627499999999999"/>
    <x v="1"/>
    <x v="1"/>
    <s v="GBP"/>
    <n v="1489376405"/>
    <n v="1484196005"/>
    <x v="1304"/>
    <d v="2017-03-13T03:40:05"/>
    <b v="0"/>
    <n v="104"/>
    <b v="0"/>
    <s v="technology/wearables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0.25976666666666665"/>
    <x v="1"/>
    <x v="0"/>
    <s v="USD"/>
    <n v="1469122200"/>
    <n v="1466611108"/>
    <x v="1305"/>
    <d v="2016-07-21T17:30:00"/>
    <b v="0"/>
    <n v="86"/>
    <b v="0"/>
    <s v="technology/wearables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0.65246363636363636"/>
    <x v="1"/>
    <x v="0"/>
    <s v="USD"/>
    <n v="1417690734"/>
    <n v="1415098734"/>
    <x v="1306"/>
    <d v="2014-12-04T10:58:54"/>
    <b v="0"/>
    <n v="356"/>
    <b v="0"/>
    <s v="technology/wearables"/>
    <n v="201.60393258426967"/>
    <x v="2"/>
    <x v="8"/>
  </r>
  <r>
    <n v="1307"/>
    <s v="VR Card - Customized Virtual Reality Viewer (Canceled)"/>
    <s v="Get VR to Everyone with Mailable, Ready to Use Viewers"/>
    <n v="50000"/>
    <n v="5757"/>
    <n v="0.11514000000000001"/>
    <x v="1"/>
    <x v="0"/>
    <s v="USD"/>
    <n v="1455710679"/>
    <n v="1453118679"/>
    <x v="1307"/>
    <d v="2016-02-17T12:04:39"/>
    <b v="0"/>
    <n v="45"/>
    <b v="0"/>
    <s v="technology/wearables"/>
    <n v="127.93333333333334"/>
    <x v="2"/>
    <x v="8"/>
  </r>
  <r>
    <n v="1308"/>
    <s v="Boost Band: Wristband Phone Charger (Canceled)"/>
    <s v="Boost Band, a wristband that charges any device"/>
    <n v="10000"/>
    <n v="1136"/>
    <n v="0.11360000000000001"/>
    <x v="1"/>
    <x v="0"/>
    <s v="USD"/>
    <n v="1475937812"/>
    <n v="1472481812"/>
    <x v="1308"/>
    <d v="2016-10-08T14:43:32"/>
    <b v="0"/>
    <n v="38"/>
    <b v="0"/>
    <s v="technology/wearables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n v="1.1199130434782609"/>
    <x v="1"/>
    <x v="0"/>
    <s v="USD"/>
    <n v="1444943468"/>
    <n v="1441919468"/>
    <x v="1309"/>
    <d v="2015-10-15T21:11:08"/>
    <b v="0"/>
    <n v="35"/>
    <b v="0"/>
    <s v="technology/wearables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n v="0.155"/>
    <x v="1"/>
    <x v="0"/>
    <s v="USD"/>
    <n v="1471622450"/>
    <n v="1467734450"/>
    <x v="1310"/>
    <d v="2016-08-19T16:00:50"/>
    <b v="0"/>
    <n v="24"/>
    <b v="0"/>
    <s v="technology/wearables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0.32028000000000001"/>
    <x v="1"/>
    <x v="0"/>
    <s v="USD"/>
    <n v="1480536919"/>
    <n v="1477509319"/>
    <x v="1311"/>
    <d v="2016-11-30T20:15:19"/>
    <b v="0"/>
    <n v="100"/>
    <b v="0"/>
    <s v="technology/wearables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6.0869565217391303E-3"/>
    <x v="1"/>
    <x v="0"/>
    <s v="USD"/>
    <n v="1429375922"/>
    <n v="1426783922"/>
    <x v="1312"/>
    <d v="2015-04-18T16:52:02"/>
    <b v="0"/>
    <n v="1"/>
    <b v="0"/>
    <s v="technology/wearables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0.31114999999999998"/>
    <x v="1"/>
    <x v="0"/>
    <s v="USD"/>
    <n v="1457024514"/>
    <n v="1454432514"/>
    <x v="1313"/>
    <d v="2016-03-03T17:01:54"/>
    <b v="0"/>
    <n v="122"/>
    <b v="0"/>
    <s v="technology/wearables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.1266666666666666E-2"/>
    <x v="1"/>
    <x v="0"/>
    <s v="USD"/>
    <n v="1477065860"/>
    <n v="1471881860"/>
    <x v="1314"/>
    <d v="2016-10-21T16:04:20"/>
    <b v="0"/>
    <n v="11"/>
    <b v="0"/>
    <s v="technology/wearables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0.40404000000000001"/>
    <x v="1"/>
    <x v="0"/>
    <s v="USD"/>
    <n v="1446771600"/>
    <n v="1443700648"/>
    <x v="1315"/>
    <d v="2015-11-06T01:00:00"/>
    <b v="0"/>
    <n v="248"/>
    <b v="0"/>
    <s v="technology/wearables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1.3333333333333333E-5"/>
    <x v="1"/>
    <x v="0"/>
    <s v="USD"/>
    <n v="1456700709"/>
    <n v="1453676709"/>
    <x v="1316"/>
    <d v="2016-02-28T23:05:09"/>
    <b v="0"/>
    <n v="1"/>
    <b v="0"/>
    <s v="technology/wearables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5.7334999999999997E-2"/>
    <x v="1"/>
    <x v="8"/>
    <s v="DKK"/>
    <n v="1469109600"/>
    <n v="1464586746"/>
    <x v="1317"/>
    <d v="2016-07-21T14:00:00"/>
    <b v="0"/>
    <n v="19"/>
    <b v="0"/>
    <s v="technology/wearables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0.15325"/>
    <x v="1"/>
    <x v="0"/>
    <s v="USD"/>
    <n v="1420938172"/>
    <n v="1418346172"/>
    <x v="1318"/>
    <d v="2015-01-11T01:02:52"/>
    <b v="0"/>
    <n v="135"/>
    <b v="0"/>
    <s v="technology/wearables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0.15103448275862069"/>
    <x v="1"/>
    <x v="1"/>
    <s v="GBP"/>
    <n v="1405094400"/>
    <n v="1403810965"/>
    <x v="1319"/>
    <d v="2014-07-11T16:00:00"/>
    <b v="0"/>
    <n v="9"/>
    <b v="0"/>
    <s v="technology/wearables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5.0299999999999997E-3"/>
    <x v="1"/>
    <x v="9"/>
    <s v="EUR"/>
    <n v="1483138800"/>
    <n v="1480610046"/>
    <x v="1320"/>
    <d v="2016-12-30T23:00:00"/>
    <b v="0"/>
    <n v="3"/>
    <b v="0"/>
    <s v="technology/wearables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.3028138528138528E-2"/>
    <x v="1"/>
    <x v="11"/>
    <s v="SEK"/>
    <n v="1482515937"/>
    <n v="1479923937"/>
    <x v="1321"/>
    <d v="2016-12-23T17:58:57"/>
    <b v="0"/>
    <n v="7"/>
    <b v="0"/>
    <s v="technology/wearables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3.0285714285714286E-3"/>
    <x v="1"/>
    <x v="1"/>
    <s v="GBP"/>
    <n v="1432223125"/>
    <n v="1429631125"/>
    <x v="1322"/>
    <d v="2015-05-21T15:45:25"/>
    <b v="0"/>
    <n v="4"/>
    <b v="0"/>
    <s v="technology/wearables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8.8800000000000004E-2"/>
    <x v="1"/>
    <x v="0"/>
    <s v="USD"/>
    <n v="1461653700"/>
    <n v="1458665146"/>
    <x v="1323"/>
    <d v="2016-04-26T06:55:00"/>
    <b v="0"/>
    <n v="44"/>
    <b v="0"/>
    <s v="technology/wearables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9.8400000000000001E-2"/>
    <x v="1"/>
    <x v="0"/>
    <s v="USD"/>
    <n v="1476371552"/>
    <n v="1473779552"/>
    <x v="1324"/>
    <d v="2016-10-13T15:12:32"/>
    <b v="0"/>
    <n v="90"/>
    <b v="0"/>
    <s v="technology/wearables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.4299999999999999E-2"/>
    <x v="1"/>
    <x v="0"/>
    <s v="USD"/>
    <n v="1483063435"/>
    <n v="1480471435"/>
    <x v="1325"/>
    <d v="2016-12-30T02:03:55"/>
    <b v="0"/>
    <n v="8"/>
    <b v="0"/>
    <s v="technology/wearables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.1299999999999999E-2"/>
    <x v="1"/>
    <x v="0"/>
    <s v="USD"/>
    <n v="1421348428"/>
    <n v="1417460428"/>
    <x v="1326"/>
    <d v="2015-01-15T19:00:28"/>
    <b v="0"/>
    <n v="11"/>
    <b v="0"/>
    <s v="technology/wearables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3.5520833333333335E-2"/>
    <x v="1"/>
    <x v="0"/>
    <s v="USD"/>
    <n v="1432916235"/>
    <n v="1430324235"/>
    <x v="1327"/>
    <d v="2015-05-29T16:17:15"/>
    <b v="0"/>
    <n v="41"/>
    <b v="0"/>
    <s v="technology/wearables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.3306666666666667E-2"/>
    <x v="1"/>
    <x v="0"/>
    <s v="USD"/>
    <n v="1476458734"/>
    <n v="1472570734"/>
    <x v="1328"/>
    <d v="2016-10-14T15:25:34"/>
    <b v="0"/>
    <n v="15"/>
    <b v="0"/>
    <s v="technology/wearables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8.1600000000000006E-3"/>
    <x v="1"/>
    <x v="0"/>
    <s v="USD"/>
    <n v="1417501145"/>
    <n v="1414041545"/>
    <x v="1329"/>
    <d v="2014-12-02T06:19:05"/>
    <b v="0"/>
    <n v="9"/>
    <b v="0"/>
    <s v="technology/wearables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0.22494285714285714"/>
    <x v="1"/>
    <x v="0"/>
    <s v="USD"/>
    <n v="1467432000"/>
    <n v="1464763109"/>
    <x v="1330"/>
    <d v="2016-07-02T04:00:00"/>
    <b v="0"/>
    <n v="50"/>
    <b v="0"/>
    <s v="technology/wearables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.3668E-2"/>
    <x v="1"/>
    <x v="0"/>
    <s v="USD"/>
    <n v="1471435554"/>
    <n v="1468843554"/>
    <x v="1331"/>
    <d v="2016-08-17T12:05:54"/>
    <b v="0"/>
    <n v="34"/>
    <b v="0"/>
    <s v="technology/wearables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x v="1332"/>
    <d v="2017-01-27T01:26:48"/>
    <b v="0"/>
    <n v="0"/>
    <b v="0"/>
    <s v="technology/wearables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x v="1333"/>
    <d v="2014-07-16T02:33:45"/>
    <b v="0"/>
    <n v="0"/>
    <b v="0"/>
    <s v="technology/wearables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0.10754135338345865"/>
    <x v="1"/>
    <x v="0"/>
    <s v="USD"/>
    <n v="1457721287"/>
    <n v="1455129287"/>
    <x v="1334"/>
    <d v="2016-03-11T18:34:47"/>
    <b v="0"/>
    <n v="276"/>
    <b v="0"/>
    <s v="technology/wearables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0.1976"/>
    <x v="1"/>
    <x v="0"/>
    <s v="USD"/>
    <n v="1449354502"/>
    <n v="1446762502"/>
    <x v="1335"/>
    <d v="2015-12-05T22:28:22"/>
    <b v="0"/>
    <n v="16"/>
    <b v="0"/>
    <s v="technology/wearables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0.84946999999999995"/>
    <x v="1"/>
    <x v="0"/>
    <s v="USD"/>
    <n v="1418849028"/>
    <n v="1415825028"/>
    <x v="1336"/>
    <d v="2014-12-17T20:43:48"/>
    <b v="0"/>
    <n v="224"/>
    <b v="0"/>
    <s v="technology/wearables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0.49381999999999998"/>
    <x v="1"/>
    <x v="0"/>
    <s v="USD"/>
    <n v="1488549079"/>
    <n v="1485957079"/>
    <x v="1337"/>
    <d v="2017-03-03T13:51:19"/>
    <b v="0"/>
    <n v="140"/>
    <b v="0"/>
    <s v="technology/wearables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.3033333333333331E-2"/>
    <x v="1"/>
    <x v="0"/>
    <s v="USD"/>
    <n v="1438543033"/>
    <n v="1435951033"/>
    <x v="1338"/>
    <d v="2015-08-02T19:17:13"/>
    <b v="0"/>
    <n v="15"/>
    <b v="0"/>
    <s v="technology/wearables"/>
    <n v="66.066666666666663"/>
    <x v="2"/>
    <x v="8"/>
  </r>
  <r>
    <n v="1339"/>
    <s v="Linkoo (Canceled)"/>
    <s v="World's Smallest customizable Phone &amp; GPS Watch for kids !"/>
    <n v="50000"/>
    <n v="3317"/>
    <n v="6.6339999999999996E-2"/>
    <x v="1"/>
    <x v="0"/>
    <s v="USD"/>
    <n v="1418056315"/>
    <n v="1414164715"/>
    <x v="1339"/>
    <d v="2014-12-08T16:31:55"/>
    <b v="0"/>
    <n v="37"/>
    <b v="0"/>
    <s v="technology/wearables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x v="1340"/>
    <d v="2014-08-15T14:17:33"/>
    <b v="0"/>
    <n v="0"/>
    <b v="0"/>
    <s v="technology/wearables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0.7036"/>
    <x v="1"/>
    <x v="1"/>
    <s v="GBP"/>
    <n v="1475333917"/>
    <n v="1472569117"/>
    <x v="1341"/>
    <d v="2016-10-01T14:58:37"/>
    <b v="0"/>
    <n v="46"/>
    <b v="0"/>
    <s v="technology/wearables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2E-3"/>
    <x v="1"/>
    <x v="0"/>
    <s v="USD"/>
    <n v="1437161739"/>
    <n v="1434569739"/>
    <x v="1342"/>
    <d v="2015-07-17T19:35:39"/>
    <b v="0"/>
    <n v="1"/>
    <b v="0"/>
    <s v="technology/wearables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.02298"/>
    <x v="1"/>
    <x v="0"/>
    <s v="USD"/>
    <n v="1471579140"/>
    <n v="1466512683"/>
    <x v="1343"/>
    <d v="2016-08-19T03:59:00"/>
    <b v="0"/>
    <n v="323"/>
    <b v="0"/>
    <s v="technology/wearables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.7773333333333334"/>
    <x v="0"/>
    <x v="5"/>
    <s v="CAD"/>
    <n v="1467313039"/>
    <n v="1464807439"/>
    <x v="1344"/>
    <d v="2016-06-30T18:57:19"/>
    <b v="0"/>
    <n v="139"/>
    <b v="1"/>
    <s v="publishing/nonfiction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.25"/>
    <x v="0"/>
    <x v="0"/>
    <s v="USD"/>
    <n v="1405366359"/>
    <n v="1402342359"/>
    <x v="1345"/>
    <d v="2014-07-14T19:32:39"/>
    <b v="0"/>
    <n v="7"/>
    <b v="1"/>
    <s v="publishing/nonfiction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.473265306122449"/>
    <x v="0"/>
    <x v="0"/>
    <s v="USD"/>
    <n v="1372297751"/>
    <n v="1369705751"/>
    <x v="1346"/>
    <d v="2013-06-27T01:49:11"/>
    <b v="0"/>
    <n v="149"/>
    <b v="1"/>
    <s v="publishing/nonfiction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.022"/>
    <x v="0"/>
    <x v="0"/>
    <s v="USD"/>
    <n v="1425741525"/>
    <n v="1423149525"/>
    <x v="1347"/>
    <d v="2015-03-07T15:18:45"/>
    <b v="0"/>
    <n v="31"/>
    <b v="1"/>
    <s v="publishing/nonfiction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.018723404255319"/>
    <x v="0"/>
    <x v="0"/>
    <s v="USD"/>
    <n v="1418904533"/>
    <n v="1416485333"/>
    <x v="1348"/>
    <d v="2014-12-18T12:08:53"/>
    <b v="0"/>
    <n v="26"/>
    <b v="1"/>
    <s v="publishing/nonfiction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.0419999999999998"/>
    <x v="0"/>
    <x v="5"/>
    <s v="CAD"/>
    <n v="1450249140"/>
    <n v="1447055935"/>
    <x v="1349"/>
    <d v="2015-12-16T06:59:00"/>
    <b v="0"/>
    <n v="172"/>
    <b v="1"/>
    <s v="publishing/nonfiction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.0405"/>
    <x v="0"/>
    <x v="0"/>
    <s v="USD"/>
    <n v="1451089134"/>
    <n v="1448497134"/>
    <x v="1350"/>
    <d v="2015-12-26T00:18:54"/>
    <b v="0"/>
    <n v="78"/>
    <b v="1"/>
    <s v="publishing/nonfiction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n v="1.0126500000000001"/>
    <x v="0"/>
    <x v="0"/>
    <s v="USD"/>
    <n v="1455299144"/>
    <n v="1452707144"/>
    <x v="1351"/>
    <d v="2016-02-12T17:45:44"/>
    <b v="0"/>
    <n v="120"/>
    <b v="1"/>
    <s v="publishing/nonfiction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.3613999999999999"/>
    <x v="0"/>
    <x v="0"/>
    <s v="USD"/>
    <n v="1441425540"/>
    <n v="1436968366"/>
    <x v="1352"/>
    <d v="2015-09-05T03:59:00"/>
    <b v="0"/>
    <n v="227"/>
    <b v="1"/>
    <s v="publishing/nonfiction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.3360000000000001"/>
    <x v="0"/>
    <x v="0"/>
    <s v="USD"/>
    <n v="1362960000"/>
    <n v="1359946188"/>
    <x v="1353"/>
    <d v="2013-03-11T00:00:00"/>
    <b v="0"/>
    <n v="42"/>
    <b v="1"/>
    <s v="publishing/nonfiction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.3025"/>
    <x v="0"/>
    <x v="1"/>
    <s v="GBP"/>
    <n v="1465672979"/>
    <n v="1463080979"/>
    <x v="1354"/>
    <d v="2016-06-11T19:22:59"/>
    <b v="0"/>
    <n v="64"/>
    <b v="1"/>
    <s v="publishing/nonfiction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.2267999999999999"/>
    <x v="0"/>
    <x v="1"/>
    <s v="GBP"/>
    <n v="1354269600"/>
    <n v="1351663605"/>
    <x v="1355"/>
    <d v="2012-11-30T10:00:00"/>
    <b v="0"/>
    <n v="121"/>
    <b v="1"/>
    <s v="publishing/nonfiction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.8281058823529412"/>
    <x v="0"/>
    <x v="0"/>
    <s v="USD"/>
    <n v="1372985760"/>
    <n v="1370393760"/>
    <x v="1356"/>
    <d v="2013-07-05T00:56:00"/>
    <b v="0"/>
    <n v="87"/>
    <b v="1"/>
    <s v="publishing/nonfiction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n v="1.2529999999999999"/>
    <x v="0"/>
    <x v="0"/>
    <s v="USD"/>
    <n v="1362117540"/>
    <n v="1359587137"/>
    <x v="1357"/>
    <d v="2013-03-01T05:59:00"/>
    <b v="0"/>
    <n v="65"/>
    <b v="1"/>
    <s v="publishing/nonfiction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n v="1.1166666666666667"/>
    <x v="0"/>
    <x v="0"/>
    <s v="USD"/>
    <n v="1309009323"/>
    <n v="1306417323"/>
    <x v="1358"/>
    <d v="2011-06-25T13:42:03"/>
    <b v="0"/>
    <n v="49"/>
    <b v="1"/>
    <s v="publishing/nonfiction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.1575757575757575"/>
    <x v="0"/>
    <x v="0"/>
    <s v="USD"/>
    <n v="1309980790"/>
    <n v="1304623990"/>
    <x v="1359"/>
    <d v="2011-07-06T19:33:10"/>
    <b v="0"/>
    <n v="19"/>
    <b v="1"/>
    <s v="publishing/nonfiction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n v="1.732"/>
    <x v="0"/>
    <x v="0"/>
    <s v="USD"/>
    <n v="1343943420"/>
    <n v="1341524220"/>
    <x v="1360"/>
    <d v="2012-08-02T21:37:00"/>
    <b v="0"/>
    <n v="81"/>
    <b v="1"/>
    <s v="publishing/nonfiction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.2598333333333334"/>
    <x v="0"/>
    <x v="1"/>
    <s v="GBP"/>
    <n v="1403370772"/>
    <n v="1400778772"/>
    <x v="1361"/>
    <d v="2014-06-21T17:12:52"/>
    <b v="0"/>
    <n v="264"/>
    <b v="1"/>
    <s v="publishing/nonfiction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.091"/>
    <x v="0"/>
    <x v="0"/>
    <s v="USD"/>
    <n v="1378592731"/>
    <n v="1373408731"/>
    <x v="1362"/>
    <d v="2013-09-07T22:25:31"/>
    <b v="0"/>
    <n v="25"/>
    <b v="1"/>
    <s v="publishing/nonfiction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"/>
    <x v="0"/>
    <x v="0"/>
    <s v="USD"/>
    <n v="1455523140"/>
    <n v="1453925727"/>
    <x v="1363"/>
    <d v="2016-02-15T07:59:00"/>
    <b v="0"/>
    <n v="5"/>
    <b v="1"/>
    <s v="publishing/nonfiction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.1864285714285714"/>
    <x v="0"/>
    <x v="8"/>
    <s v="DKK"/>
    <n v="1420648906"/>
    <n v="1415464906"/>
    <x v="1364"/>
    <d v="2015-01-07T16:41:46"/>
    <b v="0"/>
    <n v="144"/>
    <b v="1"/>
    <s v="music/rock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.0026666666666666"/>
    <x v="0"/>
    <x v="0"/>
    <s v="USD"/>
    <n v="1426523752"/>
    <n v="1423935352"/>
    <x v="1365"/>
    <d v="2015-03-16T16:35:52"/>
    <b v="0"/>
    <n v="92"/>
    <b v="1"/>
    <s v="music/rock"/>
    <n v="81.739130434782609"/>
    <x v="4"/>
    <x v="11"/>
  </r>
  <r>
    <n v="1366"/>
    <s v="Kick It! A Tribute to the A.K.s"/>
    <s v="A musical memorial for Alexi Petersen."/>
    <n v="7500"/>
    <n v="9486.69"/>
    <n v="1.2648920000000001"/>
    <x v="0"/>
    <x v="0"/>
    <s v="USD"/>
    <n v="1417049663"/>
    <n v="1413158063"/>
    <x v="1366"/>
    <d v="2014-11-27T00:54:23"/>
    <b v="0"/>
    <n v="147"/>
    <b v="1"/>
    <s v="music/rock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.1426000000000001"/>
    <x v="0"/>
    <x v="0"/>
    <s v="USD"/>
    <n v="1447463050"/>
    <n v="1444867450"/>
    <x v="1367"/>
    <d v="2015-11-14T01:04:10"/>
    <b v="0"/>
    <n v="90"/>
    <b v="1"/>
    <s v="music/rock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.107"/>
    <x v="0"/>
    <x v="0"/>
    <s v="USD"/>
    <n v="1434342894"/>
    <n v="1432269294"/>
    <x v="1368"/>
    <d v="2015-06-15T04:34:54"/>
    <b v="0"/>
    <n v="87"/>
    <b v="1"/>
    <s v="music/rock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.0534805315203954"/>
    <x v="0"/>
    <x v="0"/>
    <s v="USD"/>
    <n v="1397225746"/>
    <n v="1394633746"/>
    <x v="1369"/>
    <d v="2014-04-11T14:15:46"/>
    <b v="0"/>
    <n v="406"/>
    <b v="1"/>
    <s v="music/rock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n v="1.0366666666666666"/>
    <x v="0"/>
    <x v="0"/>
    <s v="USD"/>
    <n v="1381881890"/>
    <n v="1380585890"/>
    <x v="1370"/>
    <d v="2013-10-16T00:04:50"/>
    <b v="0"/>
    <n v="20"/>
    <b v="1"/>
    <s v="music/rock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.0708672667523933"/>
    <x v="0"/>
    <x v="0"/>
    <s v="USD"/>
    <n v="1431022342"/>
    <n v="1428430342"/>
    <x v="1371"/>
    <d v="2015-05-07T18:12:22"/>
    <b v="0"/>
    <n v="70"/>
    <b v="1"/>
    <s v="music/rock"/>
    <n v="107.07142857142857"/>
    <x v="4"/>
    <x v="11"/>
  </r>
  <r>
    <n v="1372"/>
    <s v="Ted Lukas &amp; the Misled new CD - &quot;FEED&quot;"/>
    <s v="Please help us raise funds to press our new CD!"/>
    <n v="500"/>
    <n v="620"/>
    <n v="1.24"/>
    <x v="0"/>
    <x v="0"/>
    <s v="USD"/>
    <n v="1342115132"/>
    <n v="1339523132"/>
    <x v="1372"/>
    <d v="2012-07-12T17:45:32"/>
    <b v="0"/>
    <n v="16"/>
    <b v="1"/>
    <s v="music/rock"/>
    <n v="38.75"/>
    <x v="4"/>
    <x v="11"/>
  </r>
  <r>
    <n v="1373"/>
    <s v="Broccoli Samurai: Tour Van or Bust!"/>
    <s v="Help Broccoli Samurai raise money to get a new van and continue bringing you the jams!"/>
    <n v="10000"/>
    <n v="10501"/>
    <n v="1.0501"/>
    <x v="0"/>
    <x v="0"/>
    <s v="USD"/>
    <n v="1483138233"/>
    <n v="1480546233"/>
    <x v="1373"/>
    <d v="2016-12-30T22:50:33"/>
    <b v="0"/>
    <n v="52"/>
    <b v="1"/>
    <s v="music/rock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.8946666666666667"/>
    <x v="0"/>
    <x v="0"/>
    <s v="USD"/>
    <n v="1458874388"/>
    <n v="1456285988"/>
    <x v="1374"/>
    <d v="2016-03-25T02:53:08"/>
    <b v="0"/>
    <n v="66"/>
    <b v="1"/>
    <s v="music/rock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.7132499999999999"/>
    <x v="0"/>
    <x v="6"/>
    <s v="EUR"/>
    <n v="1484444119"/>
    <n v="1481852119"/>
    <x v="1375"/>
    <d v="2017-01-15T01:35:19"/>
    <b v="0"/>
    <n v="109"/>
    <b v="1"/>
    <s v="music/rock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n v="2.5248648648648651"/>
    <x v="0"/>
    <x v="1"/>
    <s v="GBP"/>
    <n v="1480784606"/>
    <n v="1478189006"/>
    <x v="1376"/>
    <d v="2016-12-03T17:03:26"/>
    <b v="0"/>
    <n v="168"/>
    <b v="1"/>
    <s v="music/rock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.1615384615384616"/>
    <x v="0"/>
    <x v="0"/>
    <s v="USD"/>
    <n v="1486095060"/>
    <n v="1484198170"/>
    <x v="1377"/>
    <d v="2017-02-03T04:11:00"/>
    <b v="0"/>
    <n v="31"/>
    <b v="1"/>
    <s v="music/rock"/>
    <n v="48.70967741935484"/>
    <x v="4"/>
    <x v="11"/>
  </r>
  <r>
    <n v="1378"/>
    <s v="SIX BY SEVEN"/>
    <s v="A psychedelic post rock masterpiece!"/>
    <n v="2000"/>
    <n v="4067"/>
    <n v="2.0335000000000001"/>
    <x v="0"/>
    <x v="1"/>
    <s v="GBP"/>
    <n v="1470075210"/>
    <n v="1468779210"/>
    <x v="1378"/>
    <d v="2016-08-01T18:13:30"/>
    <b v="0"/>
    <n v="133"/>
    <b v="1"/>
    <s v="music/rock"/>
    <n v="30.578947368421051"/>
    <x v="4"/>
    <x v="11"/>
  </r>
  <r>
    <n v="1379"/>
    <s v="J. Walter Makes a Record"/>
    <s v="---------The long-awaited debut full-length from Justin Ruddy--------"/>
    <n v="10000"/>
    <n v="11160"/>
    <n v="1.1160000000000001"/>
    <x v="0"/>
    <x v="0"/>
    <s v="USD"/>
    <n v="1433504876"/>
    <n v="1430912876"/>
    <x v="1379"/>
    <d v="2015-06-05T11:47:56"/>
    <b v="0"/>
    <n v="151"/>
    <b v="1"/>
    <s v="music/rock"/>
    <n v="73.907284768211923"/>
    <x v="4"/>
    <x v="11"/>
  </r>
  <r>
    <n v="1380"/>
    <s v="BARNFEST 2015"/>
    <s v="A DIY MUSIC FESTIVAL FROM ST. LOUIS MO! Bands make their own festival, help make it legit!"/>
    <n v="25"/>
    <n v="106"/>
    <n v="4.24"/>
    <x v="0"/>
    <x v="0"/>
    <s v="USD"/>
    <n v="1433815200"/>
    <n v="1431886706"/>
    <x v="1380"/>
    <d v="2015-06-09T02:00:00"/>
    <b v="0"/>
    <n v="5"/>
    <b v="1"/>
    <s v="music/rock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.071"/>
    <x v="0"/>
    <x v="0"/>
    <s v="USD"/>
    <n v="1482988125"/>
    <n v="1480396125"/>
    <x v="1381"/>
    <d v="2016-12-29T05:08:45"/>
    <b v="0"/>
    <n v="73"/>
    <b v="1"/>
    <s v="music/rock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.043625"/>
    <x v="0"/>
    <x v="0"/>
    <s v="USD"/>
    <n v="1367867536"/>
    <n v="1365275536"/>
    <x v="1382"/>
    <d v="2013-05-06T19:12:16"/>
    <b v="0"/>
    <n v="148"/>
    <b v="1"/>
    <s v="music/rock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.124090909090909"/>
    <x v="0"/>
    <x v="5"/>
    <s v="CAD"/>
    <n v="1482457678"/>
    <n v="1480729678"/>
    <x v="1383"/>
    <d v="2016-12-23T01:47:58"/>
    <b v="0"/>
    <n v="93"/>
    <b v="1"/>
    <s v="music/rock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.2408571428571429"/>
    <x v="0"/>
    <x v="0"/>
    <s v="USD"/>
    <n v="1436117922"/>
    <n v="1433525922"/>
    <x v="1384"/>
    <d v="2015-07-05T17:38:42"/>
    <b v="0"/>
    <n v="63"/>
    <b v="1"/>
    <s v="music/rock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.10406125"/>
    <x v="0"/>
    <x v="12"/>
    <s v="EUR"/>
    <n v="1461931860"/>
    <n v="1457109121"/>
    <x v="1385"/>
    <d v="2016-04-29T12:11:00"/>
    <b v="0"/>
    <n v="134"/>
    <b v="1"/>
    <s v="music/rock"/>
    <n v="65.914104477611943"/>
    <x v="4"/>
    <x v="11"/>
  </r>
  <r>
    <n v="1386"/>
    <s v="MALTESE CROSS: The First Album"/>
    <s v="We are a classic hard rock/heavy metal band just trying to keep rock alive!"/>
    <n v="400"/>
    <n v="875"/>
    <n v="2.1875"/>
    <x v="0"/>
    <x v="0"/>
    <s v="USD"/>
    <n v="1438183889"/>
    <n v="1435591889"/>
    <x v="1386"/>
    <d v="2015-07-29T15:31:29"/>
    <b v="0"/>
    <n v="14"/>
    <b v="1"/>
    <s v="music/rock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.36625"/>
    <x v="0"/>
    <x v="0"/>
    <s v="USD"/>
    <n v="1433305800"/>
    <n v="1430604395"/>
    <x v="1387"/>
    <d v="2015-06-03T04:30:00"/>
    <b v="0"/>
    <n v="78"/>
    <b v="1"/>
    <s v="music/rock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.348074"/>
    <x v="0"/>
    <x v="0"/>
    <s v="USD"/>
    <n v="1476720840"/>
    <n v="1474469117"/>
    <x v="1388"/>
    <d v="2016-10-17T16:14:00"/>
    <b v="0"/>
    <n v="112"/>
    <b v="1"/>
    <s v="music/rock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n v="1.454"/>
    <x v="0"/>
    <x v="1"/>
    <s v="GBP"/>
    <n v="1471087957"/>
    <n v="1468495957"/>
    <x v="1389"/>
    <d v="2016-08-13T11:32:37"/>
    <b v="0"/>
    <n v="34"/>
    <b v="1"/>
    <s v="music/rock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n v="1.0910714285714285"/>
    <x v="0"/>
    <x v="0"/>
    <s v="USD"/>
    <n v="1430154720"/>
    <n v="1427224606"/>
    <x v="1390"/>
    <d v="2015-04-27T17:12:00"/>
    <b v="0"/>
    <n v="19"/>
    <b v="1"/>
    <s v="music/rock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n v="1.1020000000000001"/>
    <x v="0"/>
    <x v="0"/>
    <s v="USD"/>
    <n v="1440219540"/>
    <n v="1436369818"/>
    <x v="1391"/>
    <d v="2015-08-22T04:59:00"/>
    <b v="0"/>
    <n v="13"/>
    <b v="1"/>
    <s v="music/rock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n v="1.1364000000000001"/>
    <x v="0"/>
    <x v="0"/>
    <s v="USD"/>
    <n v="1456976586"/>
    <n v="1454298186"/>
    <x v="1392"/>
    <d v="2016-03-03T03:43:06"/>
    <b v="0"/>
    <n v="104"/>
    <b v="1"/>
    <s v="music/rock"/>
    <n v="27.317307692307693"/>
    <x v="4"/>
    <x v="11"/>
  </r>
  <r>
    <n v="1393"/>
    <s v="WolfHunt | Social Commentary Rock Project"/>
    <s v="Rock n' Roll tales of our times"/>
    <n v="10000"/>
    <n v="10235"/>
    <n v="1.0235000000000001"/>
    <x v="0"/>
    <x v="0"/>
    <s v="USD"/>
    <n v="1470068523"/>
    <n v="1467476523"/>
    <x v="1393"/>
    <d v="2016-08-01T16:22:03"/>
    <b v="0"/>
    <n v="52"/>
    <b v="1"/>
    <s v="music/rock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.2213333333333334"/>
    <x v="0"/>
    <x v="0"/>
    <s v="USD"/>
    <n v="1488337200"/>
    <n v="1484623726"/>
    <x v="1394"/>
    <d v="2017-03-01T03:00:00"/>
    <b v="0"/>
    <n v="17"/>
    <b v="1"/>
    <s v="music/rock"/>
    <n v="53.882352941176471"/>
    <x v="4"/>
    <x v="11"/>
  </r>
  <r>
    <n v="1395"/>
    <s v="Quiet Oaks Full Length Album"/>
    <s v="Help Quiet Oaks record their debut album!!!"/>
    <n v="3500"/>
    <n v="3916"/>
    <n v="1.1188571428571428"/>
    <x v="0"/>
    <x v="0"/>
    <s v="USD"/>
    <n v="1484430481"/>
    <n v="1481838481"/>
    <x v="1395"/>
    <d v="2017-01-14T21:48:01"/>
    <b v="0"/>
    <n v="82"/>
    <b v="1"/>
    <s v="music/rock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.073"/>
    <x v="0"/>
    <x v="0"/>
    <s v="USD"/>
    <n v="1423871882"/>
    <n v="1421279882"/>
    <x v="1396"/>
    <d v="2015-02-13T23:58:02"/>
    <b v="0"/>
    <n v="73"/>
    <b v="1"/>
    <s v="music/rock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.1385000000000001"/>
    <x v="0"/>
    <x v="0"/>
    <s v="USD"/>
    <n v="1477603140"/>
    <n v="1475013710"/>
    <x v="1397"/>
    <d v="2016-10-27T21:19:00"/>
    <b v="0"/>
    <n v="158"/>
    <b v="1"/>
    <s v="music/rock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.0968181818181819"/>
    <x v="0"/>
    <x v="0"/>
    <s v="USD"/>
    <n v="1467752334"/>
    <n v="1465160334"/>
    <x v="1398"/>
    <d v="2016-07-05T20:58:54"/>
    <b v="0"/>
    <n v="65"/>
    <b v="1"/>
    <s v="music/rock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.2614444444444444"/>
    <x v="0"/>
    <x v="0"/>
    <s v="USD"/>
    <n v="1412640373"/>
    <n v="1410048373"/>
    <x v="1399"/>
    <d v="2014-10-07T00:06:13"/>
    <b v="0"/>
    <n v="184"/>
    <b v="1"/>
    <s v="music/rock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.6742857142857144"/>
    <x v="0"/>
    <x v="1"/>
    <s v="GBP"/>
    <n v="1465709400"/>
    <n v="1462695073"/>
    <x v="1400"/>
    <d v="2016-06-12T05:30:00"/>
    <b v="0"/>
    <n v="34"/>
    <b v="1"/>
    <s v="music/rock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.9652000000000003"/>
    <x v="0"/>
    <x v="0"/>
    <s v="USD"/>
    <n v="1369612474"/>
    <n v="1367798074"/>
    <x v="1401"/>
    <d v="2013-05-26T23:54:34"/>
    <b v="0"/>
    <n v="240"/>
    <b v="1"/>
    <s v="music/rock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.0915999999999999"/>
    <x v="0"/>
    <x v="1"/>
    <s v="GBP"/>
    <n v="1430439411"/>
    <n v="1425259011"/>
    <x v="1402"/>
    <d v="2015-05-01T00:16:51"/>
    <b v="0"/>
    <n v="113"/>
    <b v="1"/>
    <s v="music/rock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.0257499999999999"/>
    <x v="0"/>
    <x v="0"/>
    <s v="USD"/>
    <n v="1374802235"/>
    <n v="1372210235"/>
    <x v="1403"/>
    <d v="2013-07-26T01:30:35"/>
    <b v="0"/>
    <n v="66"/>
    <b v="1"/>
    <s v="music/rock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1.6620689655172414E-2"/>
    <x v="2"/>
    <x v="1"/>
    <s v="GBP"/>
    <n v="1424607285"/>
    <n v="1422447285"/>
    <x v="1404"/>
    <d v="2015-02-22T12:14:45"/>
    <b v="1"/>
    <n v="5"/>
    <b v="0"/>
    <s v="publishing/translations"/>
    <n v="48.2"/>
    <x v="3"/>
    <x v="22"/>
  </r>
  <r>
    <n v="1405"/>
    <s v="The Bible translated into Emoticons"/>
    <s v="Will more people read the Bible if it were translated into Emoticons?"/>
    <n v="25000"/>
    <n v="105"/>
    <n v="4.1999999999999997E-3"/>
    <x v="2"/>
    <x v="0"/>
    <s v="USD"/>
    <n v="1417195201"/>
    <n v="1414599601"/>
    <x v="1405"/>
    <d v="2014-11-28T17:20:01"/>
    <b v="1"/>
    <n v="17"/>
    <b v="0"/>
    <s v="publishing/translations"/>
    <n v="6.1764705882352944"/>
    <x v="3"/>
    <x v="22"/>
  </r>
  <r>
    <n v="1406"/>
    <s v="Man Down! Translation project"/>
    <s v="The White coat and the battle dress uniform"/>
    <n v="12000"/>
    <n v="15"/>
    <n v="1.25E-3"/>
    <x v="2"/>
    <x v="13"/>
    <s v="EUR"/>
    <n v="1449914400"/>
    <n v="1445336607"/>
    <x v="1406"/>
    <d v="2015-12-12T10:00:00"/>
    <b v="0"/>
    <n v="3"/>
    <b v="0"/>
    <s v="publishing/translations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5.0000000000000001E-3"/>
    <x v="2"/>
    <x v="0"/>
    <s v="USD"/>
    <n v="1407847978"/>
    <n v="1405687978"/>
    <x v="1407"/>
    <d v="2014-08-12T12:52:58"/>
    <b v="0"/>
    <n v="2"/>
    <b v="0"/>
    <s v="publishing/translations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1999999999999995E-2"/>
    <x v="2"/>
    <x v="1"/>
    <s v="GBP"/>
    <n v="1447451756"/>
    <n v="1444856156"/>
    <x v="1408"/>
    <d v="2015-11-13T21:55:56"/>
    <b v="0"/>
    <n v="6"/>
    <b v="0"/>
    <s v="publishing/translations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x v="1409"/>
    <d v="2015-01-01T04:12:15"/>
    <b v="0"/>
    <n v="0"/>
    <b v="0"/>
    <s v="publishing/translations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1.6666666666666666E-4"/>
    <x v="2"/>
    <x v="13"/>
    <s v="EUR"/>
    <n v="1464939520"/>
    <n v="1461051520"/>
    <x v="1410"/>
    <d v="2016-06-03T07:38:40"/>
    <b v="0"/>
    <n v="1"/>
    <b v="0"/>
    <s v="publishing/translations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2.3333333333333335E-3"/>
    <x v="2"/>
    <x v="1"/>
    <s v="GBP"/>
    <n v="1423185900"/>
    <n v="1420766700"/>
    <x v="1411"/>
    <d v="2015-02-06T01:25:00"/>
    <b v="0"/>
    <n v="3"/>
    <b v="0"/>
    <s v="publishing/translations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4.5714285714285714E-2"/>
    <x v="2"/>
    <x v="0"/>
    <s v="USD"/>
    <n v="1417656699"/>
    <n v="1415064699"/>
    <x v="1412"/>
    <d v="2014-12-04T01:31:39"/>
    <b v="0"/>
    <n v="13"/>
    <b v="0"/>
    <s v="publishing/translations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0.05"/>
    <x v="2"/>
    <x v="13"/>
    <s v="EUR"/>
    <n v="1455964170"/>
    <n v="1450780170"/>
    <x v="1413"/>
    <d v="2016-02-20T10:29:30"/>
    <b v="0"/>
    <n v="1"/>
    <b v="0"/>
    <s v="publishing/translations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2E-3"/>
    <x v="2"/>
    <x v="0"/>
    <s v="USD"/>
    <n v="1483423467"/>
    <n v="1480831467"/>
    <x v="1414"/>
    <d v="2017-01-03T06:04:27"/>
    <b v="0"/>
    <n v="1"/>
    <b v="0"/>
    <s v="publishing/translations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0.18181818181818182"/>
    <x v="2"/>
    <x v="0"/>
    <s v="USD"/>
    <n v="1439741591"/>
    <n v="1436285591"/>
    <x v="1415"/>
    <d v="2015-08-16T16:13:11"/>
    <b v="0"/>
    <n v="9"/>
    <b v="0"/>
    <s v="publishing/translations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x v="1416"/>
    <d v="2015-11-21T23:13:39"/>
    <b v="0"/>
    <n v="0"/>
    <b v="0"/>
    <s v="publishing/translations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.2222222222222223E-2"/>
    <x v="2"/>
    <x v="0"/>
    <s v="USD"/>
    <n v="1442315460"/>
    <n v="1439696174"/>
    <x v="1417"/>
    <d v="2015-09-15T11:11:00"/>
    <b v="0"/>
    <n v="2"/>
    <b v="0"/>
    <s v="publishing/translations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2E-3"/>
    <x v="2"/>
    <x v="3"/>
    <s v="EUR"/>
    <n v="1456397834"/>
    <n v="1453805834"/>
    <x v="1418"/>
    <d v="2016-02-25T10:57:14"/>
    <b v="0"/>
    <n v="1"/>
    <b v="0"/>
    <s v="publishing/translations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634920634920634E-2"/>
    <x v="2"/>
    <x v="0"/>
    <s v="USD"/>
    <n v="1476010619"/>
    <n v="1473418619"/>
    <x v="1419"/>
    <d v="2016-10-09T10:56:59"/>
    <b v="0"/>
    <n v="10"/>
    <b v="0"/>
    <s v="publishing/translations"/>
    <n v="44.5"/>
    <x v="3"/>
    <x v="22"/>
  </r>
  <r>
    <n v="1420"/>
    <s v="Shakespeare in the Hood - Romeo and Juliet"/>
    <s v="Help me butcher Shakespeare in a satirical fashion."/>
    <n v="110"/>
    <n v="3"/>
    <n v="2.7272727272727271E-2"/>
    <x v="2"/>
    <x v="0"/>
    <s v="USD"/>
    <n v="1467129686"/>
    <n v="1464969686"/>
    <x v="1420"/>
    <d v="2016-06-28T16:01:26"/>
    <b v="0"/>
    <n v="3"/>
    <b v="0"/>
    <s v="publishing/translations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1E-3"/>
    <x v="2"/>
    <x v="11"/>
    <s v="SEK"/>
    <n v="1423432709"/>
    <n v="1420840709"/>
    <x v="1421"/>
    <d v="2015-02-08T21:58:29"/>
    <b v="0"/>
    <n v="2"/>
    <b v="0"/>
    <s v="publishing/translations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.0399999999999999E-3"/>
    <x v="2"/>
    <x v="4"/>
    <s v="NZD"/>
    <n v="1474436704"/>
    <n v="1471844704"/>
    <x v="1422"/>
    <d v="2016-09-21T05:45:04"/>
    <b v="0"/>
    <n v="2"/>
    <b v="0"/>
    <s v="publishing/translations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3.3333333333333335E-3"/>
    <x v="2"/>
    <x v="2"/>
    <s v="AUD"/>
    <n v="1451637531"/>
    <n v="1449045531"/>
    <x v="1423"/>
    <d v="2016-01-01T08:38:51"/>
    <b v="0"/>
    <n v="1"/>
    <b v="0"/>
    <s v="publishing/translations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n v="0.2036"/>
    <x v="2"/>
    <x v="0"/>
    <s v="USD"/>
    <n v="1479233602"/>
    <n v="1478106802"/>
    <x v="1424"/>
    <d v="2016-11-15T18:13:22"/>
    <b v="0"/>
    <n v="14"/>
    <b v="0"/>
    <s v="publishing/translations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x v="1425"/>
    <d v="2015-04-29T03:09:19"/>
    <b v="0"/>
    <n v="0"/>
    <b v="0"/>
    <s v="publishing/translations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x v="1426"/>
    <d v="2015-08-24T09:22:00"/>
    <b v="0"/>
    <n v="0"/>
    <b v="0"/>
    <s v="publishing/translations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.3799999999999999E-2"/>
    <x v="2"/>
    <x v="12"/>
    <s v="EUR"/>
    <n v="1474230385"/>
    <n v="1471638385"/>
    <x v="1427"/>
    <d v="2016-09-18T20:26:25"/>
    <b v="0"/>
    <n v="4"/>
    <b v="0"/>
    <s v="publishing/translations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4.4999999999999998E-2"/>
    <x v="2"/>
    <x v="3"/>
    <s v="EUR"/>
    <n v="1459584417"/>
    <n v="1456996017"/>
    <x v="1428"/>
    <d v="2016-04-02T08:06:57"/>
    <b v="0"/>
    <n v="3"/>
    <b v="0"/>
    <s v="publishing/translations"/>
    <n v="15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x v="1429"/>
    <d v="2015-04-10T01:27:22"/>
    <b v="0"/>
    <n v="0"/>
    <b v="0"/>
    <s v="publishing/translations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n v="8.0600000000000005E-2"/>
    <x v="2"/>
    <x v="0"/>
    <s v="USD"/>
    <n v="1419017488"/>
    <n v="1416339088"/>
    <x v="1430"/>
    <d v="2014-12-19T19:31:28"/>
    <b v="0"/>
    <n v="5"/>
    <b v="0"/>
    <s v="publishing/translations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0.31947058823529412"/>
    <x v="2"/>
    <x v="0"/>
    <s v="USD"/>
    <n v="1448517816"/>
    <n v="1445922216"/>
    <x v="1431"/>
    <d v="2015-11-26T06:03:36"/>
    <b v="0"/>
    <n v="47"/>
    <b v="0"/>
    <s v="publishing/translations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x v="1432"/>
    <d v="2015-07-20T18:43:48"/>
    <b v="0"/>
    <n v="0"/>
    <b v="0"/>
    <s v="publishing/translations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6.7083333333333328E-2"/>
    <x v="2"/>
    <x v="13"/>
    <s v="EUR"/>
    <n v="1481367600"/>
    <n v="1477839675"/>
    <x v="1433"/>
    <d v="2016-12-10T11:00:00"/>
    <b v="0"/>
    <n v="10"/>
    <b v="0"/>
    <s v="publishing/translations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9.987804878048781E-2"/>
    <x v="2"/>
    <x v="8"/>
    <s v="DKK"/>
    <n v="1433775600"/>
    <n v="1431973478"/>
    <x v="1434"/>
    <d v="2015-06-08T15:00:00"/>
    <b v="0"/>
    <n v="11"/>
    <b v="0"/>
    <s v="publishing/translations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n v="1E-3"/>
    <x v="2"/>
    <x v="13"/>
    <s v="EUR"/>
    <n v="1444589020"/>
    <n v="1441997020"/>
    <x v="1435"/>
    <d v="2015-10-11T18:43:40"/>
    <b v="0"/>
    <n v="2"/>
    <b v="0"/>
    <s v="publishing/translations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7.7000000000000002E-3"/>
    <x v="2"/>
    <x v="12"/>
    <s v="EUR"/>
    <n v="1456043057"/>
    <n v="1453451057"/>
    <x v="1436"/>
    <d v="2016-02-21T08:24:17"/>
    <b v="0"/>
    <n v="2"/>
    <b v="0"/>
    <s v="publishing/translations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0.26900000000000002"/>
    <x v="2"/>
    <x v="0"/>
    <s v="USD"/>
    <n v="1405227540"/>
    <n v="1402058739"/>
    <x v="1437"/>
    <d v="2014-07-13T04:59:00"/>
    <b v="0"/>
    <n v="22"/>
    <b v="0"/>
    <s v="publishing/translations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0.03"/>
    <x v="2"/>
    <x v="8"/>
    <s v="DKK"/>
    <n v="1461765300"/>
    <n v="1459198499"/>
    <x v="1438"/>
    <d v="2016-04-27T13:55:00"/>
    <b v="0"/>
    <n v="8"/>
    <b v="0"/>
    <s v="publishing/translations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6.6055045871559637E-2"/>
    <x v="2"/>
    <x v="5"/>
    <s v="CAD"/>
    <n v="1425758101"/>
    <n v="1423166101"/>
    <x v="1439"/>
    <d v="2015-03-07T19:55:01"/>
    <b v="0"/>
    <n v="6"/>
    <b v="0"/>
    <s v="publishing/translations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7.6923076923076926E-5"/>
    <x v="2"/>
    <x v="13"/>
    <s v="EUR"/>
    <n v="1464285463"/>
    <n v="1461693463"/>
    <x v="1440"/>
    <d v="2016-05-26T17:57:43"/>
    <b v="0"/>
    <n v="1"/>
    <b v="0"/>
    <s v="publishing/translations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.1222222222222222E-2"/>
    <x v="2"/>
    <x v="1"/>
    <s v="GBP"/>
    <n v="1441995769"/>
    <n v="1436811769"/>
    <x v="1441"/>
    <d v="2015-09-11T18:22:49"/>
    <b v="0"/>
    <n v="3"/>
    <b v="0"/>
    <s v="publishing/translations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x v="1442"/>
    <d v="2016-05-25T15:29:18"/>
    <b v="0"/>
    <n v="0"/>
    <b v="0"/>
    <s v="publishing/translations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x v="1443"/>
    <d v="2017-01-02T22:13:29"/>
    <b v="0"/>
    <n v="0"/>
    <b v="0"/>
    <s v="publishing/translations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x v="1444"/>
    <d v="2015-09-12T20:57:42"/>
    <b v="0"/>
    <n v="0"/>
    <b v="0"/>
    <s v="publishing/translations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x v="1445"/>
    <d v="2015-06-14T13:00:55"/>
    <b v="0"/>
    <n v="0"/>
    <b v="0"/>
    <s v="publishing/translations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x v="1446"/>
    <d v="2016-04-21T10:44:38"/>
    <b v="0"/>
    <n v="0"/>
    <b v="0"/>
    <s v="publishing/translations"/>
    <n v="0"/>
    <x v="3"/>
    <x v="22"/>
  </r>
  <r>
    <n v="1447"/>
    <s v="Indian Language Dictionary"/>
    <s v="I'm creating a dictionary of multiple Indian languages."/>
    <n v="500000"/>
    <n v="75"/>
    <n v="1.4999999999999999E-4"/>
    <x v="2"/>
    <x v="0"/>
    <s v="USD"/>
    <n v="1467999134"/>
    <n v="1465407134"/>
    <x v="1447"/>
    <d v="2016-07-08T17:32:14"/>
    <b v="0"/>
    <n v="3"/>
    <b v="0"/>
    <s v="publishing/translations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x v="1448"/>
    <d v="2015-05-22T05:25:00"/>
    <b v="0"/>
    <n v="0"/>
    <b v="0"/>
    <s v="publishing/translations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x v="1449"/>
    <d v="2015-05-10T19:28:25"/>
    <b v="0"/>
    <n v="0"/>
    <b v="0"/>
    <s v="publishing/translations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1.0000000000000001E-5"/>
    <x v="2"/>
    <x v="0"/>
    <s v="USD"/>
    <n v="1455941197"/>
    <n v="1453349197"/>
    <x v="1450"/>
    <d v="2016-02-20T04:06:37"/>
    <b v="0"/>
    <n v="1"/>
    <b v="0"/>
    <s v="publishing/translations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1.0554089709762533E-4"/>
    <x v="1"/>
    <x v="0"/>
    <s v="USD"/>
    <n v="1416355259"/>
    <n v="1413759659"/>
    <x v="1451"/>
    <d v="2014-11-19T00:00:59"/>
    <b v="0"/>
    <n v="2"/>
    <b v="0"/>
    <s v="publishing/translations"/>
    <n v="1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x v="1452"/>
    <d v="2014-07-28T16:52:43"/>
    <b v="0"/>
    <n v="0"/>
    <b v="0"/>
    <s v="publishing/translations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x v="1453"/>
    <d v="2017-04-15T15:42:27"/>
    <b v="0"/>
    <n v="0"/>
    <b v="0"/>
    <s v="publishing/translations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8.5714285714285719E-3"/>
    <x v="1"/>
    <x v="3"/>
    <s v="EUR"/>
    <n v="1461535140"/>
    <n v="1459716480"/>
    <x v="1454"/>
    <d v="2016-04-24T21:59:00"/>
    <b v="0"/>
    <n v="1"/>
    <b v="0"/>
    <s v="publishing/translations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0.105"/>
    <x v="1"/>
    <x v="0"/>
    <s v="USD"/>
    <n v="1409924340"/>
    <n v="1405181320"/>
    <x v="1455"/>
    <d v="2014-09-05T13:39:00"/>
    <b v="0"/>
    <n v="7"/>
    <b v="0"/>
    <s v="publishing/translations"/>
    <n v="225"/>
    <x v="3"/>
    <x v="22"/>
  </r>
  <r>
    <n v="1456"/>
    <s v="Sometimes you don't need love (Canceled)"/>
    <s v="English Version of my auto-published novel"/>
    <n v="5000"/>
    <n v="145"/>
    <n v="2.9000000000000001E-2"/>
    <x v="1"/>
    <x v="13"/>
    <s v="EUR"/>
    <n v="1483459365"/>
    <n v="1480867365"/>
    <x v="1456"/>
    <d v="2017-01-03T16:02:45"/>
    <b v="0"/>
    <n v="3"/>
    <b v="0"/>
    <s v="publishing/translations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x v="1457"/>
    <d v="2015-11-11T22:30:44"/>
    <b v="0"/>
    <n v="0"/>
    <b v="0"/>
    <s v="publishing/translations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x v="1458"/>
    <d v="2014-08-11T04:00:00"/>
    <b v="0"/>
    <n v="0"/>
    <b v="0"/>
    <s v="publishing/translations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x v="1459"/>
    <d v="2015-12-02T17:25:00"/>
    <b v="0"/>
    <n v="0"/>
    <b v="0"/>
    <s v="publishing/translations"/>
    <n v="0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x v="1460"/>
    <d v="2014-11-30T23:45:00"/>
    <b v="0"/>
    <n v="0"/>
    <b v="0"/>
    <s v="publishing/translations"/>
    <n v="0"/>
    <x v="3"/>
    <x v="22"/>
  </r>
  <r>
    <n v="1461"/>
    <s v="Relatively Prime Series 2"/>
    <s v="Series 2 of Relatively Prime, a podcast of stories from the Mathematical Domain"/>
    <n v="15000"/>
    <n v="15186.69"/>
    <n v="1.012446"/>
    <x v="0"/>
    <x v="0"/>
    <s v="USD"/>
    <n v="1413849600"/>
    <n v="1410967754"/>
    <x v="1461"/>
    <d v="2014-10-21T00:00:00"/>
    <b v="1"/>
    <n v="340"/>
    <b v="1"/>
    <s v="publishing/radio &amp; podcasts"/>
    <n v="44.66673529411765"/>
    <x v="3"/>
    <x v="23"/>
  </r>
  <r>
    <n v="1462"/>
    <s v="Unbound: Fiction on the Radio"/>
    <s v="A new radio show focused on short fiction produced by Louisville Public Media"/>
    <n v="4000"/>
    <n v="4340.7"/>
    <n v="1.085175"/>
    <x v="0"/>
    <x v="0"/>
    <s v="USD"/>
    <n v="1365609271"/>
    <n v="1363017271"/>
    <x v="1462"/>
    <d v="2013-04-10T15:54:31"/>
    <b v="1"/>
    <n v="150"/>
    <b v="1"/>
    <s v="publishing/radio &amp; podcasts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.4766666666666666"/>
    <x v="0"/>
    <x v="0"/>
    <s v="USD"/>
    <n v="1365367938"/>
    <n v="1361483538"/>
    <x v="1463"/>
    <d v="2013-04-07T20:52:18"/>
    <b v="1"/>
    <n v="25"/>
    <b v="1"/>
    <s v="publishing/radio &amp; podcasts"/>
    <n v="35.44"/>
    <x v="3"/>
    <x v="23"/>
  </r>
  <r>
    <n v="1464"/>
    <s v="Science Studio"/>
    <s v="The Best Science Media on the Web"/>
    <n v="5000"/>
    <n v="8160"/>
    <n v="1.6319999999999999"/>
    <x v="0"/>
    <x v="0"/>
    <s v="USD"/>
    <n v="1361029958"/>
    <n v="1358437958"/>
    <x v="1464"/>
    <d v="2013-02-16T15:52:38"/>
    <b v="1"/>
    <n v="234"/>
    <b v="1"/>
    <s v="publishing/radio &amp; podcasts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.5641449999999999"/>
    <x v="0"/>
    <x v="0"/>
    <s v="USD"/>
    <n v="1332385200"/>
    <n v="1329759452"/>
    <x v="1465"/>
    <d v="2012-03-22T03:00:00"/>
    <b v="1"/>
    <n v="2602"/>
    <b v="1"/>
    <s v="publishing/radio &amp; podcasts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.0787731249999999"/>
    <x v="0"/>
    <x v="0"/>
    <s v="USD"/>
    <n v="1452574800"/>
    <n v="1449029266"/>
    <x v="1466"/>
    <d v="2016-01-12T05:00:00"/>
    <b v="1"/>
    <n v="248"/>
    <b v="1"/>
    <s v="publishing/radio &amp; podcasts"/>
    <n v="69.598266129032254"/>
    <x v="3"/>
    <x v="23"/>
  </r>
  <r>
    <n v="1467"/>
    <s v="Radio Ambulante"/>
    <s v="We are a new Spanish language podcast telling uniquely Latin American stories."/>
    <n v="40000"/>
    <n v="46032"/>
    <n v="1.1508"/>
    <x v="0"/>
    <x v="0"/>
    <s v="USD"/>
    <n v="1332699285"/>
    <n v="1327518885"/>
    <x v="1467"/>
    <d v="2012-03-25T18:14:45"/>
    <b v="1"/>
    <n v="600"/>
    <b v="1"/>
    <s v="publishing/radio &amp; podcasts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.0236842105263158"/>
    <x v="0"/>
    <x v="0"/>
    <s v="USD"/>
    <n v="1307838049"/>
    <n v="1302654049"/>
    <x v="1468"/>
    <d v="2011-06-12T00:20:49"/>
    <b v="1"/>
    <n v="293"/>
    <b v="1"/>
    <s v="publishing/radio &amp; podcasts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n v="1.0842485875706214"/>
    <x v="0"/>
    <x v="0"/>
    <s v="USD"/>
    <n v="1360938109"/>
    <n v="1358346109"/>
    <x v="1469"/>
    <d v="2013-02-15T14:21:49"/>
    <b v="1"/>
    <n v="321"/>
    <b v="1"/>
    <s v="publishing/radio &amp; podcasts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.2513333333333334"/>
    <x v="0"/>
    <x v="0"/>
    <s v="USD"/>
    <n v="1356724263"/>
    <n v="1354909863"/>
    <x v="1470"/>
    <d v="2012-12-28T19:51:03"/>
    <b v="1"/>
    <n v="81"/>
    <b v="1"/>
    <s v="publishing/radio &amp; podcasts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.03840625"/>
    <x v="0"/>
    <x v="0"/>
    <s v="USD"/>
    <n v="1428620334"/>
    <n v="1426028334"/>
    <x v="1471"/>
    <d v="2015-04-09T22:58:54"/>
    <b v="1"/>
    <n v="343"/>
    <b v="1"/>
    <s v="publishing/radio &amp; podcasts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.3870400000000001"/>
    <x v="0"/>
    <x v="0"/>
    <s v="USD"/>
    <n v="1381928503"/>
    <n v="1379336503"/>
    <x v="1472"/>
    <d v="2013-10-16T13:01:43"/>
    <b v="1"/>
    <n v="336"/>
    <b v="1"/>
    <s v="publishing/radio &amp; podcasts"/>
    <n v="103.20238095238095"/>
    <x v="3"/>
    <x v="23"/>
  </r>
  <r>
    <n v="1473"/>
    <s v="ONE LOVES ONLY FORM"/>
    <s v="Public Radio Project"/>
    <n v="1500"/>
    <n v="1807.74"/>
    <n v="1.20516"/>
    <x v="0"/>
    <x v="0"/>
    <s v="USD"/>
    <n v="1330644639"/>
    <n v="1328052639"/>
    <x v="1473"/>
    <d v="2012-03-01T23:30:39"/>
    <b v="1"/>
    <n v="47"/>
    <b v="1"/>
    <s v="publishing/radio &amp; podcasts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.1226666666666667"/>
    <x v="0"/>
    <x v="0"/>
    <s v="USD"/>
    <n v="1379093292"/>
    <n v="1376501292"/>
    <x v="1474"/>
    <d v="2013-09-13T17:28:12"/>
    <b v="1"/>
    <n v="76"/>
    <b v="1"/>
    <s v="publishing/radio &amp; podcasts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.8866966666666667"/>
    <x v="0"/>
    <x v="0"/>
    <s v="USD"/>
    <n v="1419051540"/>
    <n v="1416244863"/>
    <x v="1475"/>
    <d v="2014-12-20T04:59:00"/>
    <b v="1"/>
    <n v="441"/>
    <b v="1"/>
    <s v="publishing/radio &amp; podcasts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n v="6.6155466666666669"/>
    <x v="0"/>
    <x v="0"/>
    <s v="USD"/>
    <n v="1315616422"/>
    <n v="1313024422"/>
    <x v="1476"/>
    <d v="2011-09-10T01:00:22"/>
    <b v="1"/>
    <n v="916"/>
    <b v="1"/>
    <s v="publishing/radio &amp; podcasts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.1131"/>
    <x v="0"/>
    <x v="0"/>
    <s v="USD"/>
    <n v="1324609200"/>
    <n v="1319467604"/>
    <x v="1477"/>
    <d v="2011-12-23T03:00:00"/>
    <b v="1"/>
    <n v="369"/>
    <b v="1"/>
    <s v="publishing/radio &amp; podcasts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.8161422"/>
    <x v="0"/>
    <x v="0"/>
    <s v="USD"/>
    <n v="1368564913"/>
    <n v="1367355313"/>
    <x v="1478"/>
    <d v="2013-05-14T20:55:13"/>
    <b v="1"/>
    <n v="20242"/>
    <b v="1"/>
    <s v="publishing/radio &amp; podcasts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.37375"/>
    <x v="0"/>
    <x v="0"/>
    <s v="USD"/>
    <n v="1399694340"/>
    <n v="1398448389"/>
    <x v="1479"/>
    <d v="2014-05-10T03:59:00"/>
    <b v="1"/>
    <n v="71"/>
    <b v="1"/>
    <s v="publishing/radio &amp; podcasts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.170404"/>
    <x v="0"/>
    <x v="0"/>
    <s v="USD"/>
    <n v="1374858000"/>
    <n v="1373408699"/>
    <x v="1480"/>
    <d v="2013-07-26T17:00:00"/>
    <b v="1"/>
    <n v="635"/>
    <b v="1"/>
    <s v="publishing/radio &amp; podcasts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.1000000000000001E-2"/>
    <x v="2"/>
    <x v="5"/>
    <s v="CAD"/>
    <n v="1383430145"/>
    <n v="1380838145"/>
    <x v="1481"/>
    <d v="2013-11-02T22:09:05"/>
    <b v="0"/>
    <n v="6"/>
    <b v="0"/>
    <s v="publishing/fiction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1E-3"/>
    <x v="2"/>
    <x v="0"/>
    <s v="USD"/>
    <n v="1347004260"/>
    <n v="1345062936"/>
    <x v="1482"/>
    <d v="2012-09-07T07:51:00"/>
    <b v="0"/>
    <n v="1"/>
    <b v="0"/>
    <s v="publishing/fiction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7.1428571428571426E-3"/>
    <x v="2"/>
    <x v="0"/>
    <s v="USD"/>
    <n v="1469162275"/>
    <n v="1467002275"/>
    <x v="1483"/>
    <d v="2016-07-22T04:37:55"/>
    <b v="0"/>
    <n v="2"/>
    <b v="0"/>
    <s v="publishing/fiction"/>
    <n v="25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x v="1484"/>
    <d v="2012-07-21T14:51:00"/>
    <b v="0"/>
    <n v="0"/>
    <b v="0"/>
    <s v="publishing/fiction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.2388059701492536E-2"/>
    <x v="2"/>
    <x v="0"/>
    <s v="USD"/>
    <n v="1434827173"/>
    <n v="1430939173"/>
    <x v="1485"/>
    <d v="2015-06-20T19:06:13"/>
    <b v="0"/>
    <n v="3"/>
    <b v="0"/>
    <s v="publishing/fiction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2.3999999999999998E-3"/>
    <x v="2"/>
    <x v="0"/>
    <s v="USD"/>
    <n v="1425009761"/>
    <n v="1422417761"/>
    <x v="1486"/>
    <d v="2015-02-27T04:02:41"/>
    <b v="0"/>
    <n v="3"/>
    <b v="0"/>
    <s v="publishing/fiction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x v="1487"/>
    <d v="2016-08-02T22:01:11"/>
    <b v="0"/>
    <n v="0"/>
    <b v="0"/>
    <s v="publishing/fiction"/>
    <n v="0"/>
    <x v="3"/>
    <x v="10"/>
  </r>
  <r>
    <n v="1488"/>
    <s v="Nanolution"/>
    <s v="A blockbuster sci-fi adventure. What would you do if one day your life changed to beyond the imaginable?"/>
    <n v="15000"/>
    <n v="360"/>
    <n v="2.4E-2"/>
    <x v="2"/>
    <x v="2"/>
    <s v="AUD"/>
    <n v="1388928660"/>
    <n v="1386336660"/>
    <x v="1488"/>
    <d v="2014-01-05T13:31:00"/>
    <b v="0"/>
    <n v="6"/>
    <b v="0"/>
    <s v="publishing/fiction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x v="1489"/>
    <d v="2012-11-15T15:40:52"/>
    <b v="0"/>
    <n v="0"/>
    <b v="0"/>
    <s v="publishing/fiction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0.30862068965517242"/>
    <x v="2"/>
    <x v="0"/>
    <s v="USD"/>
    <n v="1380720474"/>
    <n v="1378214874"/>
    <x v="1490"/>
    <d v="2013-10-02T13:27:54"/>
    <b v="0"/>
    <n v="19"/>
    <b v="0"/>
    <s v="publishing/fiction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.3333333333333329E-2"/>
    <x v="2"/>
    <x v="0"/>
    <s v="USD"/>
    <n v="1424014680"/>
    <n v="1418922443"/>
    <x v="1491"/>
    <d v="2015-02-15T15:38:00"/>
    <b v="0"/>
    <n v="1"/>
    <b v="0"/>
    <s v="publishing/fiction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7.4999999999999997E-3"/>
    <x v="2"/>
    <x v="0"/>
    <s v="USD"/>
    <n v="1308431646"/>
    <n v="1305839646"/>
    <x v="1492"/>
    <d v="2011-06-18T21:14:06"/>
    <b v="0"/>
    <n v="2"/>
    <b v="0"/>
    <s v="publishing/fiction"/>
    <n v="15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x v="1493"/>
    <d v="2013-06-16T20:47:55"/>
    <b v="0"/>
    <n v="0"/>
    <b v="0"/>
    <s v="publishing/fiction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8.8999999999999996E-2"/>
    <x v="2"/>
    <x v="0"/>
    <s v="USD"/>
    <n v="1428075480"/>
    <n v="1425489613"/>
    <x v="1494"/>
    <d v="2015-04-03T15:38:00"/>
    <b v="0"/>
    <n v="11"/>
    <b v="0"/>
    <s v="publishing/fiction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x v="1495"/>
    <d v="2011-08-27T18:57:11"/>
    <b v="0"/>
    <n v="0"/>
    <b v="0"/>
    <s v="publishing/fiction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x v="1496"/>
    <d v="2014-09-16T11:24:19"/>
    <b v="0"/>
    <n v="0"/>
    <b v="0"/>
    <s v="publishing/fiction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n v="6.666666666666667E-5"/>
    <x v="2"/>
    <x v="0"/>
    <s v="USD"/>
    <n v="1375299780"/>
    <n v="1371655522"/>
    <x v="1497"/>
    <d v="2013-07-31T19:43:00"/>
    <b v="0"/>
    <n v="1"/>
    <b v="0"/>
    <s v="publishing/fiction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.9E-2"/>
    <x v="2"/>
    <x v="0"/>
    <s v="USD"/>
    <n v="1409787378"/>
    <n v="1405899378"/>
    <x v="1498"/>
    <d v="2014-09-03T23:36:18"/>
    <b v="0"/>
    <n v="3"/>
    <b v="0"/>
    <s v="publishing/fiction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2.5000000000000001E-3"/>
    <x v="2"/>
    <x v="0"/>
    <s v="USD"/>
    <n v="1470355833"/>
    <n v="1465171833"/>
    <x v="1499"/>
    <d v="2016-08-05T00:10:33"/>
    <b v="0"/>
    <n v="1"/>
    <b v="0"/>
    <s v="publishing/fiction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0.25035714285714283"/>
    <x v="2"/>
    <x v="0"/>
    <s v="USD"/>
    <n v="1367444557"/>
    <n v="1364852557"/>
    <x v="1500"/>
    <d v="2013-05-01T21:42:37"/>
    <b v="0"/>
    <n v="15"/>
    <b v="0"/>
    <s v="publishing/fiction"/>
    <n v="46.733333333333334"/>
    <x v="3"/>
    <x v="10"/>
  </r>
  <r>
    <n v="1501"/>
    <s v="This is Nowhere"/>
    <s v="A hardcover book of surf, outdoor and nature photos from the British Columbia coast."/>
    <n v="52000"/>
    <n v="86492"/>
    <n v="1.6633076923076924"/>
    <x v="0"/>
    <x v="5"/>
    <s v="CAD"/>
    <n v="1436364023"/>
    <n v="1433772023"/>
    <x v="1501"/>
    <d v="2015-07-08T14:00:23"/>
    <b v="1"/>
    <n v="885"/>
    <b v="1"/>
    <s v="photography/photobooks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.0144545454545455"/>
    <x v="0"/>
    <x v="1"/>
    <s v="GBP"/>
    <n v="1458943200"/>
    <n v="1456491680"/>
    <x v="1502"/>
    <d v="2016-03-25T22:00:00"/>
    <b v="1"/>
    <n v="329"/>
    <b v="1"/>
    <s v="photography/photobooks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.0789146666666667"/>
    <x v="0"/>
    <x v="18"/>
    <s v="EUR"/>
    <n v="1477210801"/>
    <n v="1472026801"/>
    <x v="1503"/>
    <d v="2016-10-23T08:20:01"/>
    <b v="1"/>
    <n v="71"/>
    <b v="1"/>
    <s v="photography/photobooks"/>
    <n v="56.98492957746479"/>
    <x v="8"/>
    <x v="20"/>
  </r>
  <r>
    <n v="1504"/>
    <s v="RYU X RIO"/>
    <s v="A football photography book like no other about the 2014 World Cup in Brazil, by Ryu Voelkel."/>
    <n v="6500"/>
    <n v="18066"/>
    <n v="2.7793846153846156"/>
    <x v="0"/>
    <x v="1"/>
    <s v="GBP"/>
    <n v="1402389180"/>
    <n v="1399996024"/>
    <x v="1504"/>
    <d v="2014-06-10T08:33:00"/>
    <b v="1"/>
    <n v="269"/>
    <b v="1"/>
    <s v="photography/photobooks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.0358125"/>
    <x v="0"/>
    <x v="12"/>
    <s v="EUR"/>
    <n v="1458676860"/>
    <n v="1455446303"/>
    <x v="1505"/>
    <d v="2016-03-22T20:01:00"/>
    <b v="1"/>
    <n v="345"/>
    <b v="1"/>
    <s v="photography/photobooks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.1140000000000001"/>
    <x v="0"/>
    <x v="1"/>
    <s v="GBP"/>
    <n v="1406227904"/>
    <n v="1403635904"/>
    <x v="1506"/>
    <d v="2014-07-24T18:51:44"/>
    <b v="1"/>
    <n v="43"/>
    <b v="1"/>
    <s v="photography/photobooks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.15"/>
    <x v="0"/>
    <x v="0"/>
    <s v="USD"/>
    <n v="1273911000"/>
    <n v="1268822909"/>
    <x v="1507"/>
    <d v="2010-05-15T08:10:00"/>
    <b v="1"/>
    <n v="33"/>
    <b v="1"/>
    <s v="photography/photobooks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.1076216216216217"/>
    <x v="0"/>
    <x v="0"/>
    <s v="USD"/>
    <n v="1403880281"/>
    <n v="1401201881"/>
    <x v="1508"/>
    <d v="2014-06-27T14:44:41"/>
    <b v="1"/>
    <n v="211"/>
    <b v="1"/>
    <s v="photography/photobooks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.2364125714285714"/>
    <x v="0"/>
    <x v="12"/>
    <s v="EUR"/>
    <n v="1487113140"/>
    <n v="1484570885"/>
    <x v="1509"/>
    <d v="2017-02-14T22:59:00"/>
    <b v="1"/>
    <n v="196"/>
    <b v="1"/>
    <s v="photography/photobooks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.0103500000000001"/>
    <x v="0"/>
    <x v="1"/>
    <s v="GBP"/>
    <n v="1405761278"/>
    <n v="1403169278"/>
    <x v="1510"/>
    <d v="2014-07-19T09:14:38"/>
    <b v="1"/>
    <n v="405"/>
    <b v="1"/>
    <s v="photography/photobooks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.1179285714285714"/>
    <x v="0"/>
    <x v="0"/>
    <s v="USD"/>
    <n v="1447858804"/>
    <n v="1445263204"/>
    <x v="1511"/>
    <d v="2015-11-18T15:00:04"/>
    <b v="1"/>
    <n v="206"/>
    <b v="1"/>
    <s v="photography/photobooks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.5877142857142861"/>
    <x v="0"/>
    <x v="0"/>
    <s v="USD"/>
    <n v="1486311939"/>
    <n v="1483719939"/>
    <x v="1512"/>
    <d v="2017-02-05T16:25:39"/>
    <b v="1"/>
    <n v="335"/>
    <b v="1"/>
    <s v="photography/photobooks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n v="1.5001875"/>
    <x v="0"/>
    <x v="1"/>
    <s v="GBP"/>
    <n v="1405523866"/>
    <n v="1402931866"/>
    <x v="1513"/>
    <d v="2014-07-16T15:17:46"/>
    <b v="1"/>
    <n v="215"/>
    <b v="1"/>
    <s v="photography/photobooks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n v="1.0647599999999999"/>
    <x v="0"/>
    <x v="0"/>
    <s v="USD"/>
    <n v="1443363640"/>
    <n v="1439907640"/>
    <x v="1514"/>
    <d v="2015-09-27T14:20:40"/>
    <b v="1"/>
    <n v="176"/>
    <b v="1"/>
    <s v="photography/photobooks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.57189"/>
    <x v="0"/>
    <x v="10"/>
    <s v="NOK"/>
    <n v="1458104697"/>
    <n v="1455516297"/>
    <x v="1515"/>
    <d v="2016-03-16T05:04:57"/>
    <b v="1"/>
    <n v="555"/>
    <b v="1"/>
    <s v="photography/photobooks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.0865882352941176"/>
    <x v="0"/>
    <x v="0"/>
    <s v="USD"/>
    <n v="1475762400"/>
    <n v="1473160292"/>
    <x v="1516"/>
    <d v="2016-10-06T14:00:00"/>
    <b v="1"/>
    <n v="116"/>
    <b v="1"/>
    <s v="photography/photobooks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.6197999999999999"/>
    <x v="0"/>
    <x v="0"/>
    <s v="USD"/>
    <n v="1417845600"/>
    <n v="1415194553"/>
    <x v="1517"/>
    <d v="2014-12-06T06:00:00"/>
    <b v="1"/>
    <n v="615"/>
    <b v="1"/>
    <s v="photography/photobooks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n v="2.0536666666666665"/>
    <x v="0"/>
    <x v="0"/>
    <s v="USD"/>
    <n v="1401565252"/>
    <n v="1398973252"/>
    <x v="1518"/>
    <d v="2014-05-31T19:40:52"/>
    <b v="1"/>
    <n v="236"/>
    <b v="1"/>
    <s v="photography/photobooks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.033638888888889"/>
    <x v="0"/>
    <x v="0"/>
    <s v="USD"/>
    <n v="1403301540"/>
    <n v="1400867283"/>
    <x v="1519"/>
    <d v="2014-06-20T21:59:00"/>
    <b v="1"/>
    <n v="145"/>
    <b v="1"/>
    <s v="photography/photobooks"/>
    <n v="64.156896551724131"/>
    <x v="8"/>
    <x v="20"/>
  </r>
  <r>
    <n v="1520"/>
    <s v="TULIPS"/>
    <s v="A self-published photography book by Andrew Miksys from his new series about Belarus"/>
    <n v="18000"/>
    <n v="18625"/>
    <n v="1.0347222222222223"/>
    <x v="0"/>
    <x v="0"/>
    <s v="USD"/>
    <n v="1418961600"/>
    <n v="1415824513"/>
    <x v="1520"/>
    <d v="2014-12-19T04:00:00"/>
    <b v="1"/>
    <n v="167"/>
    <b v="1"/>
    <s v="photography/photobooks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.0681333333333334"/>
    <x v="0"/>
    <x v="0"/>
    <s v="USD"/>
    <n v="1465272091"/>
    <n v="1462248091"/>
    <x v="1521"/>
    <d v="2016-06-07T04:01:31"/>
    <b v="1"/>
    <n v="235"/>
    <b v="1"/>
    <s v="photography/photobooks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.3896574712643677"/>
    <x v="0"/>
    <x v="0"/>
    <s v="USD"/>
    <n v="1413575739"/>
    <n v="1410983739"/>
    <x v="1522"/>
    <d v="2014-10-17T19:55:39"/>
    <b v="1"/>
    <n v="452"/>
    <b v="1"/>
    <s v="photography/photobooks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.2484324324324325"/>
    <x v="0"/>
    <x v="0"/>
    <s v="USD"/>
    <n v="1419292800"/>
    <n v="1416592916"/>
    <x v="1523"/>
    <d v="2014-12-23T00:00:00"/>
    <b v="1"/>
    <n v="241"/>
    <b v="1"/>
    <s v="photography/photobooks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.0699999999999998"/>
    <x v="0"/>
    <x v="11"/>
    <s v="SEK"/>
    <n v="1487592090"/>
    <n v="1485000090"/>
    <x v="1524"/>
    <d v="2017-02-20T12:01:30"/>
    <b v="1"/>
    <n v="28"/>
    <b v="1"/>
    <s v="photography/photobooks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.7400576923076922"/>
    <x v="0"/>
    <x v="0"/>
    <s v="USD"/>
    <n v="1471539138"/>
    <n v="1468947138"/>
    <x v="1525"/>
    <d v="2016-08-18T16:52:18"/>
    <b v="1"/>
    <n v="140"/>
    <b v="1"/>
    <s v="photography/photobooks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.2032608695652174"/>
    <x v="0"/>
    <x v="0"/>
    <s v="USD"/>
    <n v="1453185447"/>
    <n v="1448951847"/>
    <x v="1526"/>
    <d v="2016-01-19T06:37:27"/>
    <b v="1"/>
    <n v="280"/>
    <b v="1"/>
    <s v="photography/photobooks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.1044428571428573"/>
    <x v="0"/>
    <x v="0"/>
    <s v="USD"/>
    <n v="1489497886"/>
    <n v="1487082286"/>
    <x v="1527"/>
    <d v="2017-03-14T13:24:46"/>
    <b v="1"/>
    <n v="70"/>
    <b v="1"/>
    <s v="photography/photobooks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n v="2.8156666666666665"/>
    <x v="0"/>
    <x v="0"/>
    <s v="USD"/>
    <n v="1485907200"/>
    <n v="1483292122"/>
    <x v="1528"/>
    <d v="2017-02-01T00:00:00"/>
    <b v="1"/>
    <n v="160"/>
    <b v="1"/>
    <s v="photography/photobooks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.0067894736842105"/>
    <x v="0"/>
    <x v="0"/>
    <s v="USD"/>
    <n v="1426773920"/>
    <n v="1424185520"/>
    <x v="1529"/>
    <d v="2015-03-19T14:05:20"/>
    <b v="1"/>
    <n v="141"/>
    <b v="1"/>
    <s v="photography/photobooks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.3482571428571428"/>
    <x v="0"/>
    <x v="0"/>
    <s v="USD"/>
    <n v="1445624695"/>
    <n v="1443464695"/>
    <x v="1530"/>
    <d v="2015-10-23T18:24:55"/>
    <b v="1"/>
    <n v="874"/>
    <b v="1"/>
    <s v="photography/photobooks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.7595744680851064"/>
    <x v="0"/>
    <x v="0"/>
    <s v="USD"/>
    <n v="1417402800"/>
    <n v="1414610126"/>
    <x v="1531"/>
    <d v="2014-12-01T03:00:00"/>
    <b v="1"/>
    <n v="73"/>
    <b v="1"/>
    <s v="photography/photobooks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.8402000000000003"/>
    <x v="0"/>
    <x v="2"/>
    <s v="AUD"/>
    <n v="1455548400"/>
    <n v="1453461865"/>
    <x v="1532"/>
    <d v="2016-02-15T15:00:00"/>
    <b v="1"/>
    <n v="294"/>
    <b v="1"/>
    <s v="photography/photobooks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n v="1.4514"/>
    <x v="0"/>
    <x v="0"/>
    <s v="USD"/>
    <n v="1462161540"/>
    <n v="1457913777"/>
    <x v="1533"/>
    <d v="2016-05-02T03:59:00"/>
    <b v="1"/>
    <n v="740"/>
    <b v="1"/>
    <s v="photography/photobooks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.1773333333333333"/>
    <x v="0"/>
    <x v="0"/>
    <s v="USD"/>
    <n v="1441383062"/>
    <n v="1438791062"/>
    <x v="1534"/>
    <d v="2015-09-04T16:11:02"/>
    <b v="1"/>
    <n v="369"/>
    <b v="1"/>
    <s v="photography/photobooks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.3242499999999999"/>
    <x v="0"/>
    <x v="0"/>
    <s v="USD"/>
    <n v="1464040800"/>
    <n v="1461527631"/>
    <x v="1535"/>
    <d v="2016-05-23T22:00:00"/>
    <b v="1"/>
    <n v="110"/>
    <b v="1"/>
    <s v="photography/photobooks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.5030841666666666"/>
    <x v="0"/>
    <x v="0"/>
    <s v="USD"/>
    <n v="1440702910"/>
    <n v="1438110910"/>
    <x v="1536"/>
    <d v="2015-08-27T19:15:10"/>
    <b v="1"/>
    <n v="455"/>
    <b v="1"/>
    <s v="photography/photobooks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.7989999999999999"/>
    <x v="0"/>
    <x v="12"/>
    <s v="EUR"/>
    <n v="1470506400"/>
    <n v="1467358427"/>
    <x v="1537"/>
    <d v="2016-08-06T18:00:00"/>
    <b v="1"/>
    <n v="224"/>
    <b v="1"/>
    <s v="photography/photobooks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.0262857142857142"/>
    <x v="0"/>
    <x v="0"/>
    <s v="USD"/>
    <n v="1421952370"/>
    <n v="1418064370"/>
    <x v="1538"/>
    <d v="2015-01-22T18:46:10"/>
    <b v="1"/>
    <n v="46"/>
    <b v="1"/>
    <s v="photography/photobooks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.359861"/>
    <x v="0"/>
    <x v="0"/>
    <s v="USD"/>
    <n v="1483481019"/>
    <n v="1480629819"/>
    <x v="1539"/>
    <d v="2017-01-03T22:03:39"/>
    <b v="0"/>
    <n v="284"/>
    <b v="1"/>
    <s v="photography/photobooks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.1786666666666668"/>
    <x v="0"/>
    <x v="0"/>
    <s v="USD"/>
    <n v="1416964500"/>
    <n v="1414368616"/>
    <x v="1540"/>
    <d v="2014-11-26T01:15:00"/>
    <b v="1"/>
    <n v="98"/>
    <b v="1"/>
    <s v="photography/photobooks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3.3333333333333332E-4"/>
    <x v="2"/>
    <x v="0"/>
    <s v="USD"/>
    <n v="1420045538"/>
    <n v="1417453538"/>
    <x v="1541"/>
    <d v="2014-12-31T17:05:38"/>
    <b v="0"/>
    <n v="2"/>
    <b v="0"/>
    <s v="photography/nature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0.04"/>
    <x v="2"/>
    <x v="5"/>
    <s v="CAD"/>
    <n v="1435708500"/>
    <n v="1434412500"/>
    <x v="1542"/>
    <d v="2015-06-30T23:55:00"/>
    <b v="0"/>
    <n v="1"/>
    <b v="0"/>
    <s v="photography/nature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4.4444444444444444E-3"/>
    <x v="2"/>
    <x v="0"/>
    <s v="USD"/>
    <n v="1416662034"/>
    <n v="1414066434"/>
    <x v="1543"/>
    <d v="2014-11-22T13:13:54"/>
    <b v="0"/>
    <n v="1"/>
    <b v="0"/>
    <s v="photography/nature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x v="1544"/>
    <d v="2015-04-01T00:18:00"/>
    <b v="0"/>
    <n v="0"/>
    <b v="0"/>
    <s v="photography/nature"/>
    <n v="0"/>
    <x v="8"/>
    <x v="24"/>
  </r>
  <r>
    <n v="1545"/>
    <s v="Nevada County Hearts"/>
    <s v="&quot;He will not be a wise man who does not study human hearts!&quot;_x000a_Hope in natural art, creation!"/>
    <n v="3000"/>
    <n v="1"/>
    <n v="3.3333333333333332E-4"/>
    <x v="2"/>
    <x v="0"/>
    <s v="USD"/>
    <n v="1425330960"/>
    <n v="1422393234"/>
    <x v="1545"/>
    <d v="2015-03-02T21:16:00"/>
    <b v="0"/>
    <n v="1"/>
    <b v="0"/>
    <s v="photography/nature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0.28899999999999998"/>
    <x v="2"/>
    <x v="1"/>
    <s v="GBP"/>
    <n v="1410930399"/>
    <n v="1405746399"/>
    <x v="1546"/>
    <d v="2014-09-17T05:06:39"/>
    <b v="0"/>
    <n v="11"/>
    <b v="0"/>
    <s v="photography/nature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x v="1547"/>
    <d v="2017-02-23T10:14:42"/>
    <b v="0"/>
    <n v="0"/>
    <b v="0"/>
    <s v="photography/nature"/>
    <n v="0"/>
    <x v="8"/>
    <x v="24"/>
  </r>
  <r>
    <n v="1548"/>
    <s v="Change the World through Color"/>
    <s v="Beauty is in the eye of the beholder and I want to inspire conservation through color."/>
    <n v="700"/>
    <n v="60"/>
    <n v="8.5714285714285715E-2"/>
    <x v="2"/>
    <x v="0"/>
    <s v="USD"/>
    <n v="1447020620"/>
    <n v="1444425020"/>
    <x v="1548"/>
    <d v="2015-11-08T22:10:20"/>
    <b v="0"/>
    <n v="1"/>
    <b v="0"/>
    <s v="photography/nature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0.34"/>
    <x v="2"/>
    <x v="0"/>
    <s v="USD"/>
    <n v="1446524159"/>
    <n v="1443928559"/>
    <x v="1549"/>
    <d v="2015-11-03T04:15:59"/>
    <b v="0"/>
    <n v="6"/>
    <b v="0"/>
    <s v="photography/nature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0.13466666666666666"/>
    <x v="2"/>
    <x v="1"/>
    <s v="GBP"/>
    <n v="1463050034"/>
    <n v="1460458034"/>
    <x v="1550"/>
    <d v="2016-05-12T10:47:14"/>
    <b v="0"/>
    <n v="7"/>
    <b v="0"/>
    <s v="photography/nature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x v="1551"/>
    <d v="2015-05-27T19:47:19"/>
    <b v="0"/>
    <n v="0"/>
    <b v="0"/>
    <s v="photography/nature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0.49186046511627907"/>
    <x v="2"/>
    <x v="0"/>
    <s v="USD"/>
    <n v="1412135940"/>
    <n v="1410366708"/>
    <x v="1552"/>
    <d v="2014-10-01T03:59:00"/>
    <b v="0"/>
    <n v="16"/>
    <b v="0"/>
    <s v="photography/nature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x v="1553"/>
    <d v="2015-09-02T06:47:27"/>
    <b v="0"/>
    <n v="0"/>
    <b v="0"/>
    <s v="photography/nature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x v="1554"/>
    <d v="2015-08-02T06:03:10"/>
    <b v="0"/>
    <n v="0"/>
    <b v="0"/>
    <s v="photography/nature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x v="1555"/>
    <d v="2015-09-17T17:00:00"/>
    <b v="0"/>
    <n v="0"/>
    <b v="0"/>
    <s v="photography/nature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n v="0.45133333333333331"/>
    <x v="2"/>
    <x v="5"/>
    <s v="CAD"/>
    <n v="1467603624"/>
    <n v="1465011624"/>
    <x v="1556"/>
    <d v="2016-07-04T03:40:24"/>
    <b v="0"/>
    <n v="12"/>
    <b v="0"/>
    <s v="photography/nature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n v="0.04"/>
    <x v="2"/>
    <x v="0"/>
    <s v="USD"/>
    <n v="1411227633"/>
    <n v="1408549233"/>
    <x v="1557"/>
    <d v="2014-09-20T15:40:33"/>
    <b v="0"/>
    <n v="1"/>
    <b v="0"/>
    <s v="photography/nature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n v="4.6666666666666669E-2"/>
    <x v="2"/>
    <x v="1"/>
    <s v="GBP"/>
    <n v="1440763920"/>
    <n v="1435656759"/>
    <x v="1558"/>
    <d v="2015-08-28T12:12:00"/>
    <b v="0"/>
    <n v="3"/>
    <b v="0"/>
    <s v="photography/nature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n v="3.3333333333333335E-3"/>
    <x v="2"/>
    <x v="0"/>
    <s v="USD"/>
    <n v="1430270199"/>
    <n v="1428974199"/>
    <x v="1559"/>
    <d v="2015-04-29T01:16:39"/>
    <b v="0"/>
    <n v="1"/>
    <b v="0"/>
    <s v="photography/nature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3.7600000000000001E-2"/>
    <x v="2"/>
    <x v="0"/>
    <s v="USD"/>
    <n v="1415842193"/>
    <n v="1414110593"/>
    <x v="1560"/>
    <d v="2014-11-13T01:29:53"/>
    <b v="0"/>
    <n v="4"/>
    <b v="0"/>
    <s v="photography/nature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6.7000000000000002E-3"/>
    <x v="1"/>
    <x v="0"/>
    <s v="USD"/>
    <n v="1383789603"/>
    <n v="1381194003"/>
    <x v="1561"/>
    <d v="2013-11-07T02:00:03"/>
    <b v="0"/>
    <n v="1"/>
    <b v="0"/>
    <s v="publishing/art books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x v="1562"/>
    <d v="2009-12-02T00:50:00"/>
    <b v="0"/>
    <n v="0"/>
    <b v="0"/>
    <s v="publishing/art books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.4166666666666666E-2"/>
    <x v="1"/>
    <x v="1"/>
    <s v="GBP"/>
    <n v="1394815751"/>
    <n v="1389635351"/>
    <x v="1563"/>
    <d v="2014-03-14T16:49:11"/>
    <b v="0"/>
    <n v="2"/>
    <b v="0"/>
    <s v="publishing/art books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1E-3"/>
    <x v="1"/>
    <x v="0"/>
    <s v="USD"/>
    <n v="1432843500"/>
    <n v="1430124509"/>
    <x v="1564"/>
    <d v="2015-05-28T20:05:00"/>
    <b v="0"/>
    <n v="1"/>
    <b v="0"/>
    <s v="publishing/art books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2.5000000000000001E-2"/>
    <x v="1"/>
    <x v="0"/>
    <s v="USD"/>
    <n v="1307554261"/>
    <n v="1304962261"/>
    <x v="1565"/>
    <d v="2011-06-08T17:31:01"/>
    <b v="0"/>
    <n v="1"/>
    <b v="0"/>
    <s v="publishing/art books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0.21249999999999999"/>
    <x v="1"/>
    <x v="0"/>
    <s v="USD"/>
    <n v="1469656800"/>
    <n v="1467151204"/>
    <x v="1566"/>
    <d v="2016-07-27T22:00:00"/>
    <b v="0"/>
    <n v="59"/>
    <b v="0"/>
    <s v="publishing/art books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.1176470588235294E-2"/>
    <x v="1"/>
    <x v="0"/>
    <s v="USD"/>
    <n v="1392595200"/>
    <n v="1391293745"/>
    <x v="1567"/>
    <d v="2014-02-17T00:00:00"/>
    <b v="0"/>
    <n v="13"/>
    <b v="0"/>
    <s v="publishing/art books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0.13639999999999999"/>
    <x v="1"/>
    <x v="0"/>
    <s v="USD"/>
    <n v="1419384585"/>
    <n v="1416360585"/>
    <x v="1568"/>
    <d v="2014-12-24T01:29:45"/>
    <b v="0"/>
    <n v="22"/>
    <b v="0"/>
    <s v="publishing/art books"/>
    <n v="155"/>
    <x v="3"/>
    <x v="25"/>
  </r>
  <r>
    <n v="1569"/>
    <s v="to be removed (Canceled)"/>
    <s v="to be removed"/>
    <n v="30000"/>
    <n v="0"/>
    <n v="0"/>
    <x v="1"/>
    <x v="0"/>
    <s v="USD"/>
    <n v="1369498714"/>
    <n v="1366906714"/>
    <x v="1569"/>
    <d v="2013-05-25T16:18:34"/>
    <b v="0"/>
    <n v="0"/>
    <b v="0"/>
    <s v="publishing/art books"/>
    <n v="0"/>
    <x v="3"/>
    <x v="25"/>
  </r>
  <r>
    <n v="1570"/>
    <s v="BEAUTIFUL DREAMERS: An Adult Coloring Book (Canceled)"/>
    <s v="A Coloring Book of Breathtaking Beauties_x000a_To Calm the Heart and Soul"/>
    <n v="6000"/>
    <n v="2484"/>
    <n v="0.41399999999999998"/>
    <x v="1"/>
    <x v="0"/>
    <s v="USD"/>
    <n v="1460140282"/>
    <n v="1457551882"/>
    <x v="1570"/>
    <d v="2016-04-08T18:31:22"/>
    <b v="0"/>
    <n v="52"/>
    <b v="0"/>
    <s v="publishing/art books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6.6115702479338841E-3"/>
    <x v="1"/>
    <x v="1"/>
    <s v="GBP"/>
    <n v="1434738483"/>
    <n v="1432146483"/>
    <x v="1571"/>
    <d v="2015-06-19T18:28:03"/>
    <b v="0"/>
    <n v="4"/>
    <b v="0"/>
    <s v="publishing/art books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0.05"/>
    <x v="1"/>
    <x v="1"/>
    <s v="GBP"/>
    <n v="1456703940"/>
    <n v="1454546859"/>
    <x v="1572"/>
    <d v="2016-02-28T23:59:00"/>
    <b v="0"/>
    <n v="3"/>
    <b v="0"/>
    <s v="publishing/art books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4777777777777777E-2"/>
    <x v="1"/>
    <x v="5"/>
    <s v="CAD"/>
    <n v="1491019140"/>
    <n v="1487548802"/>
    <x v="1573"/>
    <d v="2017-04-01T03:59:00"/>
    <b v="0"/>
    <n v="3"/>
    <b v="0"/>
    <s v="publishing/art books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.0599999999999999E-2"/>
    <x v="1"/>
    <x v="0"/>
    <s v="USD"/>
    <n v="1424211329"/>
    <n v="1421187329"/>
    <x v="1574"/>
    <d v="2015-02-17T22:15:29"/>
    <b v="0"/>
    <n v="6"/>
    <b v="0"/>
    <s v="publishing/art books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0.2291"/>
    <x v="1"/>
    <x v="0"/>
    <s v="USD"/>
    <n v="1404909296"/>
    <n v="1402317296"/>
    <x v="1575"/>
    <d v="2014-07-09T12:34:56"/>
    <b v="0"/>
    <n v="35"/>
    <b v="0"/>
    <s v="publishing/art books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n v="0.13"/>
    <x v="1"/>
    <x v="0"/>
    <s v="USD"/>
    <n v="1435698368"/>
    <n v="1431810368"/>
    <x v="1576"/>
    <d v="2015-06-30T21:06:08"/>
    <b v="0"/>
    <n v="10"/>
    <b v="0"/>
    <s v="publishing/art books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5.4999999999999997E-3"/>
    <x v="1"/>
    <x v="0"/>
    <s v="USD"/>
    <n v="1343161248"/>
    <n v="1337977248"/>
    <x v="1577"/>
    <d v="2012-07-24T20:20:48"/>
    <b v="0"/>
    <n v="2"/>
    <b v="0"/>
    <s v="publishing/art books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0.10806536636794939"/>
    <x v="1"/>
    <x v="0"/>
    <s v="USD"/>
    <n v="1283392800"/>
    <n v="1281317691"/>
    <x v="1578"/>
    <d v="2010-09-02T02:00:00"/>
    <b v="0"/>
    <n v="4"/>
    <b v="0"/>
    <s v="publishing/art books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8.4008400840084006E-3"/>
    <x v="1"/>
    <x v="0"/>
    <s v="USD"/>
    <n v="1377734091"/>
    <n v="1374882891"/>
    <x v="1579"/>
    <d v="2013-08-28T23:54:51"/>
    <b v="0"/>
    <n v="2"/>
    <b v="0"/>
    <s v="publishing/art books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x v="1580"/>
    <d v="2012-05-21T01:12:06"/>
    <b v="0"/>
    <n v="0"/>
    <b v="0"/>
    <s v="publishing/art books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n v="5.0000000000000001E-3"/>
    <x v="2"/>
    <x v="1"/>
    <s v="GBP"/>
    <n v="1450521990"/>
    <n v="1447757190"/>
    <x v="1581"/>
    <d v="2015-12-19T10:46:30"/>
    <b v="0"/>
    <n v="1"/>
    <b v="0"/>
    <s v="photography/places"/>
    <n v="5"/>
    <x v="8"/>
    <x v="26"/>
  </r>
  <r>
    <n v="1582"/>
    <s v="Scenes from New Orleans"/>
    <s v="I create canvas prints of images from in and around New Orleans"/>
    <n v="1000"/>
    <n v="93"/>
    <n v="9.2999999999999999E-2"/>
    <x v="2"/>
    <x v="0"/>
    <s v="USD"/>
    <n v="1445894400"/>
    <n v="1440961053"/>
    <x v="1582"/>
    <d v="2015-10-26T21:20:00"/>
    <b v="0"/>
    <n v="3"/>
    <b v="0"/>
    <s v="photography/places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7.5000000000000002E-4"/>
    <x v="2"/>
    <x v="1"/>
    <s v="GBP"/>
    <n v="1411681391"/>
    <n v="1409089391"/>
    <x v="1583"/>
    <d v="2014-09-25T21:43:11"/>
    <b v="0"/>
    <n v="1"/>
    <b v="0"/>
    <s v="photography/places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x v="1584"/>
    <d v="2014-05-30T15:35:01"/>
    <b v="0"/>
    <n v="0"/>
    <b v="0"/>
    <s v="photography/places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0.79"/>
    <x v="2"/>
    <x v="5"/>
    <s v="CAD"/>
    <n v="1482663600"/>
    <n v="1480800568"/>
    <x v="1585"/>
    <d v="2016-12-25T11:00:00"/>
    <b v="0"/>
    <n v="12"/>
    <b v="0"/>
    <s v="photography/places"/>
    <n v="131.66666666666666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x v="1586"/>
    <d v="2015-04-05T01:30:22"/>
    <b v="0"/>
    <n v="0"/>
    <b v="0"/>
    <s v="photography/places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1.3333333333333334E-4"/>
    <x v="2"/>
    <x v="0"/>
    <s v="USD"/>
    <n v="1418510965"/>
    <n v="1415918965"/>
    <x v="1587"/>
    <d v="2014-12-13T22:49:25"/>
    <b v="0"/>
    <n v="1"/>
    <b v="0"/>
    <s v="photography/places"/>
    <n v="1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x v="1588"/>
    <d v="2015-01-31T20:12:00"/>
    <b v="0"/>
    <n v="0"/>
    <b v="0"/>
    <s v="photography/places"/>
    <n v="0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x v="1589"/>
    <d v="2015-10-09T23:38:06"/>
    <b v="0"/>
    <n v="0"/>
    <b v="0"/>
    <s v="photography/places"/>
    <n v="0"/>
    <x v="8"/>
    <x v="26"/>
  </r>
  <r>
    <n v="1590"/>
    <s v="An Italian Adventure"/>
    <s v="Discover Italy through photography."/>
    <n v="60000"/>
    <n v="1020"/>
    <n v="1.7000000000000001E-2"/>
    <x v="2"/>
    <x v="13"/>
    <s v="EUR"/>
    <n v="1443040464"/>
    <n v="1440448464"/>
    <x v="1590"/>
    <d v="2015-09-23T20:34:24"/>
    <b v="0"/>
    <n v="2"/>
    <b v="0"/>
    <s v="photography/places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0.29228571428571426"/>
    <x v="2"/>
    <x v="1"/>
    <s v="GBP"/>
    <n v="1459700741"/>
    <n v="1457112341"/>
    <x v="1591"/>
    <d v="2016-04-03T16:25:41"/>
    <b v="0"/>
    <n v="92"/>
    <b v="0"/>
    <s v="photography/places"/>
    <n v="44.478260869565219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x v="1592"/>
    <d v="2015-03-28T00:44:45"/>
    <b v="0"/>
    <n v="0"/>
    <b v="0"/>
    <s v="photography/places"/>
    <n v="0"/>
    <x v="8"/>
    <x v="26"/>
  </r>
  <r>
    <n v="1593"/>
    <s v="Picturing Italy"/>
    <s v="A trip to fulfill a dream of capturing the wonders and history of ancient Italy in person."/>
    <n v="22000"/>
    <n v="3"/>
    <n v="1.3636363636363637E-4"/>
    <x v="2"/>
    <x v="0"/>
    <s v="USD"/>
    <n v="1425154655"/>
    <n v="1422562655"/>
    <x v="1593"/>
    <d v="2015-02-28T20:17:35"/>
    <b v="0"/>
    <n v="3"/>
    <b v="0"/>
    <s v="photography/places"/>
    <n v="1"/>
    <x v="8"/>
    <x v="26"/>
  </r>
  <r>
    <n v="1594"/>
    <s v="Scenes and Things from New Orleans"/>
    <s v="I photograph my love of New Orleans, create canvases and share those memories with you."/>
    <n v="1000"/>
    <n v="205"/>
    <n v="0.20499999999999999"/>
    <x v="2"/>
    <x v="0"/>
    <s v="USD"/>
    <n v="1463329260"/>
    <n v="1458147982"/>
    <x v="1594"/>
    <d v="2016-05-15T16:21:00"/>
    <b v="0"/>
    <n v="10"/>
    <b v="0"/>
    <s v="photography/places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2.8E-3"/>
    <x v="2"/>
    <x v="0"/>
    <s v="USD"/>
    <n v="1403122380"/>
    <n v="1400634728"/>
    <x v="1595"/>
    <d v="2014-06-18T20:13:00"/>
    <b v="0"/>
    <n v="7"/>
    <b v="0"/>
    <s v="photography/places"/>
    <n v="40"/>
    <x v="8"/>
    <x v="26"/>
  </r>
  <r>
    <n v="1596"/>
    <s v="The Town We Live In"/>
    <s v="London is beautiful. I want to create a book of stunning images from in and around our great city"/>
    <n v="3250"/>
    <n v="75"/>
    <n v="2.3076923076923078E-2"/>
    <x v="2"/>
    <x v="1"/>
    <s v="GBP"/>
    <n v="1418469569"/>
    <n v="1414577969"/>
    <x v="1596"/>
    <d v="2014-12-13T11:19:29"/>
    <b v="0"/>
    <n v="3"/>
    <b v="0"/>
    <s v="photography/places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x v="1597"/>
    <d v="2016-09-20T08:29:57"/>
    <b v="0"/>
    <n v="0"/>
    <b v="0"/>
    <s v="photography/places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1.25E-3"/>
    <x v="2"/>
    <x v="0"/>
    <s v="USD"/>
    <n v="1437926458"/>
    <n v="1432742458"/>
    <x v="1598"/>
    <d v="2015-07-26T16:00:58"/>
    <b v="0"/>
    <n v="1"/>
    <b v="0"/>
    <s v="photography/places"/>
    <n v="1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x v="1599"/>
    <d v="2016-04-08T11:56:16"/>
    <b v="0"/>
    <n v="0"/>
    <b v="0"/>
    <s v="photography/places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.3400000000000007E-2"/>
    <x v="2"/>
    <x v="0"/>
    <s v="USD"/>
    <n v="1405401060"/>
    <n v="1401585752"/>
    <x v="1600"/>
    <d v="2014-07-15T05:11:00"/>
    <b v="0"/>
    <n v="9"/>
    <b v="0"/>
    <s v="photography/places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.082492"/>
    <x v="0"/>
    <x v="0"/>
    <s v="USD"/>
    <n v="1304561633"/>
    <n v="1301969633"/>
    <x v="1601"/>
    <d v="2011-05-05T02:13:53"/>
    <b v="0"/>
    <n v="56"/>
    <b v="1"/>
    <s v="music/rock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.0016666666666667"/>
    <x v="0"/>
    <x v="0"/>
    <s v="USD"/>
    <n v="1318633200"/>
    <n v="1314947317"/>
    <x v="1602"/>
    <d v="2011-10-14T23:00:00"/>
    <b v="0"/>
    <n v="32"/>
    <b v="1"/>
    <s v="music/rock"/>
    <n v="46.953125"/>
    <x v="4"/>
    <x v="11"/>
  </r>
  <r>
    <n v="1603"/>
    <s v="Max's First Solo Album!"/>
    <s v="An exercise in the wild and dangerous world of solo musicianship by Maxwell D Feinstein."/>
    <n v="2000"/>
    <n v="2000.66"/>
    <n v="1.0003299999999999"/>
    <x v="0"/>
    <x v="0"/>
    <s v="USD"/>
    <n v="1327723459"/>
    <n v="1322539459"/>
    <x v="1603"/>
    <d v="2012-01-28T04:04:19"/>
    <b v="0"/>
    <n v="30"/>
    <b v="1"/>
    <s v="music/rock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.2210714285714286"/>
    <x v="0"/>
    <x v="0"/>
    <s v="USD"/>
    <n v="1332011835"/>
    <n v="1328559435"/>
    <x v="1604"/>
    <d v="2012-03-17T19:17:15"/>
    <b v="0"/>
    <n v="70"/>
    <b v="1"/>
    <s v="music/rock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.0069333333333335"/>
    <x v="0"/>
    <x v="0"/>
    <s v="USD"/>
    <n v="1312182000"/>
    <n v="1311380313"/>
    <x v="1605"/>
    <d v="2011-08-01T07:00:00"/>
    <b v="0"/>
    <n v="44"/>
    <b v="1"/>
    <s v="music/rock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.01004125"/>
    <x v="0"/>
    <x v="0"/>
    <s v="USD"/>
    <n v="1300930838"/>
    <n v="1293158438"/>
    <x v="1606"/>
    <d v="2011-03-24T01:40:38"/>
    <b v="0"/>
    <n v="92"/>
    <b v="1"/>
    <s v="music/rock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.4511000000000001"/>
    <x v="0"/>
    <x v="0"/>
    <s v="USD"/>
    <n v="1339701851"/>
    <n v="1337887451"/>
    <x v="1607"/>
    <d v="2012-06-14T19:24:11"/>
    <b v="0"/>
    <n v="205"/>
    <b v="1"/>
    <s v="music/rock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.0125"/>
    <x v="0"/>
    <x v="0"/>
    <s v="USD"/>
    <n v="1388553960"/>
    <n v="1385754986"/>
    <x v="1608"/>
    <d v="2014-01-01T05:26:00"/>
    <b v="0"/>
    <n v="23"/>
    <b v="1"/>
    <s v="music/rock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.1833333333333333"/>
    <x v="0"/>
    <x v="0"/>
    <s v="USD"/>
    <n v="1320220800"/>
    <n v="1315612909"/>
    <x v="1609"/>
    <d v="2011-11-02T08:00:00"/>
    <b v="0"/>
    <n v="4"/>
    <b v="1"/>
    <s v="music/rock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n v="2.7185000000000001"/>
    <x v="0"/>
    <x v="0"/>
    <s v="USD"/>
    <n v="1355609510"/>
    <n v="1353017510"/>
    <x v="1610"/>
    <d v="2012-12-15T22:11:50"/>
    <b v="0"/>
    <n v="112"/>
    <b v="1"/>
    <s v="music/rock"/>
    <n v="48.544642857142854"/>
    <x v="4"/>
    <x v="11"/>
  </r>
  <r>
    <n v="1611"/>
    <s v="Skelton-Luns CD/7&quot;             No Big Deal."/>
    <s v="Skelton-Luns CD/7&quot; No Big Deal."/>
    <n v="800"/>
    <n v="1001"/>
    <n v="1.25125"/>
    <x v="0"/>
    <x v="0"/>
    <s v="USD"/>
    <n v="1370390432"/>
    <n v="1368576032"/>
    <x v="1611"/>
    <d v="2013-06-05T00:00:32"/>
    <b v="0"/>
    <n v="27"/>
    <b v="1"/>
    <s v="music/rock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.1000000000000001"/>
    <x v="0"/>
    <x v="0"/>
    <s v="USD"/>
    <n v="1357160384"/>
    <n v="1354568384"/>
    <x v="1612"/>
    <d v="2013-01-02T20:59:44"/>
    <b v="0"/>
    <n v="11"/>
    <b v="1"/>
    <s v="music/rock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.0149999999999999"/>
    <x v="0"/>
    <x v="0"/>
    <s v="USD"/>
    <n v="1342921202"/>
    <n v="1340329202"/>
    <x v="1613"/>
    <d v="2012-07-22T01:40:02"/>
    <b v="0"/>
    <n v="26"/>
    <b v="1"/>
    <s v="music/rock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.0269999999999999"/>
    <x v="0"/>
    <x v="0"/>
    <s v="USD"/>
    <n v="1407085200"/>
    <n v="1401924769"/>
    <x v="1614"/>
    <d v="2014-08-03T17:00:00"/>
    <b v="0"/>
    <n v="77"/>
    <b v="1"/>
    <s v="music/rock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.1412500000000001"/>
    <x v="0"/>
    <x v="0"/>
    <s v="USD"/>
    <n v="1323742396"/>
    <n v="1319850796"/>
    <x v="1615"/>
    <d v="2011-12-13T02:13:16"/>
    <b v="0"/>
    <n v="136"/>
    <b v="1"/>
    <s v="music/rock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.042"/>
    <x v="0"/>
    <x v="0"/>
    <s v="USD"/>
    <n v="1353621600"/>
    <n v="1350061821"/>
    <x v="1616"/>
    <d v="2012-11-22T22:00:00"/>
    <b v="0"/>
    <n v="157"/>
    <b v="1"/>
    <s v="music/rock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n v="1.4585714285714286"/>
    <x v="0"/>
    <x v="0"/>
    <s v="USD"/>
    <n v="1383332400"/>
    <n v="1380470188"/>
    <x v="1617"/>
    <d v="2013-11-01T19:00:00"/>
    <b v="0"/>
    <n v="158"/>
    <b v="1"/>
    <s v="music/rock"/>
    <n v="64.620253164556956"/>
    <x v="4"/>
    <x v="11"/>
  </r>
  <r>
    <n v="1618"/>
    <s v="Janus Word Album"/>
    <s v="Janus Word combines hard rock with melodic acoustic music for a unique and awesome sound."/>
    <n v="1500"/>
    <n v="1576"/>
    <n v="1.0506666666666666"/>
    <x v="0"/>
    <x v="0"/>
    <s v="USD"/>
    <n v="1362757335"/>
    <n v="1359301335"/>
    <x v="1618"/>
    <d v="2013-03-08T15:42:15"/>
    <b v="0"/>
    <n v="27"/>
    <b v="1"/>
    <s v="music/rock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.3333333333333333"/>
    <x v="0"/>
    <x v="0"/>
    <s v="USD"/>
    <n v="1410755286"/>
    <n v="1408940886"/>
    <x v="1619"/>
    <d v="2014-09-15T04:28:06"/>
    <b v="0"/>
    <n v="23"/>
    <b v="1"/>
    <s v="music/rock"/>
    <n v="86.956521739130437"/>
    <x v="4"/>
    <x v="11"/>
  </r>
  <r>
    <n v="1620"/>
    <s v="Kickstart my music career with 300 CDs"/>
    <s v="Kickstarting my music career with 300 hard copy CDs of my first release."/>
    <n v="1000"/>
    <n v="1130"/>
    <n v="1.1299999999999999"/>
    <x v="0"/>
    <x v="0"/>
    <s v="USD"/>
    <n v="1361606940"/>
    <n v="1361002140"/>
    <x v="1620"/>
    <d v="2013-02-23T08:09:00"/>
    <b v="0"/>
    <n v="17"/>
    <b v="1"/>
    <s v="music/rock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.212"/>
    <x v="0"/>
    <x v="0"/>
    <s v="USD"/>
    <n v="1338177540"/>
    <n v="1333550015"/>
    <x v="1621"/>
    <d v="2012-05-28T03:59:00"/>
    <b v="0"/>
    <n v="37"/>
    <b v="1"/>
    <s v="music/rock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.0172463768115942"/>
    <x v="0"/>
    <x v="0"/>
    <s v="USD"/>
    <n v="1418803140"/>
    <n v="1415343874"/>
    <x v="1622"/>
    <d v="2014-12-17T07:59:00"/>
    <b v="0"/>
    <n v="65"/>
    <b v="1"/>
    <s v="music/rock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.0106666666666666"/>
    <x v="0"/>
    <x v="1"/>
    <s v="GBP"/>
    <n v="1377621089"/>
    <n v="1372437089"/>
    <x v="1623"/>
    <d v="2013-08-27T16:31:29"/>
    <b v="0"/>
    <n v="18"/>
    <b v="1"/>
    <s v="music/rock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n v="1.18"/>
    <x v="0"/>
    <x v="0"/>
    <s v="USD"/>
    <n v="1357721335"/>
    <n v="1354265335"/>
    <x v="1624"/>
    <d v="2013-01-09T08:48:55"/>
    <b v="0"/>
    <n v="25"/>
    <b v="1"/>
    <s v="music/rock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.5533333333333332"/>
    <x v="0"/>
    <x v="0"/>
    <s v="USD"/>
    <n v="1347382053"/>
    <n v="1344962853"/>
    <x v="1625"/>
    <d v="2012-09-11T16:47:33"/>
    <b v="0"/>
    <n v="104"/>
    <b v="1"/>
    <s v="music/rock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.0118750000000001"/>
    <x v="0"/>
    <x v="0"/>
    <s v="USD"/>
    <n v="1385932867"/>
    <n v="1383337267"/>
    <x v="1626"/>
    <d v="2013-12-01T21:21:07"/>
    <b v="0"/>
    <n v="108"/>
    <b v="1"/>
    <s v="music/rock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.17"/>
    <x v="0"/>
    <x v="0"/>
    <s v="USD"/>
    <n v="1353905940"/>
    <n v="1351011489"/>
    <x v="1627"/>
    <d v="2012-11-26T04:59:00"/>
    <b v="0"/>
    <n v="38"/>
    <b v="1"/>
    <s v="music/rock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n v="1.00925"/>
    <x v="0"/>
    <x v="0"/>
    <s v="USD"/>
    <n v="1403026882"/>
    <n v="1400175682"/>
    <x v="1628"/>
    <d v="2014-06-17T17:41:22"/>
    <b v="0"/>
    <n v="88"/>
    <b v="1"/>
    <s v="music/rock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n v="1.0366666666666666"/>
    <x v="0"/>
    <x v="0"/>
    <s v="USD"/>
    <n v="1392929333"/>
    <n v="1389041333"/>
    <x v="1629"/>
    <d v="2014-02-20T20:48:53"/>
    <b v="0"/>
    <n v="82"/>
    <b v="1"/>
    <s v="music/rock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.6524999999999999"/>
    <x v="0"/>
    <x v="0"/>
    <s v="USD"/>
    <n v="1330671540"/>
    <n v="1328040375"/>
    <x v="1630"/>
    <d v="2012-03-02T06:59:00"/>
    <b v="0"/>
    <n v="126"/>
    <b v="1"/>
    <s v="music/rock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.5590999999999999"/>
    <x v="0"/>
    <x v="0"/>
    <s v="USD"/>
    <n v="1350074261"/>
    <n v="1347482261"/>
    <x v="1631"/>
    <d v="2012-10-12T20:37:41"/>
    <b v="0"/>
    <n v="133"/>
    <b v="1"/>
    <s v="music/rock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.0162500000000001"/>
    <x v="0"/>
    <x v="0"/>
    <s v="USD"/>
    <n v="1316851854"/>
    <n v="1311667854"/>
    <x v="1632"/>
    <d v="2011-09-24T08:10:54"/>
    <b v="0"/>
    <n v="47"/>
    <b v="1"/>
    <s v="music/rock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"/>
    <x v="0"/>
    <x v="0"/>
    <s v="USD"/>
    <n v="1326690000"/>
    <n v="1324329156"/>
    <x v="1633"/>
    <d v="2012-01-16T05:00:00"/>
    <b v="0"/>
    <n v="58"/>
    <b v="1"/>
    <s v="music/rock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n v="1.0049999999999999"/>
    <x v="0"/>
    <x v="0"/>
    <s v="USD"/>
    <n v="1306994340"/>
    <n v="1303706001"/>
    <x v="1634"/>
    <d v="2011-06-02T05:59:00"/>
    <b v="0"/>
    <n v="32"/>
    <b v="1"/>
    <s v="music/rock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.2529999999999999"/>
    <x v="0"/>
    <x v="0"/>
    <s v="USD"/>
    <n v="1468270261"/>
    <n v="1463086261"/>
    <x v="1635"/>
    <d v="2016-07-11T20:51:01"/>
    <b v="0"/>
    <n v="37"/>
    <b v="1"/>
    <s v="music/rock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.0355555555555556"/>
    <x v="0"/>
    <x v="0"/>
    <s v="USD"/>
    <n v="1307851200"/>
    <n v="1304129088"/>
    <x v="1636"/>
    <d v="2011-06-12T04:00:00"/>
    <b v="0"/>
    <n v="87"/>
    <b v="1"/>
    <s v="music/rock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.038"/>
    <x v="0"/>
    <x v="0"/>
    <s v="USD"/>
    <n v="1262302740"/>
    <n v="1257444140"/>
    <x v="1637"/>
    <d v="2009-12-31T23:39:00"/>
    <b v="0"/>
    <n v="15"/>
    <b v="1"/>
    <s v="music/rock"/>
    <n v="34.6"/>
    <x v="4"/>
    <x v="11"/>
  </r>
  <r>
    <n v="1638"/>
    <s v="Avenues EP 2013"/>
    <s v="Avenues will be going in to the studio to record a new EP with Matt Allison!"/>
    <n v="1000"/>
    <n v="1050"/>
    <n v="1.05"/>
    <x v="0"/>
    <x v="0"/>
    <s v="USD"/>
    <n v="1362086700"/>
    <n v="1358180968"/>
    <x v="1638"/>
    <d v="2013-02-28T21:25:00"/>
    <b v="0"/>
    <n v="27"/>
    <b v="1"/>
    <s v="music/rock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"/>
    <x v="0"/>
    <x v="0"/>
    <s v="USD"/>
    <n v="1330789165"/>
    <n v="1328197165"/>
    <x v="1639"/>
    <d v="2012-03-03T15:39:25"/>
    <b v="0"/>
    <n v="19"/>
    <b v="1"/>
    <s v="music/rock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.6986000000000001"/>
    <x v="0"/>
    <x v="0"/>
    <s v="USD"/>
    <n v="1280800740"/>
    <n v="1279603955"/>
    <x v="1640"/>
    <d v="2010-08-03T01:59:00"/>
    <b v="0"/>
    <n v="17"/>
    <b v="1"/>
    <s v="music/rock"/>
    <n v="39.967058823529413"/>
    <x v="4"/>
    <x v="11"/>
  </r>
  <r>
    <n v="1641"/>
    <s v="Tanya Dartson- Run for Your Life music video"/>
    <s v="Music Video For Upbeat and Inspiring Song - Run For Your Life"/>
    <n v="2500"/>
    <n v="2535"/>
    <n v="1.014"/>
    <x v="0"/>
    <x v="0"/>
    <s v="USD"/>
    <n v="1418998744"/>
    <n v="1416406744"/>
    <x v="1641"/>
    <d v="2014-12-19T14:19:04"/>
    <b v="0"/>
    <n v="26"/>
    <b v="1"/>
    <s v="music/pop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"/>
    <x v="0"/>
    <x v="0"/>
    <s v="USD"/>
    <n v="1308011727"/>
    <n v="1306283727"/>
    <x v="1642"/>
    <d v="2011-06-14T00:35:27"/>
    <b v="0"/>
    <n v="28"/>
    <b v="1"/>
    <s v="music/pop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n v="1.2470000000000001"/>
    <x v="0"/>
    <x v="0"/>
    <s v="USD"/>
    <n v="1348516012"/>
    <n v="1345924012"/>
    <x v="1643"/>
    <d v="2012-09-24T19:46:52"/>
    <b v="0"/>
    <n v="37"/>
    <b v="1"/>
    <s v="music/pop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.095"/>
    <x v="0"/>
    <x v="0"/>
    <s v="USD"/>
    <n v="1353551160"/>
    <n v="1348363560"/>
    <x v="1644"/>
    <d v="2012-11-22T02:26:00"/>
    <b v="0"/>
    <n v="128"/>
    <b v="1"/>
    <s v="music/pop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.1080000000000001"/>
    <x v="0"/>
    <x v="0"/>
    <s v="USD"/>
    <n v="1379515740"/>
    <n v="1378306140"/>
    <x v="1645"/>
    <d v="2013-09-18T14:49:00"/>
    <b v="0"/>
    <n v="10"/>
    <b v="1"/>
    <s v="music/pop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.1020000000000001"/>
    <x v="0"/>
    <x v="1"/>
    <s v="GBP"/>
    <n v="1408039860"/>
    <n v="1405248503"/>
    <x v="1646"/>
    <d v="2014-08-14T18:11:00"/>
    <b v="0"/>
    <n v="83"/>
    <b v="1"/>
    <s v="music/pop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.0471999999999999"/>
    <x v="0"/>
    <x v="0"/>
    <s v="USD"/>
    <n v="1339235377"/>
    <n v="1336643377"/>
    <x v="1647"/>
    <d v="2012-06-09T09:49:37"/>
    <b v="0"/>
    <n v="46"/>
    <b v="1"/>
    <s v="music/pop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.2526086956521738"/>
    <x v="0"/>
    <x v="0"/>
    <s v="USD"/>
    <n v="1300636482"/>
    <n v="1298048082"/>
    <x v="1648"/>
    <d v="2011-03-20T15:54:42"/>
    <b v="0"/>
    <n v="90"/>
    <b v="1"/>
    <s v="music/pop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.0058763157894737"/>
    <x v="0"/>
    <x v="0"/>
    <s v="USD"/>
    <n v="1400862355"/>
    <n v="1396974355"/>
    <x v="1649"/>
    <d v="2014-05-23T16:25:55"/>
    <b v="0"/>
    <n v="81"/>
    <b v="1"/>
    <s v="music/pop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n v="1.4155"/>
    <x v="0"/>
    <x v="0"/>
    <s v="USD"/>
    <n v="1381314437"/>
    <n v="1378722437"/>
    <x v="1650"/>
    <d v="2013-10-09T10:27:17"/>
    <b v="0"/>
    <n v="32"/>
    <b v="1"/>
    <s v="music/pop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.0075000000000001"/>
    <x v="0"/>
    <x v="0"/>
    <s v="USD"/>
    <n v="1303801140"/>
    <n v="1300916220"/>
    <x v="1651"/>
    <d v="2011-04-26T06:59:00"/>
    <b v="0"/>
    <n v="20"/>
    <b v="1"/>
    <s v="music/pop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.0066666666666666"/>
    <x v="0"/>
    <x v="0"/>
    <s v="USD"/>
    <n v="1385297393"/>
    <n v="1382701793"/>
    <x v="1652"/>
    <d v="2013-11-24T12:49:53"/>
    <b v="0"/>
    <n v="70"/>
    <b v="1"/>
    <s v="music/pop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.7423040000000001"/>
    <x v="0"/>
    <x v="0"/>
    <s v="USD"/>
    <n v="1303675296"/>
    <n v="1300996896"/>
    <x v="1653"/>
    <d v="2011-04-24T20:01:36"/>
    <b v="0"/>
    <n v="168"/>
    <b v="1"/>
    <s v="music/pop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.199090909090909"/>
    <x v="0"/>
    <x v="0"/>
    <s v="USD"/>
    <n v="1334784160"/>
    <n v="1332192160"/>
    <x v="1654"/>
    <d v="2012-04-18T21:22:40"/>
    <b v="0"/>
    <n v="34"/>
    <b v="1"/>
    <s v="music/pop"/>
    <n v="38.794117647058826"/>
    <x v="4"/>
    <x v="27"/>
  </r>
  <r>
    <n v="1655"/>
    <s v="Meg Porter Debut EP!"/>
    <s v="Berklee College of Music student, Meg Porter needs YOUR help to fund her very first EP!"/>
    <n v="1500"/>
    <n v="2143"/>
    <n v="1.4286666666666668"/>
    <x v="0"/>
    <x v="0"/>
    <s v="USD"/>
    <n v="1333648820"/>
    <n v="1331060420"/>
    <x v="1655"/>
    <d v="2012-04-05T18:00:20"/>
    <b v="0"/>
    <n v="48"/>
    <b v="1"/>
    <s v="music/pop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.0033493333333334"/>
    <x v="0"/>
    <x v="0"/>
    <s v="USD"/>
    <n v="1355437052"/>
    <n v="1352845052"/>
    <x v="1656"/>
    <d v="2012-12-13T22:17:32"/>
    <b v="0"/>
    <n v="48"/>
    <b v="1"/>
    <s v="music/pop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.0493380000000001"/>
    <x v="0"/>
    <x v="0"/>
    <s v="USD"/>
    <n v="1337885168"/>
    <n v="1335293168"/>
    <x v="1657"/>
    <d v="2012-05-24T18:46:08"/>
    <b v="0"/>
    <n v="221"/>
    <b v="1"/>
    <s v="music/pop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.3223333333333334"/>
    <x v="0"/>
    <x v="0"/>
    <s v="USD"/>
    <n v="1355840400"/>
    <n v="1352524767"/>
    <x v="1658"/>
    <d v="2012-12-18T14:20:00"/>
    <b v="0"/>
    <n v="107"/>
    <b v="1"/>
    <s v="music/pop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.1279999999999999"/>
    <x v="0"/>
    <x v="1"/>
    <s v="GBP"/>
    <n v="1387281600"/>
    <n v="1384811721"/>
    <x v="1659"/>
    <d v="2013-12-17T12:00:00"/>
    <b v="0"/>
    <n v="45"/>
    <b v="1"/>
    <s v="music/pop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.5375"/>
    <x v="0"/>
    <x v="13"/>
    <s v="EUR"/>
    <n v="1462053540"/>
    <n v="1459355950"/>
    <x v="1660"/>
    <d v="2016-04-30T21:59:00"/>
    <b v="0"/>
    <n v="36"/>
    <b v="1"/>
    <s v="music/pop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.0250632911392406"/>
    <x v="0"/>
    <x v="15"/>
    <s v="EUR"/>
    <n v="1453064400"/>
    <n v="1449359831"/>
    <x v="1661"/>
    <d v="2016-01-17T21:00:00"/>
    <b v="0"/>
    <n v="101"/>
    <b v="1"/>
    <s v="music/pop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.026375"/>
    <x v="0"/>
    <x v="0"/>
    <s v="USD"/>
    <n v="1325310336"/>
    <n v="1320122736"/>
    <x v="1662"/>
    <d v="2011-12-31T05:45:36"/>
    <b v="0"/>
    <n v="62"/>
    <b v="1"/>
    <s v="music/pop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n v="1.08"/>
    <x v="0"/>
    <x v="0"/>
    <s v="USD"/>
    <n v="1422750707"/>
    <n v="1420158707"/>
    <x v="1663"/>
    <d v="2015-02-01T00:31:47"/>
    <b v="0"/>
    <n v="32"/>
    <b v="1"/>
    <s v="music/pop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n v="1.2240879999999998"/>
    <x v="0"/>
    <x v="0"/>
    <s v="USD"/>
    <n v="1331870340"/>
    <n v="1328033818"/>
    <x v="1664"/>
    <d v="2012-03-16T03:59:00"/>
    <b v="0"/>
    <n v="89"/>
    <b v="1"/>
    <s v="music/pop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.1945714285714286"/>
    <x v="0"/>
    <x v="0"/>
    <s v="USD"/>
    <n v="1298343600"/>
    <n v="1295624113"/>
    <x v="1665"/>
    <d v="2011-02-22T03:00:00"/>
    <b v="0"/>
    <n v="93"/>
    <b v="1"/>
    <s v="music/pop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.6088"/>
    <x v="0"/>
    <x v="0"/>
    <s v="USD"/>
    <n v="1364447073"/>
    <n v="1361858673"/>
    <x v="1666"/>
    <d v="2013-03-28T05:04:33"/>
    <b v="0"/>
    <n v="98"/>
    <b v="1"/>
    <s v="music/pop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.2685294117647059"/>
    <x v="0"/>
    <x v="0"/>
    <s v="USD"/>
    <n v="1394521140"/>
    <n v="1392169298"/>
    <x v="1667"/>
    <d v="2014-03-11T06:59:00"/>
    <b v="0"/>
    <n v="82"/>
    <b v="1"/>
    <s v="music/pop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.026375"/>
    <x v="0"/>
    <x v="0"/>
    <s v="USD"/>
    <n v="1322454939"/>
    <n v="1319859339"/>
    <x v="1668"/>
    <d v="2011-11-28T04:35:39"/>
    <b v="0"/>
    <n v="116"/>
    <b v="1"/>
    <s v="music/pop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.3975"/>
    <x v="0"/>
    <x v="0"/>
    <s v="USD"/>
    <n v="1464729276"/>
    <n v="1459545276"/>
    <x v="1669"/>
    <d v="2016-05-31T21:14:36"/>
    <b v="0"/>
    <n v="52"/>
    <b v="1"/>
    <s v="music/pop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.026"/>
    <x v="0"/>
    <x v="0"/>
    <s v="USD"/>
    <n v="1278302400"/>
    <n v="1273961999"/>
    <x v="1670"/>
    <d v="2010-07-05T04:00:00"/>
    <b v="0"/>
    <n v="23"/>
    <b v="1"/>
    <s v="music/pop"/>
    <n v="44.608695652173914"/>
    <x v="4"/>
    <x v="27"/>
  </r>
  <r>
    <n v="1671"/>
    <s v="Luke O'Brien's Kickstarter"/>
    <s v="I am seeking funding in order to help take my music from a hobby to a career."/>
    <n v="2000"/>
    <n v="2013.47"/>
    <n v="1.0067349999999999"/>
    <x v="0"/>
    <x v="0"/>
    <s v="USD"/>
    <n v="1470056614"/>
    <n v="1467464614"/>
    <x v="1671"/>
    <d v="2016-08-01T13:03:34"/>
    <b v="0"/>
    <n v="77"/>
    <b v="1"/>
    <s v="music/pop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n v="1.1294117647058823"/>
    <x v="0"/>
    <x v="0"/>
    <s v="USD"/>
    <n v="1338824730"/>
    <n v="1336232730"/>
    <x v="1672"/>
    <d v="2012-06-04T15:45:30"/>
    <b v="0"/>
    <n v="49"/>
    <b v="1"/>
    <s v="music/pop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.2809523809523808"/>
    <x v="0"/>
    <x v="0"/>
    <s v="USD"/>
    <n v="1425675892"/>
    <n v="1423083892"/>
    <x v="1673"/>
    <d v="2015-03-06T21:04:52"/>
    <b v="0"/>
    <n v="59"/>
    <b v="1"/>
    <s v="music/pop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.0169999999999999"/>
    <x v="0"/>
    <x v="0"/>
    <s v="USD"/>
    <n v="1471503540"/>
    <n v="1468852306"/>
    <x v="1674"/>
    <d v="2016-08-18T06:59:00"/>
    <b v="0"/>
    <n v="113"/>
    <b v="1"/>
    <s v="music/pop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n v="1.37416"/>
    <x v="0"/>
    <x v="0"/>
    <s v="USD"/>
    <n v="1318802580"/>
    <n v="1316194540"/>
    <x v="1675"/>
    <d v="2011-10-16T22:03:00"/>
    <b v="0"/>
    <n v="34"/>
    <b v="1"/>
    <s v="music/pop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n v="1.1533333333333333"/>
    <x v="0"/>
    <x v="0"/>
    <s v="USD"/>
    <n v="1334980740"/>
    <n v="1330968347"/>
    <x v="1676"/>
    <d v="2012-04-21T03:59:00"/>
    <b v="0"/>
    <n v="42"/>
    <b v="1"/>
    <s v="music/pop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.1166666666666667"/>
    <x v="0"/>
    <x v="3"/>
    <s v="EUR"/>
    <n v="1460786340"/>
    <n v="1455615976"/>
    <x v="1677"/>
    <d v="2016-04-16T05:59:00"/>
    <b v="0"/>
    <n v="42"/>
    <b v="1"/>
    <s v="music/pop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.1839999999999999"/>
    <x v="0"/>
    <x v="0"/>
    <s v="USD"/>
    <n v="1391718671"/>
    <n v="1390509071"/>
    <x v="1678"/>
    <d v="2014-02-06T20:31:11"/>
    <b v="0"/>
    <n v="49"/>
    <b v="1"/>
    <s v="music/pop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.75"/>
    <x v="0"/>
    <x v="0"/>
    <s v="USD"/>
    <n v="1311298745"/>
    <n v="1309311545"/>
    <x v="1679"/>
    <d v="2011-07-22T01:39:05"/>
    <b v="0"/>
    <n v="56"/>
    <b v="1"/>
    <s v="music/pop"/>
    <n v="62.5"/>
    <x v="4"/>
    <x v="27"/>
  </r>
  <r>
    <n v="1680"/>
    <s v="Kick Out a Record"/>
    <s v="Working Musician dilemma #164: how the taxman put Kick the Record 2.0 on hold"/>
    <n v="1000"/>
    <n v="1175"/>
    <n v="1.175"/>
    <x v="0"/>
    <x v="0"/>
    <s v="USD"/>
    <n v="1405188667"/>
    <n v="1402596667"/>
    <x v="1680"/>
    <d v="2014-07-12T18:11:07"/>
    <b v="0"/>
    <n v="25"/>
    <b v="1"/>
    <s v="music/pop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.0142212307692309"/>
    <x v="3"/>
    <x v="0"/>
    <s v="USD"/>
    <n v="1490752800"/>
    <n v="1486522484"/>
    <x v="1681"/>
    <d v="2017-03-29T02:00:00"/>
    <b v="0"/>
    <n v="884"/>
    <b v="0"/>
    <s v="music/faith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x v="1682"/>
    <d v="2017-04-14T04:07:40"/>
    <b v="0"/>
    <n v="0"/>
    <b v="0"/>
    <s v="music/faith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0.21714285714285714"/>
    <x v="3"/>
    <x v="6"/>
    <s v="EUR"/>
    <n v="1491590738"/>
    <n v="1489517138"/>
    <x v="1683"/>
    <d v="2017-04-07T18:45:38"/>
    <b v="0"/>
    <n v="10"/>
    <b v="0"/>
    <s v="music/faith"/>
    <n v="76"/>
    <x v="4"/>
    <x v="28"/>
  </r>
  <r>
    <n v="1684"/>
    <s v="Goodness &amp; Mercy EP - Marty Mikles"/>
    <s v="New Music from Marty Mikles!  A new EP all about God's Goodness &amp; Mercy."/>
    <n v="8000"/>
    <n v="8730"/>
    <n v="1.0912500000000001"/>
    <x v="3"/>
    <x v="0"/>
    <s v="USD"/>
    <n v="1489775641"/>
    <n v="1487360041"/>
    <x v="1684"/>
    <d v="2017-03-17T18:34:01"/>
    <b v="0"/>
    <n v="101"/>
    <b v="0"/>
    <s v="music/faith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.0285714285714285"/>
    <x v="3"/>
    <x v="0"/>
    <s v="USD"/>
    <n v="1490331623"/>
    <n v="1487743223"/>
    <x v="1685"/>
    <d v="2017-03-24T05:00:23"/>
    <b v="0"/>
    <n v="15"/>
    <b v="0"/>
    <s v="music/faith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3.5999999999999999E-3"/>
    <x v="3"/>
    <x v="5"/>
    <s v="CAD"/>
    <n v="1493320519"/>
    <n v="1488140119"/>
    <x v="1686"/>
    <d v="2017-04-27T19:15:19"/>
    <b v="0"/>
    <n v="1"/>
    <b v="0"/>
    <s v="music/faith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0.3125"/>
    <x v="3"/>
    <x v="0"/>
    <s v="USD"/>
    <n v="1491855300"/>
    <n v="1488935245"/>
    <x v="1687"/>
    <d v="2017-04-10T20:15:00"/>
    <b v="0"/>
    <n v="39"/>
    <b v="0"/>
    <s v="music/faith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0.443"/>
    <x v="3"/>
    <x v="0"/>
    <s v="USD"/>
    <n v="1491738594"/>
    <n v="1489150194"/>
    <x v="1688"/>
    <d v="2017-04-09T11:49:54"/>
    <b v="0"/>
    <n v="7"/>
    <b v="0"/>
    <s v="music/faith"/>
    <n v="253.14285714285714"/>
    <x v="4"/>
    <x v="28"/>
  </r>
  <r>
    <n v="1689"/>
    <s v="Fly Away"/>
    <s v="Praising the Living God in the second half of life."/>
    <n v="2400"/>
    <n v="2400"/>
    <n v="1"/>
    <x v="3"/>
    <x v="0"/>
    <s v="USD"/>
    <n v="1489700230"/>
    <n v="1487111830"/>
    <x v="1689"/>
    <d v="2017-03-16T21:37:10"/>
    <b v="0"/>
    <n v="14"/>
    <b v="0"/>
    <s v="music/faith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0.254"/>
    <x v="3"/>
    <x v="0"/>
    <s v="USD"/>
    <n v="1491470442"/>
    <n v="1488882042"/>
    <x v="1690"/>
    <d v="2017-04-06T09:20:42"/>
    <b v="0"/>
    <n v="11"/>
    <b v="0"/>
    <s v="music/faith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0.33473333333333333"/>
    <x v="3"/>
    <x v="0"/>
    <s v="USD"/>
    <n v="1491181200"/>
    <n v="1488387008"/>
    <x v="1691"/>
    <d v="2017-04-03T01:00:00"/>
    <b v="0"/>
    <n v="38"/>
    <b v="0"/>
    <s v="music/faith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n v="0.47799999999999998"/>
    <x v="3"/>
    <x v="0"/>
    <s v="USD"/>
    <n v="1490572740"/>
    <n v="1487734667"/>
    <x v="1692"/>
    <d v="2017-03-26T23:59:00"/>
    <b v="0"/>
    <n v="15"/>
    <b v="0"/>
    <s v="music/faith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.3333333333333338E-2"/>
    <x v="3"/>
    <x v="1"/>
    <s v="GBP"/>
    <n v="1491768000"/>
    <n v="1489097112"/>
    <x v="1693"/>
    <d v="2017-04-09T20:00:00"/>
    <b v="0"/>
    <n v="8"/>
    <b v="0"/>
    <s v="music/faith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5.0000000000000001E-4"/>
    <x v="3"/>
    <x v="0"/>
    <s v="USD"/>
    <n v="1490589360"/>
    <n v="1488038674"/>
    <x v="1694"/>
    <d v="2017-03-27T04:36:00"/>
    <b v="0"/>
    <n v="1"/>
    <b v="0"/>
    <s v="music/faith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0.11708333333333333"/>
    <x v="3"/>
    <x v="0"/>
    <s v="USD"/>
    <n v="1491786000"/>
    <n v="1488847514"/>
    <x v="1695"/>
    <d v="2017-04-10T01:00:00"/>
    <b v="0"/>
    <n v="23"/>
    <b v="0"/>
    <s v="music/faith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x v="1696"/>
    <d v="2017-04-01T00:40:11"/>
    <b v="0"/>
    <n v="0"/>
    <b v="0"/>
    <s v="music/faith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0.20208000000000001"/>
    <x v="3"/>
    <x v="0"/>
    <s v="USD"/>
    <n v="1491781648"/>
    <n v="1489193248"/>
    <x v="1697"/>
    <d v="2017-04-09T23:47:28"/>
    <b v="0"/>
    <n v="22"/>
    <b v="0"/>
    <s v="music/faith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x v="1698"/>
    <d v="2017-03-26T03:33:00"/>
    <b v="0"/>
    <n v="0"/>
    <b v="0"/>
    <s v="music/faith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.2311459353574929E-2"/>
    <x v="3"/>
    <x v="0"/>
    <s v="USD"/>
    <n v="1491943445"/>
    <n v="1489351445"/>
    <x v="1699"/>
    <d v="2017-04-11T20:44:05"/>
    <b v="0"/>
    <n v="4"/>
    <b v="0"/>
    <s v="music/faith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0.2606"/>
    <x v="3"/>
    <x v="0"/>
    <s v="USD"/>
    <n v="1491019200"/>
    <n v="1488418990"/>
    <x v="1700"/>
    <d v="2017-04-01T04:00:00"/>
    <b v="0"/>
    <n v="79"/>
    <b v="0"/>
    <s v="music/faith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1.9801980198019802E-3"/>
    <x v="2"/>
    <x v="0"/>
    <s v="USD"/>
    <n v="1421337405"/>
    <n v="1418745405"/>
    <x v="1701"/>
    <d v="2015-01-15T15:56:45"/>
    <b v="0"/>
    <n v="2"/>
    <b v="0"/>
    <s v="music/faith"/>
    <n v="5"/>
    <x v="4"/>
    <x v="28"/>
  </r>
  <r>
    <n v="1702"/>
    <s v="lyndale lewis and new vision prosper cd release"/>
    <s v="I can do all things through christ jesus"/>
    <n v="16500"/>
    <n v="1"/>
    <n v="6.0606060606060605E-5"/>
    <x v="2"/>
    <x v="0"/>
    <s v="USD"/>
    <n v="1427745150"/>
    <n v="1425156750"/>
    <x v="1702"/>
    <d v="2015-03-30T19:52:30"/>
    <b v="0"/>
    <n v="1"/>
    <b v="0"/>
    <s v="music/faith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n v="1.0200000000000001E-2"/>
    <x v="2"/>
    <x v="0"/>
    <s v="USD"/>
    <n v="1441003537"/>
    <n v="1435819537"/>
    <x v="1703"/>
    <d v="2015-08-31T06:45:37"/>
    <b v="0"/>
    <n v="2"/>
    <b v="0"/>
    <s v="music/faith"/>
    <n v="25.5"/>
    <x v="4"/>
    <x v="28"/>
  </r>
  <r>
    <n v="1704"/>
    <s v="Jericho Down Worship Album"/>
    <s v="We want to record an album of popular praise &amp; worship songs with our own influence and style."/>
    <n v="2000"/>
    <n v="1302"/>
    <n v="0.65100000000000002"/>
    <x v="2"/>
    <x v="0"/>
    <s v="USD"/>
    <n v="1424056873"/>
    <n v="1421464873"/>
    <x v="1704"/>
    <d v="2015-02-16T03:21:13"/>
    <b v="0"/>
    <n v="11"/>
    <b v="0"/>
    <s v="music/faith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x v="1705"/>
    <d v="2015-09-09T16:00:00"/>
    <b v="0"/>
    <n v="0"/>
    <b v="0"/>
    <s v="music/faith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x v="1706"/>
    <d v="2015-08-23T07:21:12"/>
    <b v="0"/>
    <n v="0"/>
    <b v="0"/>
    <s v="music/faith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9.74E-2"/>
    <x v="2"/>
    <x v="0"/>
    <s v="USD"/>
    <n v="1459181895"/>
    <n v="1456593495"/>
    <x v="1707"/>
    <d v="2016-03-28T16:18:15"/>
    <b v="0"/>
    <n v="9"/>
    <b v="0"/>
    <s v="music/faith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x v="1708"/>
    <d v="2016-05-01T20:48:26"/>
    <b v="0"/>
    <n v="0"/>
    <b v="0"/>
    <s v="music/faith"/>
    <n v="0"/>
    <x v="4"/>
    <x v="28"/>
  </r>
  <r>
    <n v="1709"/>
    <s v="Psalms"/>
    <s v="A project to set psalms to music. The psalms are taken from the English Standard Version (ESV) of the Bible."/>
    <n v="1750"/>
    <n v="85"/>
    <n v="4.8571428571428571E-2"/>
    <x v="2"/>
    <x v="0"/>
    <s v="USD"/>
    <n v="1409513940"/>
    <n v="1405949514"/>
    <x v="1709"/>
    <d v="2014-08-31T19:39:00"/>
    <b v="0"/>
    <n v="4"/>
    <b v="0"/>
    <s v="music/faith"/>
    <n v="21.25"/>
    <x v="4"/>
    <x v="28"/>
  </r>
  <r>
    <n v="1710"/>
    <s v="Producing a live album of our upcoming Europe tour"/>
    <s v="We want to create a gospel live album which has never been produced before."/>
    <n v="5000"/>
    <n v="34"/>
    <n v="6.7999999999999996E-3"/>
    <x v="2"/>
    <x v="12"/>
    <s v="EUR"/>
    <n v="1453122000"/>
    <n v="1449151888"/>
    <x v="1710"/>
    <d v="2016-01-18T13:00:00"/>
    <b v="0"/>
    <n v="1"/>
    <b v="0"/>
    <s v="music/faith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0.105"/>
    <x v="2"/>
    <x v="0"/>
    <s v="USD"/>
    <n v="1409585434"/>
    <n v="1406907034"/>
    <x v="1711"/>
    <d v="2014-09-01T15:30:34"/>
    <b v="0"/>
    <n v="2"/>
    <b v="0"/>
    <s v="music/faith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x v="1712"/>
    <d v="2015-06-30T21:55:53"/>
    <b v="0"/>
    <n v="0"/>
    <b v="0"/>
    <s v="music/faith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1.6666666666666666E-2"/>
    <x v="2"/>
    <x v="0"/>
    <s v="USD"/>
    <n v="1412536412"/>
    <n v="1409944412"/>
    <x v="1713"/>
    <d v="2014-10-05T19:13:32"/>
    <b v="0"/>
    <n v="1"/>
    <b v="0"/>
    <s v="music/faith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7.868E-2"/>
    <x v="2"/>
    <x v="0"/>
    <s v="USD"/>
    <n v="1430517761"/>
    <n v="1427925761"/>
    <x v="1714"/>
    <d v="2015-05-01T22:02:41"/>
    <b v="0"/>
    <n v="17"/>
    <b v="0"/>
    <s v="music/faith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2.2000000000000001E-3"/>
    <x v="2"/>
    <x v="0"/>
    <s v="USD"/>
    <n v="1427772120"/>
    <n v="1425186785"/>
    <x v="1715"/>
    <d v="2015-03-31T03:22:00"/>
    <b v="0"/>
    <n v="2"/>
    <b v="0"/>
    <s v="music/faith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4999999999999997E-2"/>
    <x v="2"/>
    <x v="0"/>
    <s v="USD"/>
    <n v="1481295099"/>
    <n v="1477835499"/>
    <x v="1716"/>
    <d v="2016-12-09T14:51:39"/>
    <b v="0"/>
    <n v="3"/>
    <b v="0"/>
    <s v="music/faith"/>
    <n v="50"/>
    <x v="4"/>
    <x v="28"/>
  </r>
  <r>
    <n v="1717"/>
    <s v="Shift Records A New EP!"/>
    <s v="Our first record created to reach, inspire, and ultimately express the love of Jesus to our generation."/>
    <n v="3265"/>
    <n v="1395"/>
    <n v="0.42725880551301687"/>
    <x v="2"/>
    <x v="0"/>
    <s v="USD"/>
    <n v="1461211200"/>
    <n v="1459467238"/>
    <x v="1717"/>
    <d v="2016-04-21T04:00:00"/>
    <b v="0"/>
    <n v="41"/>
    <b v="0"/>
    <s v="music/faith"/>
    <n v="34.024390243902438"/>
    <x v="4"/>
    <x v="28"/>
  </r>
  <r>
    <n v="1718"/>
    <s v="The Prodigal Son"/>
    <s v="A melody for the galaxy."/>
    <n v="35000"/>
    <n v="75"/>
    <n v="2.142857142857143E-3"/>
    <x v="2"/>
    <x v="0"/>
    <s v="USD"/>
    <n v="1463201940"/>
    <n v="1459435149"/>
    <x v="1718"/>
    <d v="2016-05-14T04:59:00"/>
    <b v="0"/>
    <n v="2"/>
    <b v="0"/>
    <s v="music/faith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8.7500000000000008E-3"/>
    <x v="2"/>
    <x v="0"/>
    <s v="USD"/>
    <n v="1410958191"/>
    <n v="1408366191"/>
    <x v="1719"/>
    <d v="2014-09-17T12:49:51"/>
    <b v="0"/>
    <n v="3"/>
    <b v="0"/>
    <s v="music/faith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5.6250000000000001E-2"/>
    <x v="2"/>
    <x v="0"/>
    <s v="USD"/>
    <n v="1415562471"/>
    <n v="1412966871"/>
    <x v="1720"/>
    <d v="2014-11-09T19:47:51"/>
    <b v="0"/>
    <n v="8"/>
    <b v="0"/>
    <s v="music/faith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x v="1721"/>
    <d v="2015-12-11T11:04:23"/>
    <b v="0"/>
    <n v="0"/>
    <b v="0"/>
    <s v="music/faith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3.4722222222222224E-4"/>
    <x v="2"/>
    <x v="0"/>
    <s v="USD"/>
    <n v="1459642200"/>
    <n v="1456441429"/>
    <x v="1722"/>
    <d v="2016-04-03T00:10:00"/>
    <b v="0"/>
    <n v="1"/>
    <b v="0"/>
    <s v="music/faith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6.5000000000000002E-2"/>
    <x v="2"/>
    <x v="0"/>
    <s v="USD"/>
    <n v="1435730400"/>
    <n v="1430855315"/>
    <x v="1723"/>
    <d v="2015-07-01T06:00:00"/>
    <b v="0"/>
    <n v="3"/>
    <b v="0"/>
    <s v="music/faith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5.8333333333333336E-3"/>
    <x v="2"/>
    <x v="0"/>
    <s v="USD"/>
    <n v="1414707762"/>
    <n v="1412115762"/>
    <x v="1724"/>
    <d v="2014-10-30T22:22:42"/>
    <b v="0"/>
    <n v="4"/>
    <b v="0"/>
    <s v="music/faith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0.10181818181818182"/>
    <x v="2"/>
    <x v="0"/>
    <s v="USD"/>
    <n v="1408922049"/>
    <n v="1406330049"/>
    <x v="1725"/>
    <d v="2014-08-24T23:14:09"/>
    <b v="0"/>
    <n v="9"/>
    <b v="0"/>
    <s v="music/faith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n v="0.33784615384615385"/>
    <x v="2"/>
    <x v="0"/>
    <s v="USD"/>
    <n v="1403906664"/>
    <n v="1401401064"/>
    <x v="1726"/>
    <d v="2014-06-27T22:04:24"/>
    <b v="0"/>
    <n v="16"/>
    <b v="0"/>
    <s v="music/faith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3.3333333333333332E-4"/>
    <x v="2"/>
    <x v="1"/>
    <s v="GBP"/>
    <n v="1428231600"/>
    <n v="1423520177"/>
    <x v="1727"/>
    <d v="2015-04-05T11:00:00"/>
    <b v="0"/>
    <n v="1"/>
    <b v="0"/>
    <s v="music/faith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n v="0.68400000000000005"/>
    <x v="2"/>
    <x v="0"/>
    <s v="USD"/>
    <n v="1445439674"/>
    <n v="1442847674"/>
    <x v="1728"/>
    <d v="2015-10-21T15:01:14"/>
    <b v="0"/>
    <n v="7"/>
    <b v="0"/>
    <s v="music/faith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x v="1729"/>
    <d v="2016-06-10T01:15:06"/>
    <b v="0"/>
    <n v="0"/>
    <b v="0"/>
    <s v="music/faith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x v="1730"/>
    <d v="2015-10-25T02:06:23"/>
    <b v="0"/>
    <n v="0"/>
    <b v="0"/>
    <s v="music/faith"/>
    <n v="0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x v="1731"/>
    <d v="2015-06-11T15:00:00"/>
    <b v="0"/>
    <n v="0"/>
    <b v="0"/>
    <s v="music/faith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x v="1732"/>
    <d v="2016-01-16T05:00:00"/>
    <b v="0"/>
    <n v="0"/>
    <b v="0"/>
    <s v="music/faith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x v="1733"/>
    <d v="2016-09-13T21:30:00"/>
    <b v="0"/>
    <n v="0"/>
    <b v="0"/>
    <s v="music/faith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2.2222222222222223E-4"/>
    <x v="2"/>
    <x v="0"/>
    <s v="USD"/>
    <n v="1431046356"/>
    <n v="1428454356"/>
    <x v="1734"/>
    <d v="2015-05-08T00:52:36"/>
    <b v="0"/>
    <n v="1"/>
    <b v="0"/>
    <s v="music/faith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0.11"/>
    <x v="2"/>
    <x v="0"/>
    <s v="USD"/>
    <n v="1470598345"/>
    <n v="1468006345"/>
    <x v="1735"/>
    <d v="2016-08-07T19:32:25"/>
    <b v="0"/>
    <n v="2"/>
    <b v="0"/>
    <s v="music/faith"/>
    <n v="55"/>
    <x v="4"/>
    <x v="28"/>
  </r>
  <r>
    <n v="1736"/>
    <s v="In His Presence"/>
    <s v="A unique meditative album reflecting on the life of Christ, inviting Him into your presence"/>
    <n v="3000"/>
    <n v="22"/>
    <n v="7.3333333333333332E-3"/>
    <x v="2"/>
    <x v="0"/>
    <s v="USD"/>
    <n v="1447018833"/>
    <n v="1444423233"/>
    <x v="1736"/>
    <d v="2015-11-08T21:40:33"/>
    <b v="0"/>
    <n v="1"/>
    <b v="0"/>
    <s v="music/faith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0.21249999999999999"/>
    <x v="2"/>
    <x v="0"/>
    <s v="USD"/>
    <n v="1437432392"/>
    <n v="1434840392"/>
    <x v="1737"/>
    <d v="2015-07-20T22:46:32"/>
    <b v="0"/>
    <n v="15"/>
    <b v="0"/>
    <s v="music/faith"/>
    <n v="56.666666666666664"/>
    <x v="4"/>
    <x v="28"/>
  </r>
  <r>
    <n v="1738"/>
    <s v="The Flashing Lights"/>
    <s v="Music that inspires and gives hope for overcoming and change. And it is good music."/>
    <n v="5000"/>
    <n v="20"/>
    <n v="4.0000000000000001E-3"/>
    <x v="2"/>
    <x v="0"/>
    <s v="USD"/>
    <n v="1412283542"/>
    <n v="1409691542"/>
    <x v="1738"/>
    <d v="2014-10-02T20:59:02"/>
    <b v="0"/>
    <n v="1"/>
    <b v="0"/>
    <s v="music/faith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1E-3"/>
    <x v="2"/>
    <x v="0"/>
    <s v="USD"/>
    <n v="1462391932"/>
    <n v="1457297932"/>
    <x v="1739"/>
    <d v="2016-05-04T19:58:52"/>
    <b v="0"/>
    <n v="1"/>
    <b v="0"/>
    <s v="music/faith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x v="1740"/>
    <d v="2015-07-16T19:37:02"/>
    <b v="0"/>
    <n v="0"/>
    <b v="0"/>
    <s v="music/faith"/>
    <n v="0"/>
    <x v="4"/>
    <x v="28"/>
  </r>
  <r>
    <n v="1741"/>
    <s v="Caught off Guard"/>
    <s v="A photo journal documenting my experiences and travels across New Zealand"/>
    <n v="1200"/>
    <n v="1330"/>
    <n v="1.1083333333333334"/>
    <x v="0"/>
    <x v="1"/>
    <s v="GBP"/>
    <n v="1433948671"/>
    <n v="1430060671"/>
    <x v="1741"/>
    <d v="2015-06-10T15:04:31"/>
    <b v="0"/>
    <n v="52"/>
    <b v="1"/>
    <s v="photography/photobooks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.0874999999999999"/>
    <x v="0"/>
    <x v="0"/>
    <s v="USD"/>
    <n v="1483822800"/>
    <n v="1481058170"/>
    <x v="1742"/>
    <d v="2017-01-07T21:00:00"/>
    <b v="0"/>
    <n v="34"/>
    <b v="1"/>
    <s v="photography/photobooks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.0041666666666667"/>
    <x v="0"/>
    <x v="0"/>
    <s v="USD"/>
    <n v="1472270340"/>
    <n v="1470348775"/>
    <x v="1743"/>
    <d v="2016-08-27T03:59:00"/>
    <b v="0"/>
    <n v="67"/>
    <b v="1"/>
    <s v="photography/photobooks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.1845454545454546"/>
    <x v="0"/>
    <x v="1"/>
    <s v="GBP"/>
    <n v="1425821477"/>
    <n v="1421937077"/>
    <x v="1744"/>
    <d v="2015-03-08T13:31:17"/>
    <b v="0"/>
    <n v="70"/>
    <b v="1"/>
    <s v="photography/photobooks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.1401428571428571"/>
    <x v="0"/>
    <x v="0"/>
    <s v="USD"/>
    <n v="1482372000"/>
    <n v="1479276838"/>
    <x v="1745"/>
    <d v="2016-12-22T02:00:00"/>
    <b v="0"/>
    <n v="89"/>
    <b v="1"/>
    <s v="photography/photobooks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.4810000000000001"/>
    <x v="0"/>
    <x v="0"/>
    <s v="USD"/>
    <n v="1479952800"/>
    <n v="1477368867"/>
    <x v="1746"/>
    <d v="2016-11-24T02:00:00"/>
    <b v="0"/>
    <n v="107"/>
    <b v="1"/>
    <s v="photography/photobooks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.0495555555555556"/>
    <x v="0"/>
    <x v="1"/>
    <s v="GBP"/>
    <n v="1447426800"/>
    <n v="1444904830"/>
    <x v="1747"/>
    <d v="2015-11-13T15:00:00"/>
    <b v="0"/>
    <n v="159"/>
    <b v="1"/>
    <s v="photography/photobooks"/>
    <n v="59.408805031446541"/>
    <x v="8"/>
    <x v="20"/>
  </r>
  <r>
    <n v="1748"/>
    <s v="So It Is: Vancouver"/>
    <s v="Telling the story of the city through remarkable people who live in Vancouver today."/>
    <n v="50000"/>
    <n v="64974"/>
    <n v="1.29948"/>
    <x v="0"/>
    <x v="5"/>
    <s v="CAD"/>
    <n v="1441234143"/>
    <n v="1438642143"/>
    <x v="1748"/>
    <d v="2015-09-02T22:49:03"/>
    <b v="0"/>
    <n v="181"/>
    <b v="1"/>
    <s v="photography/photobooks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.2348756218905472"/>
    <x v="0"/>
    <x v="19"/>
    <s v="EUR"/>
    <n v="1488394800"/>
    <n v="1485213921"/>
    <x v="1749"/>
    <d v="2017-03-01T19:00:00"/>
    <b v="0"/>
    <n v="131"/>
    <b v="1"/>
    <s v="photography/photobooks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.0162"/>
    <x v="0"/>
    <x v="0"/>
    <s v="USD"/>
    <n v="1461096304"/>
    <n v="1458936304"/>
    <x v="1750"/>
    <d v="2016-04-19T20:05:04"/>
    <b v="0"/>
    <n v="125"/>
    <b v="1"/>
    <s v="photography/photobooks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n v="1.0289999999999999"/>
    <x v="0"/>
    <x v="0"/>
    <s v="USD"/>
    <n v="1426787123"/>
    <n v="1424198723"/>
    <x v="1751"/>
    <d v="2015-03-19T17:45:23"/>
    <b v="0"/>
    <n v="61"/>
    <b v="1"/>
    <s v="photography/photobooks"/>
    <n v="168.68852459016392"/>
    <x v="8"/>
    <x v="20"/>
  </r>
  <r>
    <n v="1752"/>
    <s v="Adfectus Book"/>
    <s v="A little book of calm, in picture form, that will soothe the soul and un-furrow the brow."/>
    <n v="1200"/>
    <n v="3122"/>
    <n v="2.6016666666666666"/>
    <x v="0"/>
    <x v="1"/>
    <s v="GBP"/>
    <n v="1476425082"/>
    <n v="1473833082"/>
    <x v="1752"/>
    <d v="2016-10-14T06:04:42"/>
    <b v="0"/>
    <n v="90"/>
    <b v="1"/>
    <s v="photography/photobooks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.08"/>
    <x v="0"/>
    <x v="8"/>
    <s v="DKK"/>
    <n v="1458579568"/>
    <n v="1455991168"/>
    <x v="1753"/>
    <d v="2016-03-21T16:59:28"/>
    <b v="0"/>
    <n v="35"/>
    <b v="1"/>
    <s v="photography/photobooks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.1052941176470588"/>
    <x v="0"/>
    <x v="5"/>
    <s v="CAD"/>
    <n v="1428091353"/>
    <n v="1425502953"/>
    <x v="1754"/>
    <d v="2015-04-03T20:02:33"/>
    <b v="0"/>
    <n v="90"/>
    <b v="1"/>
    <s v="photography/photobooks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.2"/>
    <x v="0"/>
    <x v="0"/>
    <s v="USD"/>
    <n v="1444071361"/>
    <n v="1441479361"/>
    <x v="1755"/>
    <d v="2015-10-05T18:56:01"/>
    <b v="0"/>
    <n v="4"/>
    <b v="1"/>
    <s v="photography/photobooks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.0282909090909091"/>
    <x v="0"/>
    <x v="0"/>
    <s v="USD"/>
    <n v="1472443269"/>
    <n v="1468987269"/>
    <x v="1756"/>
    <d v="2016-08-29T04:01:09"/>
    <b v="0"/>
    <n v="120"/>
    <b v="1"/>
    <s v="photography/photobooks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n v="1.1599999999999999"/>
    <x v="0"/>
    <x v="0"/>
    <s v="USD"/>
    <n v="1485631740"/>
    <n v="1483041083"/>
    <x v="1757"/>
    <d v="2017-01-28T19:29:00"/>
    <b v="0"/>
    <n v="14"/>
    <b v="1"/>
    <s v="photography/photobooks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.147"/>
    <x v="0"/>
    <x v="0"/>
    <s v="USD"/>
    <n v="1468536992"/>
    <n v="1463352992"/>
    <x v="1758"/>
    <d v="2016-07-14T22:56:32"/>
    <b v="0"/>
    <n v="27"/>
    <b v="1"/>
    <s v="photography/photobooks"/>
    <n v="42.481481481481481"/>
    <x v="8"/>
    <x v="20"/>
  </r>
  <r>
    <n v="1759"/>
    <s v="Death Valley"/>
    <s v="Death Valley will be the first photo book of Andi State"/>
    <n v="5000"/>
    <n v="5330"/>
    <n v="1.0660000000000001"/>
    <x v="0"/>
    <x v="0"/>
    <s v="USD"/>
    <n v="1427309629"/>
    <n v="1425585229"/>
    <x v="1759"/>
    <d v="2015-03-25T18:53:49"/>
    <b v="0"/>
    <n v="49"/>
    <b v="1"/>
    <s v="photography/photobooks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.6544000000000001"/>
    <x v="0"/>
    <x v="0"/>
    <s v="USD"/>
    <n v="1456416513"/>
    <n v="1454688513"/>
    <x v="1760"/>
    <d v="2016-02-25T16:08:33"/>
    <b v="0"/>
    <n v="102"/>
    <b v="1"/>
    <s v="photography/photobooks"/>
    <n v="81.098039215686271"/>
    <x v="8"/>
    <x v="20"/>
  </r>
  <r>
    <n v="1761"/>
    <s v="I Wanted To See Boobs"/>
    <s v="A hardcover photobook telling the naked truth of a young photographers journey."/>
    <n v="100"/>
    <n v="155"/>
    <n v="1.55"/>
    <x v="0"/>
    <x v="1"/>
    <s v="GBP"/>
    <n v="1442065060"/>
    <n v="1437745060"/>
    <x v="1761"/>
    <d v="2015-09-12T13:37:40"/>
    <b v="0"/>
    <n v="3"/>
    <b v="1"/>
    <s v="photography/photobooks"/>
    <n v="51.666666666666664"/>
    <x v="8"/>
    <x v="20"/>
  </r>
  <r>
    <n v="1762"/>
    <s v="&quot;The Naked Pixel&quot; Ali Pakele"/>
    <s v="Project rewards $25 gets you 190+ digital images"/>
    <n v="100"/>
    <n v="885"/>
    <n v="8.85"/>
    <x v="0"/>
    <x v="0"/>
    <s v="USD"/>
    <n v="1457739245"/>
    <n v="1455147245"/>
    <x v="1762"/>
    <d v="2016-03-11T23:34:05"/>
    <b v="0"/>
    <n v="25"/>
    <b v="1"/>
    <s v="photography/photobooks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.0190833333333333"/>
    <x v="0"/>
    <x v="0"/>
    <s v="USD"/>
    <n v="1477255840"/>
    <n v="1474663840"/>
    <x v="1763"/>
    <d v="2016-10-23T20:50:40"/>
    <b v="0"/>
    <n v="118"/>
    <b v="1"/>
    <s v="photography/photobooks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0.19600000000000001"/>
    <x v="2"/>
    <x v="1"/>
    <s v="GBP"/>
    <n v="1407065979"/>
    <n v="1404560379"/>
    <x v="1764"/>
    <d v="2014-08-03T11:39:39"/>
    <b v="1"/>
    <n v="39"/>
    <b v="0"/>
    <s v="photography/photobooks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0.59467839999999994"/>
    <x v="2"/>
    <x v="0"/>
    <s v="USD"/>
    <n v="1407972712"/>
    <n v="1405380712"/>
    <x v="1765"/>
    <d v="2014-08-13T23:31:52"/>
    <b v="1"/>
    <n v="103"/>
    <b v="0"/>
    <s v="photography/photobooks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x v="1766"/>
    <d v="2014-08-25T20:38:08"/>
    <b v="1"/>
    <n v="0"/>
    <b v="0"/>
    <s v="photography/photobooks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0.4572"/>
    <x v="2"/>
    <x v="0"/>
    <s v="USD"/>
    <n v="1407080884"/>
    <n v="1404488884"/>
    <x v="1767"/>
    <d v="2014-08-03T15:48:04"/>
    <b v="1"/>
    <n v="39"/>
    <b v="0"/>
    <s v="photography/photobooks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3.7400000000000003E-2"/>
    <x v="2"/>
    <x v="0"/>
    <s v="USD"/>
    <n v="1411824444"/>
    <n v="1406640444"/>
    <x v="1768"/>
    <d v="2014-09-27T13:27:24"/>
    <b v="1"/>
    <n v="15"/>
    <b v="0"/>
    <s v="photography/photobooks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2.7025E-2"/>
    <x v="2"/>
    <x v="0"/>
    <s v="USD"/>
    <n v="1421177959"/>
    <n v="1418585959"/>
    <x v="1769"/>
    <d v="2015-01-13T19:39:19"/>
    <b v="1"/>
    <n v="22"/>
    <b v="0"/>
    <s v="photography/photobooks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0.56514285714285717"/>
    <x v="2"/>
    <x v="0"/>
    <s v="USD"/>
    <n v="1413312194"/>
    <n v="1410288194"/>
    <x v="1770"/>
    <d v="2014-10-14T18:43:14"/>
    <b v="1"/>
    <n v="92"/>
    <b v="0"/>
    <s v="photography/photobooks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0.21309523809523809"/>
    <x v="2"/>
    <x v="1"/>
    <s v="GBP"/>
    <n v="1414107040"/>
    <n v="1411515040"/>
    <x v="1771"/>
    <d v="2014-10-23T23:30:40"/>
    <b v="1"/>
    <n v="25"/>
    <b v="0"/>
    <s v="photography/photobooks"/>
    <n v="35.799999999999997"/>
    <x v="8"/>
    <x v="20"/>
  </r>
  <r>
    <n v="1772"/>
    <s v="White Mountain"/>
    <s v="A photobook and a short documentary film telling the story of Holocaust in Northwestern Lithuania"/>
    <n v="5500"/>
    <n v="858"/>
    <n v="0.156"/>
    <x v="2"/>
    <x v="1"/>
    <s v="GBP"/>
    <n v="1404666836"/>
    <n v="1399482836"/>
    <x v="1772"/>
    <d v="2014-07-06T17:13:56"/>
    <b v="1"/>
    <n v="19"/>
    <b v="0"/>
    <s v="photography/photobooks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.2566666666666673E-2"/>
    <x v="2"/>
    <x v="0"/>
    <s v="USD"/>
    <n v="1421691298"/>
    <n v="1417803298"/>
    <x v="1773"/>
    <d v="2015-01-19T18:14:58"/>
    <b v="1"/>
    <n v="19"/>
    <b v="0"/>
    <s v="photography/photobooks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0.4592"/>
    <x v="2"/>
    <x v="0"/>
    <s v="USD"/>
    <n v="1417273140"/>
    <n v="1413609292"/>
    <x v="1774"/>
    <d v="2014-11-29T14:59:00"/>
    <b v="1"/>
    <n v="13"/>
    <b v="0"/>
    <s v="photography/photobooks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0.65101538461538466"/>
    <x v="2"/>
    <x v="0"/>
    <s v="USD"/>
    <n v="1414193160"/>
    <n v="1410305160"/>
    <x v="1775"/>
    <d v="2014-10-24T23:26:00"/>
    <b v="1"/>
    <n v="124"/>
    <b v="0"/>
    <s v="photography/photobooks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6.7000000000000004E-2"/>
    <x v="2"/>
    <x v="1"/>
    <s v="GBP"/>
    <n v="1414623471"/>
    <n v="1411513071"/>
    <x v="1776"/>
    <d v="2014-10-29T22:57:51"/>
    <b v="1"/>
    <n v="4"/>
    <b v="0"/>
    <s v="photography/photobooks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0.135625"/>
    <x v="2"/>
    <x v="9"/>
    <s v="EUR"/>
    <n v="1424421253"/>
    <n v="1421829253"/>
    <x v="1777"/>
    <d v="2015-02-20T08:34:13"/>
    <b v="1"/>
    <n v="10"/>
    <b v="0"/>
    <s v="photography/photobooks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1.9900000000000001E-2"/>
    <x v="2"/>
    <x v="0"/>
    <s v="USD"/>
    <n v="1427485395"/>
    <n v="1423600995"/>
    <x v="1778"/>
    <d v="2015-03-27T19:43:15"/>
    <b v="1"/>
    <n v="15"/>
    <b v="0"/>
    <s v="photography/photobooks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0.36236363636363639"/>
    <x v="2"/>
    <x v="0"/>
    <s v="USD"/>
    <n v="1472834180"/>
    <n v="1470242180"/>
    <x v="1779"/>
    <d v="2016-09-02T16:36:20"/>
    <b v="1"/>
    <n v="38"/>
    <b v="0"/>
    <s v="photography/photobooks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0.39743333333333336"/>
    <x v="2"/>
    <x v="0"/>
    <s v="USD"/>
    <n v="1467469510"/>
    <n v="1462285510"/>
    <x v="1780"/>
    <d v="2016-07-02T14:25:10"/>
    <b v="1"/>
    <n v="152"/>
    <b v="0"/>
    <s v="photography/photobooks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0.25763636363636366"/>
    <x v="2"/>
    <x v="0"/>
    <s v="USD"/>
    <n v="1473950945"/>
    <n v="1471272545"/>
    <x v="1781"/>
    <d v="2016-09-15T14:49:05"/>
    <b v="1"/>
    <n v="24"/>
    <b v="0"/>
    <s v="photography/photobooks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0.15491428571428573"/>
    <x v="2"/>
    <x v="0"/>
    <s v="USD"/>
    <n v="1456062489"/>
    <n v="1453211289"/>
    <x v="1782"/>
    <d v="2016-02-21T13:48:09"/>
    <b v="1"/>
    <n v="76"/>
    <b v="0"/>
    <s v="photography/photobooks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0.236925"/>
    <x v="2"/>
    <x v="0"/>
    <s v="USD"/>
    <n v="1432248478"/>
    <n v="1429656478"/>
    <x v="1783"/>
    <d v="2015-05-21T22:47:58"/>
    <b v="1"/>
    <n v="185"/>
    <b v="0"/>
    <s v="photography/photobooks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0.39760000000000001"/>
    <x v="2"/>
    <x v="0"/>
    <s v="USD"/>
    <n v="1422674700"/>
    <n v="1419954240"/>
    <x v="1784"/>
    <d v="2015-01-31T03:25:00"/>
    <b v="1"/>
    <n v="33"/>
    <b v="0"/>
    <s v="photography/photobooks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0.20220833333333332"/>
    <x v="2"/>
    <x v="0"/>
    <s v="USD"/>
    <n v="1413417600"/>
    <n v="1410750855"/>
    <x v="1785"/>
    <d v="2014-10-16T00:00:00"/>
    <b v="1"/>
    <n v="108"/>
    <b v="0"/>
    <s v="photography/photobooks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0.47631578947368419"/>
    <x v="2"/>
    <x v="9"/>
    <s v="EUR"/>
    <n v="1418649177"/>
    <n v="1416057177"/>
    <x v="1786"/>
    <d v="2014-12-15T13:12:57"/>
    <b v="1"/>
    <n v="29"/>
    <b v="0"/>
    <s v="photography/photobooks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n v="0.15329999999999999"/>
    <x v="2"/>
    <x v="0"/>
    <s v="USD"/>
    <n v="1428158637"/>
    <n v="1425570237"/>
    <x v="1787"/>
    <d v="2015-04-04T14:43:57"/>
    <b v="1"/>
    <n v="24"/>
    <b v="0"/>
    <s v="photography/photobooks"/>
    <n v="63.875"/>
    <x v="8"/>
    <x v="20"/>
  </r>
  <r>
    <n v="1788"/>
    <s v="Beyond the Pale"/>
    <s v="A photo book celebrating Goths, exploring their lives and giving an insight into what Goth is for them."/>
    <n v="5500"/>
    <n v="76"/>
    <n v="1.3818181818181818E-2"/>
    <x v="2"/>
    <x v="1"/>
    <s v="GBP"/>
    <n v="1414795542"/>
    <n v="1412203542"/>
    <x v="1788"/>
    <d v="2014-10-31T22:45:42"/>
    <b v="1"/>
    <n v="4"/>
    <b v="0"/>
    <s v="photography/photobooks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5.0000000000000001E-3"/>
    <x v="2"/>
    <x v="0"/>
    <s v="USD"/>
    <n v="1421042403"/>
    <n v="1415858403"/>
    <x v="1789"/>
    <d v="2015-01-12T06:00:03"/>
    <b v="1"/>
    <n v="4"/>
    <b v="0"/>
    <s v="photography/photobooks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4.9575757575757579E-2"/>
    <x v="2"/>
    <x v="0"/>
    <s v="USD"/>
    <n v="1423152678"/>
    <n v="1420560678"/>
    <x v="1790"/>
    <d v="2015-02-05T16:11:18"/>
    <b v="1"/>
    <n v="15"/>
    <b v="0"/>
    <s v="photography/photobooks"/>
    <n v="109.06666666666666"/>
    <x v="8"/>
    <x v="20"/>
  </r>
  <r>
    <n v="1791"/>
    <s v="disCover: Napoli"/>
    <s v="For the love of street photography and the beauty of traditional cultures in southern Italy."/>
    <n v="3000"/>
    <n v="107"/>
    <n v="3.5666666666666666E-2"/>
    <x v="2"/>
    <x v="1"/>
    <s v="GBP"/>
    <n v="1422553565"/>
    <n v="1417369565"/>
    <x v="1791"/>
    <d v="2015-01-29T17:46:05"/>
    <b v="1"/>
    <n v="4"/>
    <b v="0"/>
    <s v="photography/photobooks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0.61124000000000001"/>
    <x v="2"/>
    <x v="0"/>
    <s v="USD"/>
    <n v="1439189940"/>
    <n v="1435970682"/>
    <x v="1792"/>
    <d v="2015-08-10T06:59:00"/>
    <b v="1"/>
    <n v="139"/>
    <b v="0"/>
    <s v="photography/photobooks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.3333333333333334E-2"/>
    <x v="2"/>
    <x v="2"/>
    <s v="AUD"/>
    <n v="1417127040"/>
    <n v="1414531440"/>
    <x v="1793"/>
    <d v="2014-11-27T22:24:00"/>
    <b v="1"/>
    <n v="2"/>
    <b v="0"/>
    <s v="photography/photobooks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0.11077777777777778"/>
    <x v="2"/>
    <x v="0"/>
    <s v="USD"/>
    <n v="1423660422"/>
    <n v="1420636422"/>
    <x v="1794"/>
    <d v="2015-02-11T13:13:42"/>
    <b v="1"/>
    <n v="18"/>
    <b v="0"/>
    <s v="photography/photobooks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n v="0.38735714285714284"/>
    <x v="2"/>
    <x v="12"/>
    <s v="EUR"/>
    <n v="1476460800"/>
    <n v="1473922541"/>
    <x v="1795"/>
    <d v="2016-10-14T16:00:00"/>
    <b v="1"/>
    <n v="81"/>
    <b v="0"/>
    <s v="photography/photobooks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0.22052631578947368"/>
    <x v="2"/>
    <x v="1"/>
    <s v="GBP"/>
    <n v="1469356366"/>
    <n v="1464172366"/>
    <x v="1796"/>
    <d v="2016-07-24T10:32:46"/>
    <b v="1"/>
    <n v="86"/>
    <b v="0"/>
    <s v="photography/photobooks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0.67549999999999999"/>
    <x v="2"/>
    <x v="0"/>
    <s v="USD"/>
    <n v="1481809189"/>
    <n v="1479217189"/>
    <x v="1797"/>
    <d v="2016-12-15T13:39:49"/>
    <b v="1"/>
    <n v="140"/>
    <b v="0"/>
    <s v="photography/photobooks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0.136375"/>
    <x v="2"/>
    <x v="0"/>
    <s v="USD"/>
    <n v="1454572233"/>
    <n v="1449388233"/>
    <x v="1798"/>
    <d v="2016-02-04T07:50:33"/>
    <b v="1"/>
    <n v="37"/>
    <b v="0"/>
    <s v="photography/photobooks"/>
    <n v="58.972972972972975"/>
    <x v="8"/>
    <x v="20"/>
  </r>
  <r>
    <n v="1799"/>
    <s v="The UnDiscovered Image"/>
    <s v="The UnDiscovered Image, a monthly publication dedicated to photographers."/>
    <n v="4000"/>
    <n v="69.83"/>
    <n v="1.7457500000000001E-2"/>
    <x v="2"/>
    <x v="1"/>
    <s v="GBP"/>
    <n v="1415740408"/>
    <n v="1414008808"/>
    <x v="1799"/>
    <d v="2014-11-11T21:13:28"/>
    <b v="1"/>
    <n v="6"/>
    <b v="0"/>
    <s v="photography/photobooks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0.20449632511889321"/>
    <x v="2"/>
    <x v="1"/>
    <s v="GBP"/>
    <n v="1476109970"/>
    <n v="1473517970"/>
    <x v="1800"/>
    <d v="2016-10-10T14:32:50"/>
    <b v="1"/>
    <n v="113"/>
    <b v="0"/>
    <s v="photography/photobooks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0.13852941176470587"/>
    <x v="2"/>
    <x v="1"/>
    <s v="GBP"/>
    <n v="1450181400"/>
    <n v="1447429868"/>
    <x v="1801"/>
    <d v="2015-12-15T12:10:00"/>
    <b v="1"/>
    <n v="37"/>
    <b v="0"/>
    <s v="photography/photobooks"/>
    <n v="63.648648648648646"/>
    <x v="8"/>
    <x v="20"/>
  </r>
  <r>
    <n v="1802"/>
    <s v="Out Of The Dark"/>
    <s v="Inner Darkness turned into a photobook. Personal work i shot during my recovery...in Berlin."/>
    <n v="3500"/>
    <n v="1697"/>
    <n v="0.48485714285714288"/>
    <x v="2"/>
    <x v="12"/>
    <s v="EUR"/>
    <n v="1435442340"/>
    <n v="1433416830"/>
    <x v="1802"/>
    <d v="2015-06-27T21:59:00"/>
    <b v="1"/>
    <n v="18"/>
    <b v="0"/>
    <s v="photography/photobooks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0.308"/>
    <x v="2"/>
    <x v="0"/>
    <s v="USD"/>
    <n v="1423878182"/>
    <n v="1421199782"/>
    <x v="1803"/>
    <d v="2015-02-14T01:43:02"/>
    <b v="1"/>
    <n v="75"/>
    <b v="0"/>
    <s v="photography/photobooks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0.35174193548387095"/>
    <x v="2"/>
    <x v="0"/>
    <s v="USD"/>
    <n v="1447521404"/>
    <n v="1444061804"/>
    <x v="1804"/>
    <d v="2015-11-14T17:16:44"/>
    <b v="1"/>
    <n v="52"/>
    <b v="0"/>
    <s v="photography/photobooks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0.36404444444444445"/>
    <x v="2"/>
    <x v="12"/>
    <s v="EUR"/>
    <n v="1443808800"/>
    <n v="1441048658"/>
    <x v="1805"/>
    <d v="2015-10-02T18:00:00"/>
    <b v="1"/>
    <n v="122"/>
    <b v="0"/>
    <s v="photography/photobooks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2.955E-2"/>
    <x v="2"/>
    <x v="1"/>
    <s v="GBP"/>
    <n v="1412090349"/>
    <n v="1409066349"/>
    <x v="1806"/>
    <d v="2014-09-30T15:19:09"/>
    <b v="1"/>
    <n v="8"/>
    <b v="0"/>
    <s v="photography/photobooks"/>
    <n v="73.875"/>
    <x v="8"/>
    <x v="20"/>
  </r>
  <r>
    <n v="1807"/>
    <s v="Anywhere but Here"/>
    <s v="I want to explore alternative cultures and lifestyles in America."/>
    <n v="5000"/>
    <n v="553"/>
    <n v="0.1106"/>
    <x v="2"/>
    <x v="0"/>
    <s v="USD"/>
    <n v="1411868313"/>
    <n v="1409276313"/>
    <x v="1807"/>
    <d v="2014-09-28T01:38:33"/>
    <b v="1"/>
    <n v="8"/>
    <b v="0"/>
    <s v="photography/photobooks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0.41407142857142859"/>
    <x v="2"/>
    <x v="0"/>
    <s v="USD"/>
    <n v="1486830030"/>
    <n v="1483806030"/>
    <x v="1808"/>
    <d v="2017-02-11T16:20:30"/>
    <b v="1"/>
    <n v="96"/>
    <b v="0"/>
    <s v="photography/photobooks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0.10857142857142857"/>
    <x v="2"/>
    <x v="5"/>
    <s v="CAD"/>
    <n v="1425246439"/>
    <n v="1422222439"/>
    <x v="1809"/>
    <d v="2015-03-01T21:47:19"/>
    <b v="1"/>
    <n v="9"/>
    <b v="0"/>
    <s v="photography/photobooks"/>
    <n v="42.222222222222221"/>
    <x v="8"/>
    <x v="20"/>
  </r>
  <r>
    <n v="1810"/>
    <s v="Film Speed"/>
    <s v="Film Speed is a series of Zines focusing on architecture shot completely on 35 and 120mm film."/>
    <n v="450"/>
    <n v="15"/>
    <n v="3.3333333333333333E-2"/>
    <x v="2"/>
    <x v="0"/>
    <s v="USD"/>
    <n v="1408657826"/>
    <n v="1407621026"/>
    <x v="1810"/>
    <d v="2014-08-21T21:50:26"/>
    <b v="0"/>
    <n v="2"/>
    <b v="0"/>
    <s v="photography/photobooks"/>
    <n v="7.5"/>
    <x v="8"/>
    <x v="20"/>
  </r>
  <r>
    <n v="1811"/>
    <s v="The Year of Sunsets"/>
    <s v="A collection of 365 color photographs of sunsets in 2014, beautifully presented in a hardcover book."/>
    <n v="54000"/>
    <n v="40"/>
    <n v="7.407407407407407E-4"/>
    <x v="2"/>
    <x v="0"/>
    <s v="USD"/>
    <n v="1414123200"/>
    <n v="1408962270"/>
    <x v="1811"/>
    <d v="2014-10-24T04:00:00"/>
    <b v="0"/>
    <n v="26"/>
    <b v="0"/>
    <s v="photography/photobooks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0.13307692307692306"/>
    <x v="2"/>
    <x v="1"/>
    <s v="GBP"/>
    <n v="1467531536"/>
    <n v="1464939536"/>
    <x v="1812"/>
    <d v="2016-07-03T07:38:56"/>
    <b v="0"/>
    <n v="23"/>
    <b v="0"/>
    <s v="photography/photobooks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x v="1813"/>
    <d v="2014-08-08T21:20:12"/>
    <b v="0"/>
    <n v="0"/>
    <b v="0"/>
    <s v="photography/photobooks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0.49183333333333334"/>
    <x v="2"/>
    <x v="1"/>
    <s v="GBP"/>
    <n v="1425108736"/>
    <n v="1422516736"/>
    <x v="1814"/>
    <d v="2015-02-28T07:32:16"/>
    <b v="0"/>
    <n v="140"/>
    <b v="0"/>
    <s v="photography/photobooks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x v="1815"/>
    <d v="2015-07-01T21:45:37"/>
    <b v="0"/>
    <n v="0"/>
    <b v="0"/>
    <s v="photography/photobooks"/>
    <n v="0"/>
    <x v="8"/>
    <x v="20"/>
  </r>
  <r>
    <n v="1816"/>
    <s v="Moments of Passion"/>
    <s v="A unique Photographic Book Project about the Passionate Moments and Strong Emotions that lie within Karate"/>
    <n v="25000"/>
    <n v="509"/>
    <n v="2.036E-2"/>
    <x v="2"/>
    <x v="16"/>
    <s v="CHF"/>
    <n v="1469473200"/>
    <n v="1467061303"/>
    <x v="1816"/>
    <d v="2016-07-25T19:00:00"/>
    <b v="0"/>
    <n v="6"/>
    <b v="0"/>
    <s v="photography/photobooks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n v="0.52327777777777773"/>
    <x v="2"/>
    <x v="0"/>
    <s v="USD"/>
    <n v="1485759540"/>
    <n v="1480607607"/>
    <x v="1817"/>
    <d v="2017-01-30T06:59:00"/>
    <b v="0"/>
    <n v="100"/>
    <b v="0"/>
    <s v="photography/photobooks"/>
    <n v="94.19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x v="1818"/>
    <d v="2015-04-03T04:37:30"/>
    <b v="0"/>
    <n v="0"/>
    <b v="0"/>
    <s v="photography/photobooks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.0833333333333332E-2"/>
    <x v="2"/>
    <x v="0"/>
    <s v="USD"/>
    <n v="1406743396"/>
    <n v="1404151396"/>
    <x v="1819"/>
    <d v="2014-07-30T18:03:16"/>
    <b v="0"/>
    <n v="4"/>
    <b v="0"/>
    <s v="photography/photobooks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565384615384616E-2"/>
    <x v="2"/>
    <x v="0"/>
    <s v="USD"/>
    <n v="1427850090"/>
    <n v="1425261690"/>
    <x v="1820"/>
    <d v="2015-04-01T01:01:30"/>
    <b v="0"/>
    <n v="8"/>
    <b v="0"/>
    <s v="photography/photobooks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.3489"/>
    <x v="0"/>
    <x v="0"/>
    <s v="USD"/>
    <n v="1330760367"/>
    <n v="1326872367"/>
    <x v="1821"/>
    <d v="2012-03-03T07:39:27"/>
    <b v="0"/>
    <n v="57"/>
    <b v="1"/>
    <s v="music/rock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n v="1"/>
    <x v="0"/>
    <x v="5"/>
    <s v="CAD"/>
    <n v="1391194860"/>
    <n v="1388084862"/>
    <x v="1822"/>
    <d v="2014-01-31T19:01:00"/>
    <b v="0"/>
    <n v="11"/>
    <b v="1"/>
    <s v="music/rock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.1585714285714286"/>
    <x v="0"/>
    <x v="0"/>
    <s v="USD"/>
    <n v="1351095976"/>
    <n v="1348503976"/>
    <x v="1823"/>
    <d v="2012-10-24T16:26:16"/>
    <b v="0"/>
    <n v="33"/>
    <b v="1"/>
    <s v="music/rock"/>
    <n v="24.575757575757574"/>
    <x v="4"/>
    <x v="11"/>
  </r>
  <r>
    <n v="1824"/>
    <s v="Tin Man's Broken Wisdom Fund"/>
    <s v="cd fund raiser"/>
    <n v="3000"/>
    <n v="3002"/>
    <n v="1.0006666666666666"/>
    <x v="0"/>
    <x v="0"/>
    <s v="USD"/>
    <n v="1389146880"/>
    <n v="1387403967"/>
    <x v="1824"/>
    <d v="2014-01-08T02:08:00"/>
    <b v="0"/>
    <n v="40"/>
    <b v="1"/>
    <s v="music/rock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.0505"/>
    <x v="0"/>
    <x v="0"/>
    <s v="USD"/>
    <n v="1373572903"/>
    <n v="1371585703"/>
    <x v="1825"/>
    <d v="2013-07-11T20:01:43"/>
    <b v="0"/>
    <n v="50"/>
    <b v="1"/>
    <s v="music/rock"/>
    <n v="42.02"/>
    <x v="4"/>
    <x v="11"/>
  </r>
  <r>
    <n v="1826"/>
    <s v="BEAR GHOST! Professional Recording! Yay!"/>
    <s v="Hear your favorite Bear Ghost in eargasmic quality!"/>
    <n v="2000"/>
    <n v="2020"/>
    <n v="1.01"/>
    <x v="0"/>
    <x v="0"/>
    <s v="USD"/>
    <n v="1392675017"/>
    <n v="1390083017"/>
    <x v="1826"/>
    <d v="2014-02-17T22:10:17"/>
    <b v="0"/>
    <n v="38"/>
    <b v="1"/>
    <s v="music/rock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.0066250000000001"/>
    <x v="0"/>
    <x v="0"/>
    <s v="USD"/>
    <n v="1299138561"/>
    <n v="1294818561"/>
    <x v="1827"/>
    <d v="2011-03-03T07:49:21"/>
    <b v="0"/>
    <n v="96"/>
    <b v="1"/>
    <s v="music/rock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.0016"/>
    <x v="0"/>
    <x v="0"/>
    <s v="USD"/>
    <n v="1399672800"/>
    <n v="1396906530"/>
    <x v="1828"/>
    <d v="2014-05-09T22:00:00"/>
    <b v="0"/>
    <n v="48"/>
    <b v="1"/>
    <s v="music/rock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.6668333333333334"/>
    <x v="0"/>
    <x v="0"/>
    <s v="USD"/>
    <n v="1295647200"/>
    <n v="1291428371"/>
    <x v="1829"/>
    <d v="2011-01-21T22:00:00"/>
    <b v="0"/>
    <n v="33"/>
    <b v="1"/>
    <s v="music/rock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.0153333333333334"/>
    <x v="0"/>
    <x v="0"/>
    <s v="USD"/>
    <n v="1393259107"/>
    <n v="1390667107"/>
    <x v="1830"/>
    <d v="2014-02-24T16:25:07"/>
    <b v="0"/>
    <n v="226"/>
    <b v="1"/>
    <s v="music/rock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.03"/>
    <x v="0"/>
    <x v="0"/>
    <s v="USD"/>
    <n v="1336866863"/>
    <n v="1335570863"/>
    <x v="1831"/>
    <d v="2012-05-12T23:54:23"/>
    <b v="0"/>
    <n v="14"/>
    <b v="1"/>
    <s v="music/rock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.4285714285714286"/>
    <x v="0"/>
    <x v="0"/>
    <s v="USD"/>
    <n v="1299243427"/>
    <n v="1296651427"/>
    <x v="1832"/>
    <d v="2011-03-04T12:57:07"/>
    <b v="0"/>
    <n v="20"/>
    <b v="1"/>
    <s v="music/rock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.625"/>
    <x v="0"/>
    <x v="0"/>
    <s v="USD"/>
    <n v="1362211140"/>
    <n v="1359421403"/>
    <x v="1833"/>
    <d v="2013-03-02T07:59:00"/>
    <b v="0"/>
    <n v="25"/>
    <b v="1"/>
    <s v="music/rock"/>
    <n v="42"/>
    <x v="4"/>
    <x v="11"/>
  </r>
  <r>
    <n v="1834"/>
    <s v="TDJ - All Part of the Plan EP/Tour"/>
    <s v="Help us fund our first tour and promote our new EP!"/>
    <n v="10000"/>
    <n v="11805"/>
    <n v="1.1805000000000001"/>
    <x v="0"/>
    <x v="0"/>
    <s v="USD"/>
    <n v="1422140895"/>
    <n v="1418684895"/>
    <x v="1834"/>
    <d v="2015-01-24T23:08:15"/>
    <b v="0"/>
    <n v="90"/>
    <b v="1"/>
    <s v="music/rock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.04"/>
    <x v="0"/>
    <x v="1"/>
    <s v="GBP"/>
    <n v="1459439471"/>
    <n v="1456851071"/>
    <x v="1835"/>
    <d v="2016-03-31T15:51:11"/>
    <b v="0"/>
    <n v="11"/>
    <b v="1"/>
    <s v="music/rock"/>
    <n v="47.272727272727273"/>
    <x v="4"/>
    <x v="11"/>
  </r>
  <r>
    <n v="1836"/>
    <s v="KICKSTART OUR &lt;+3"/>
    <s v="Help fund our 2013 Sound &amp; Lighting Touring rig!"/>
    <n v="5000"/>
    <n v="10017"/>
    <n v="2.0034000000000001"/>
    <x v="0"/>
    <x v="0"/>
    <s v="USD"/>
    <n v="1361129129"/>
    <n v="1359660329"/>
    <x v="1836"/>
    <d v="2013-02-17T19:25:29"/>
    <b v="0"/>
    <n v="55"/>
    <b v="1"/>
    <s v="music/rock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.0683333333333334"/>
    <x v="0"/>
    <x v="0"/>
    <s v="USD"/>
    <n v="1332029335"/>
    <n v="1326848935"/>
    <x v="1837"/>
    <d v="2012-03-18T00:08:55"/>
    <b v="0"/>
    <n v="30"/>
    <b v="1"/>
    <s v="music/rock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.00149"/>
    <x v="0"/>
    <x v="0"/>
    <s v="USD"/>
    <n v="1317438000"/>
    <n v="1314989557"/>
    <x v="1838"/>
    <d v="2011-10-01T03:00:00"/>
    <b v="0"/>
    <n v="28"/>
    <b v="1"/>
    <s v="music/rock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.0529999999999999"/>
    <x v="0"/>
    <x v="0"/>
    <s v="USD"/>
    <n v="1475342382"/>
    <n v="1472750382"/>
    <x v="1839"/>
    <d v="2016-10-01T17:19:42"/>
    <b v="0"/>
    <n v="45"/>
    <b v="1"/>
    <s v="music/rock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.0888888888888888"/>
    <x v="0"/>
    <x v="0"/>
    <s v="USD"/>
    <n v="1367902740"/>
    <n v="1366251510"/>
    <x v="1840"/>
    <d v="2013-05-07T04:59:00"/>
    <b v="0"/>
    <n v="13"/>
    <b v="1"/>
    <s v="music/rock"/>
    <n v="75.384615384615387"/>
    <x v="4"/>
    <x v="11"/>
  </r>
  <r>
    <n v="1841"/>
    <s v="Hydra Effect Debut EP"/>
    <s v="Hard Rock with a Positive Message. Help us fund, release and promote our debut EP!"/>
    <n v="2000"/>
    <n v="2035"/>
    <n v="1.0175000000000001"/>
    <x v="0"/>
    <x v="0"/>
    <s v="USD"/>
    <n v="1400561940"/>
    <n v="1397679445"/>
    <x v="1841"/>
    <d v="2014-05-20T04:59:00"/>
    <b v="0"/>
    <n v="40"/>
    <b v="1"/>
    <s v="music/rock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.2524999999999999"/>
    <x v="0"/>
    <x v="0"/>
    <s v="USD"/>
    <n v="1425275940"/>
    <n v="1422371381"/>
    <x v="1842"/>
    <d v="2015-03-02T05:59:00"/>
    <b v="0"/>
    <n v="21"/>
    <b v="1"/>
    <s v="music/rock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.2400610000000001"/>
    <x v="0"/>
    <x v="0"/>
    <s v="USD"/>
    <n v="1298245954"/>
    <n v="1295653954"/>
    <x v="1843"/>
    <d v="2011-02-20T23:52:34"/>
    <b v="0"/>
    <n v="134"/>
    <b v="1"/>
    <s v="music/rock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.014"/>
    <x v="0"/>
    <x v="0"/>
    <s v="USD"/>
    <n v="1307761200"/>
    <n v="1304464914"/>
    <x v="1844"/>
    <d v="2011-06-11T03:00:00"/>
    <b v="0"/>
    <n v="20"/>
    <b v="1"/>
    <s v="music/rock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"/>
    <x v="0"/>
    <x v="0"/>
    <s v="USD"/>
    <n v="1466139300"/>
    <n v="1464854398"/>
    <x v="1845"/>
    <d v="2016-06-17T04:55:00"/>
    <b v="0"/>
    <n v="19"/>
    <b v="1"/>
    <s v="music/rock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.3792666666666666"/>
    <x v="0"/>
    <x v="0"/>
    <s v="USD"/>
    <n v="1355585777"/>
    <n v="1352993777"/>
    <x v="1846"/>
    <d v="2012-12-15T15:36:17"/>
    <b v="0"/>
    <n v="209"/>
    <b v="1"/>
    <s v="music/rock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.2088000000000001"/>
    <x v="0"/>
    <x v="0"/>
    <s v="USD"/>
    <n v="1429594832"/>
    <n v="1427780432"/>
    <x v="1847"/>
    <d v="2015-04-21T05:40:32"/>
    <b v="0"/>
    <n v="38"/>
    <b v="1"/>
    <s v="music/rock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.0736666666666668"/>
    <x v="0"/>
    <x v="0"/>
    <s v="USD"/>
    <n v="1312095540"/>
    <n v="1306608888"/>
    <x v="1848"/>
    <d v="2011-07-31T06:59:00"/>
    <b v="0"/>
    <n v="24"/>
    <b v="1"/>
    <s v="music/rock"/>
    <n v="134.20833333333334"/>
    <x v="4"/>
    <x v="11"/>
  </r>
  <r>
    <n v="1849"/>
    <s v="Release the Skyline Album"/>
    <s v="Release the Skylines is a small, local Cleveland metal band looking to record an album."/>
    <n v="300"/>
    <n v="301"/>
    <n v="1.0033333333333334"/>
    <x v="0"/>
    <x v="0"/>
    <s v="USD"/>
    <n v="1350505059"/>
    <n v="1347913059"/>
    <x v="1849"/>
    <d v="2012-10-17T20:17:39"/>
    <b v="0"/>
    <n v="8"/>
    <b v="1"/>
    <s v="music/rock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.0152222222222222"/>
    <x v="0"/>
    <x v="0"/>
    <s v="USD"/>
    <n v="1405033300"/>
    <n v="1402441300"/>
    <x v="1850"/>
    <d v="2014-07-10T23:01:40"/>
    <b v="0"/>
    <n v="179"/>
    <b v="1"/>
    <s v="music/rock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.0007692307692309"/>
    <x v="0"/>
    <x v="0"/>
    <s v="USD"/>
    <n v="1406509200"/>
    <n v="1404769538"/>
    <x v="1851"/>
    <d v="2014-07-28T01:00:00"/>
    <b v="0"/>
    <n v="26"/>
    <b v="1"/>
    <s v="music/rock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.1696666666666666"/>
    <x v="0"/>
    <x v="0"/>
    <s v="USD"/>
    <n v="1429920000"/>
    <n v="1426703452"/>
    <x v="1852"/>
    <d v="2015-04-25T00:00:00"/>
    <b v="0"/>
    <n v="131"/>
    <b v="1"/>
    <s v="music/rock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.01875"/>
    <x v="0"/>
    <x v="0"/>
    <s v="USD"/>
    <n v="1352860017"/>
    <n v="1348536417"/>
    <x v="1853"/>
    <d v="2012-11-14T02:26:57"/>
    <b v="0"/>
    <n v="14"/>
    <b v="1"/>
    <s v="music/rock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.0212366666666666"/>
    <x v="0"/>
    <x v="0"/>
    <s v="USD"/>
    <n v="1369355437"/>
    <n v="1366763437"/>
    <x v="1854"/>
    <d v="2013-05-24T00:30:37"/>
    <b v="0"/>
    <n v="174"/>
    <b v="1"/>
    <s v="music/rock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.5405897142857143"/>
    <x v="0"/>
    <x v="5"/>
    <s v="CAD"/>
    <n v="1389012940"/>
    <n v="1385124940"/>
    <x v="1855"/>
    <d v="2014-01-06T12:55:40"/>
    <b v="0"/>
    <n v="191"/>
    <b v="1"/>
    <s v="music/rock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.0125"/>
    <x v="0"/>
    <x v="0"/>
    <s v="USD"/>
    <n v="1405715472"/>
    <n v="1403901072"/>
    <x v="1856"/>
    <d v="2014-07-18T20:31:12"/>
    <b v="0"/>
    <n v="38"/>
    <b v="1"/>
    <s v="music/rock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"/>
    <x v="0"/>
    <x v="0"/>
    <s v="USD"/>
    <n v="1410546413"/>
    <n v="1407954413"/>
    <x v="1857"/>
    <d v="2014-09-12T18:26:53"/>
    <b v="0"/>
    <n v="22"/>
    <b v="1"/>
    <s v="music/rock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.0874800874800874"/>
    <x v="0"/>
    <x v="0"/>
    <s v="USD"/>
    <n v="1324014521"/>
    <n v="1318826921"/>
    <x v="1858"/>
    <d v="2011-12-16T05:48:41"/>
    <b v="0"/>
    <n v="149"/>
    <b v="1"/>
    <s v="music/rock"/>
    <n v="40.547315436241611"/>
    <x v="4"/>
    <x v="11"/>
  </r>
  <r>
    <n v="1859"/>
    <s v="Queen Kwong Tour to London and Paris"/>
    <s v="Queen Kwong is going ON TOUR to London and Paris!"/>
    <n v="3000"/>
    <n v="3955"/>
    <n v="1.3183333333333334"/>
    <x v="0"/>
    <x v="0"/>
    <s v="USD"/>
    <n v="1316716129"/>
    <n v="1314124129"/>
    <x v="1859"/>
    <d v="2011-09-22T18:28:49"/>
    <b v="0"/>
    <n v="56"/>
    <b v="1"/>
    <s v="music/rock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.3346666666666667"/>
    <x v="0"/>
    <x v="0"/>
    <s v="USD"/>
    <n v="1391706084"/>
    <n v="1389891684"/>
    <x v="1860"/>
    <d v="2014-02-06T17:01:24"/>
    <b v="0"/>
    <n v="19"/>
    <b v="1"/>
    <s v="music/rock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x v="1861"/>
    <d v="2015-01-26T07:12:21"/>
    <b v="0"/>
    <n v="0"/>
    <b v="0"/>
    <s v="games/mobile games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.0833333333333326E-2"/>
    <x v="2"/>
    <x v="0"/>
    <s v="USD"/>
    <n v="1488958200"/>
    <n v="1484912974"/>
    <x v="1862"/>
    <d v="2017-03-08T07:30:00"/>
    <b v="0"/>
    <n v="16"/>
    <b v="0"/>
    <s v="games/mobile games"/>
    <n v="90.9375"/>
    <x v="6"/>
    <x v="18"/>
  </r>
  <r>
    <n v="1863"/>
    <s v="Project: 20M813"/>
    <s v="This is an Android game where you take control of the zombies and try to eat your way to world domination!"/>
    <n v="2500"/>
    <n v="10"/>
    <n v="4.0000000000000001E-3"/>
    <x v="2"/>
    <x v="0"/>
    <s v="USD"/>
    <n v="1402600085"/>
    <n v="1400008085"/>
    <x v="1863"/>
    <d v="2014-06-12T19:08:05"/>
    <b v="0"/>
    <n v="2"/>
    <b v="0"/>
    <s v="games/mobile games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0.42892307692307691"/>
    <x v="2"/>
    <x v="0"/>
    <s v="USD"/>
    <n v="1399223500"/>
    <n v="1396631500"/>
    <x v="1864"/>
    <d v="2014-05-04T17:11:40"/>
    <b v="0"/>
    <n v="48"/>
    <b v="0"/>
    <s v="games/mobile games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3.6363636363636364E-5"/>
    <x v="2"/>
    <x v="1"/>
    <s v="GBP"/>
    <n v="1478425747"/>
    <n v="1475398147"/>
    <x v="1865"/>
    <d v="2016-11-06T09:49:07"/>
    <b v="0"/>
    <n v="2"/>
    <b v="0"/>
    <s v="games/mobile games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5.0000000000000001E-3"/>
    <x v="2"/>
    <x v="0"/>
    <s v="USD"/>
    <n v="1488340800"/>
    <n v="1483768497"/>
    <x v="1866"/>
    <d v="2017-03-01T04:00:00"/>
    <b v="0"/>
    <n v="2"/>
    <b v="0"/>
    <s v="games/mobile games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5.0000000000000001E-4"/>
    <x v="2"/>
    <x v="0"/>
    <s v="USD"/>
    <n v="1478383912"/>
    <n v="1475791912"/>
    <x v="1867"/>
    <d v="2016-11-05T22:11:52"/>
    <b v="0"/>
    <n v="1"/>
    <b v="0"/>
    <s v="games/mobile games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4.8680000000000001E-2"/>
    <x v="2"/>
    <x v="0"/>
    <s v="USD"/>
    <n v="1450166340"/>
    <n v="1448044925"/>
    <x v="1868"/>
    <d v="2015-12-15T07:59:00"/>
    <b v="0"/>
    <n v="17"/>
    <b v="0"/>
    <s v="games/mobile games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x v="1869"/>
    <d v="2017-01-04T00:04:09"/>
    <b v="0"/>
    <n v="0"/>
    <b v="0"/>
    <s v="games/mobile games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0.10314285714285715"/>
    <x v="2"/>
    <x v="0"/>
    <s v="USD"/>
    <n v="1454213820"/>
    <n v="1451723535"/>
    <x v="1870"/>
    <d v="2016-01-31T04:17:00"/>
    <b v="0"/>
    <n v="11"/>
    <b v="0"/>
    <s v="games/mobile games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0.7178461538461538"/>
    <x v="2"/>
    <x v="0"/>
    <s v="USD"/>
    <n v="1416512901"/>
    <n v="1413053301"/>
    <x v="1871"/>
    <d v="2014-11-20T19:48:21"/>
    <b v="0"/>
    <n v="95"/>
    <b v="0"/>
    <s v="games/mobile games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.06E-2"/>
    <x v="2"/>
    <x v="0"/>
    <s v="USD"/>
    <n v="1435633602"/>
    <n v="1433041602"/>
    <x v="1872"/>
    <d v="2015-06-30T03:06:42"/>
    <b v="0"/>
    <n v="13"/>
    <b v="0"/>
    <s v="games/mobile games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4.4999999999999997E-3"/>
    <x v="2"/>
    <x v="5"/>
    <s v="CAD"/>
    <n v="1436373900"/>
    <n v="1433861210"/>
    <x v="1873"/>
    <d v="2015-07-08T16:45:00"/>
    <b v="0"/>
    <n v="2"/>
    <b v="0"/>
    <s v="games/mobile games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1.6249999999999999E-4"/>
    <x v="2"/>
    <x v="0"/>
    <s v="USD"/>
    <n v="1467155733"/>
    <n v="1465427733"/>
    <x v="1874"/>
    <d v="2016-06-28T23:15:33"/>
    <b v="0"/>
    <n v="2"/>
    <b v="0"/>
    <s v="games/mobile games"/>
    <n v="13"/>
    <x v="6"/>
    <x v="18"/>
  </r>
  <r>
    <n v="1875"/>
    <s v="Claws &amp; Fins"/>
    <s v="Sea opposition of Crab's family and angry fishes. Who is going to win, and who is going to loose ?!"/>
    <n v="10000"/>
    <n v="51"/>
    <n v="5.1000000000000004E-3"/>
    <x v="2"/>
    <x v="0"/>
    <s v="USD"/>
    <n v="1470519308"/>
    <n v="1465335308"/>
    <x v="1875"/>
    <d v="2016-08-06T21:35:08"/>
    <b v="0"/>
    <n v="3"/>
    <b v="0"/>
    <s v="games/mobile games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x v="1876"/>
    <d v="2014-06-16T06:50:05"/>
    <b v="0"/>
    <n v="0"/>
    <b v="0"/>
    <s v="games/mobile games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x v="1877"/>
    <d v="2015-03-01T00:42:05"/>
    <b v="0"/>
    <n v="0"/>
    <b v="0"/>
    <s v="games/mobile games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x v="1878"/>
    <d v="2014-06-13T00:12:35"/>
    <b v="0"/>
    <n v="0"/>
    <b v="0"/>
    <s v="games/mobile games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1.1999999999999999E-3"/>
    <x v="2"/>
    <x v="3"/>
    <s v="EUR"/>
    <n v="1457966129"/>
    <n v="1455377729"/>
    <x v="1879"/>
    <d v="2016-03-14T14:35:29"/>
    <b v="0"/>
    <n v="2"/>
    <b v="0"/>
    <s v="games/mobile games"/>
    <n v="3"/>
    <x v="6"/>
    <x v="18"/>
  </r>
  <r>
    <n v="1880"/>
    <s v="Sim Betting Football"/>
    <s v="Sim Betting Football is the only football (soccer) betting simulation  game."/>
    <n v="5000"/>
    <n v="1004"/>
    <n v="0.20080000000000001"/>
    <x v="2"/>
    <x v="1"/>
    <s v="GBP"/>
    <n v="1459341380"/>
    <n v="1456839380"/>
    <x v="1880"/>
    <d v="2016-03-30T12:36:20"/>
    <b v="0"/>
    <n v="24"/>
    <b v="0"/>
    <s v="games/mobile games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.726845"/>
    <x v="0"/>
    <x v="0"/>
    <s v="USD"/>
    <n v="1425955189"/>
    <n v="1423366789"/>
    <x v="1881"/>
    <d v="2015-03-10T02:39:49"/>
    <b v="0"/>
    <n v="70"/>
    <b v="1"/>
    <s v="music/indie rock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.008955223880597"/>
    <x v="0"/>
    <x v="0"/>
    <s v="USD"/>
    <n v="1341964080"/>
    <n v="1339109212"/>
    <x v="1882"/>
    <d v="2012-07-10T23:48:00"/>
    <b v="0"/>
    <n v="81"/>
    <b v="1"/>
    <s v="music/indie rock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.0480480480480481"/>
    <x v="0"/>
    <x v="0"/>
    <s v="USD"/>
    <n v="1333921508"/>
    <n v="1331333108"/>
    <x v="1883"/>
    <d v="2012-04-08T21:45:08"/>
    <b v="0"/>
    <n v="32"/>
    <b v="1"/>
    <s v="music/indie rock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.351"/>
    <x v="0"/>
    <x v="0"/>
    <s v="USD"/>
    <n v="1354017600"/>
    <n v="1350967535"/>
    <x v="1884"/>
    <d v="2012-11-27T12:00:00"/>
    <b v="0"/>
    <n v="26"/>
    <b v="1"/>
    <s v="music/indie rock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.1632786885245903"/>
    <x v="0"/>
    <x v="0"/>
    <s v="USD"/>
    <n v="1344636000"/>
    <n v="1341800110"/>
    <x v="1885"/>
    <d v="2012-08-10T22:00:00"/>
    <b v="0"/>
    <n v="105"/>
    <b v="1"/>
    <s v="music/indie rock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.0208333333333333"/>
    <x v="0"/>
    <x v="0"/>
    <s v="USD"/>
    <n v="1415832338"/>
    <n v="1413236738"/>
    <x v="1886"/>
    <d v="2014-11-12T22:45:38"/>
    <b v="0"/>
    <n v="29"/>
    <b v="1"/>
    <s v="music/indie rock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.1116666666666666"/>
    <x v="0"/>
    <x v="3"/>
    <s v="EUR"/>
    <n v="1449178200"/>
    <n v="1447614732"/>
    <x v="1887"/>
    <d v="2015-12-03T21:30:00"/>
    <b v="0"/>
    <n v="8"/>
    <b v="1"/>
    <s v="music/indie rock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.6608000000000001"/>
    <x v="0"/>
    <x v="0"/>
    <s v="USD"/>
    <n v="1275368340"/>
    <n v="1272692732"/>
    <x v="1888"/>
    <d v="2010-06-01T04:59:00"/>
    <b v="0"/>
    <n v="89"/>
    <b v="1"/>
    <s v="music/indie rock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.0660000000000001"/>
    <x v="0"/>
    <x v="0"/>
    <s v="USD"/>
    <n v="1363024946"/>
    <n v="1359140546"/>
    <x v="1889"/>
    <d v="2013-03-11T18:02:26"/>
    <b v="0"/>
    <n v="44"/>
    <b v="1"/>
    <s v="music/indie rock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.4458441666666668"/>
    <x v="0"/>
    <x v="0"/>
    <s v="USD"/>
    <n v="1355597528"/>
    <n v="1353005528"/>
    <x v="1890"/>
    <d v="2012-12-15T18:52:08"/>
    <b v="0"/>
    <n v="246"/>
    <b v="1"/>
    <s v="music/indie rock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.0555000000000001"/>
    <x v="0"/>
    <x v="0"/>
    <s v="USD"/>
    <n v="1279778400"/>
    <n v="1275851354"/>
    <x v="1891"/>
    <d v="2010-07-22T06:00:00"/>
    <b v="0"/>
    <n v="120"/>
    <b v="1"/>
    <s v="music/indie rock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.3660000000000001"/>
    <x v="0"/>
    <x v="0"/>
    <s v="USD"/>
    <n v="1307459881"/>
    <n v="1304867881"/>
    <x v="1892"/>
    <d v="2011-06-07T15:18:01"/>
    <b v="0"/>
    <n v="26"/>
    <b v="1"/>
    <s v="music/indie rock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.04"/>
    <x v="0"/>
    <x v="0"/>
    <s v="USD"/>
    <n v="1302926340"/>
    <n v="1301524585"/>
    <x v="1893"/>
    <d v="2011-04-16T03:59:00"/>
    <b v="0"/>
    <n v="45"/>
    <b v="1"/>
    <s v="music/indie rock"/>
    <n v="57.777777777777779"/>
    <x v="4"/>
    <x v="14"/>
  </r>
  <r>
    <n v="1894"/>
    <s v="Help me release my first 3 song EP!!"/>
    <s v="Im trying to raise $1000 for a 3 song EP in a studio!"/>
    <n v="1000"/>
    <n v="1145"/>
    <n v="1.145"/>
    <x v="0"/>
    <x v="0"/>
    <s v="USD"/>
    <n v="1329082983"/>
    <n v="1326404583"/>
    <x v="1894"/>
    <d v="2012-02-12T21:43:03"/>
    <b v="0"/>
    <n v="20"/>
    <b v="1"/>
    <s v="music/indie rock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.0171957671957672"/>
    <x v="0"/>
    <x v="0"/>
    <s v="USD"/>
    <n v="1445363722"/>
    <n v="1442771722"/>
    <x v="1895"/>
    <d v="2015-10-20T17:55:22"/>
    <b v="0"/>
    <n v="47"/>
    <b v="1"/>
    <s v="music/indie rock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.2394678492239468"/>
    <x v="0"/>
    <x v="0"/>
    <s v="USD"/>
    <n v="1334250165"/>
    <n v="1331658165"/>
    <x v="1896"/>
    <d v="2012-04-12T17:02:45"/>
    <b v="0"/>
    <n v="13"/>
    <b v="1"/>
    <s v="music/indie rock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.0245669291338582"/>
    <x v="0"/>
    <x v="0"/>
    <s v="USD"/>
    <n v="1393966800"/>
    <n v="1392040806"/>
    <x v="1897"/>
    <d v="2014-03-04T21:00:00"/>
    <b v="0"/>
    <n v="183"/>
    <b v="1"/>
    <s v="music/indie rock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.4450000000000001"/>
    <x v="0"/>
    <x v="0"/>
    <s v="USD"/>
    <n v="1454349600"/>
    <n v="1451277473"/>
    <x v="1898"/>
    <d v="2016-02-01T18:00:00"/>
    <b v="0"/>
    <n v="21"/>
    <b v="1"/>
    <s v="music/indie rock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.3333333333333333"/>
    <x v="0"/>
    <x v="0"/>
    <s v="USD"/>
    <n v="1427319366"/>
    <n v="1424730966"/>
    <x v="1899"/>
    <d v="2015-03-25T21:36:06"/>
    <b v="0"/>
    <n v="42"/>
    <b v="1"/>
    <s v="music/indie rock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.0936440000000001"/>
    <x v="0"/>
    <x v="0"/>
    <s v="USD"/>
    <n v="1349517540"/>
    <n v="1347137731"/>
    <x v="1900"/>
    <d v="2012-10-06T09:59:00"/>
    <b v="0"/>
    <n v="54"/>
    <b v="1"/>
    <s v="music/indie rock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2.696969696969697E-2"/>
    <x v="2"/>
    <x v="1"/>
    <s v="GBP"/>
    <n v="1432299600"/>
    <n v="1429707729"/>
    <x v="1901"/>
    <d v="2015-05-22T13:00:00"/>
    <b v="0"/>
    <n v="25"/>
    <b v="0"/>
    <s v="technology/gadgets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.2E-2"/>
    <x v="2"/>
    <x v="9"/>
    <s v="EUR"/>
    <n v="1425495447"/>
    <n v="1422903447"/>
    <x v="1902"/>
    <d v="2015-03-04T18:57:27"/>
    <b v="0"/>
    <n v="3"/>
    <b v="0"/>
    <s v="technology/gadgets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n v="0.46600000000000003"/>
    <x v="2"/>
    <x v="0"/>
    <s v="USD"/>
    <n v="1485541791"/>
    <n v="1480357791"/>
    <x v="1903"/>
    <d v="2017-01-27T18:29:51"/>
    <b v="0"/>
    <n v="41"/>
    <b v="0"/>
    <s v="technology/gadgets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1E-3"/>
    <x v="2"/>
    <x v="0"/>
    <s v="USD"/>
    <n v="1451752021"/>
    <n v="1447864021"/>
    <x v="1904"/>
    <d v="2016-01-02T16:27:01"/>
    <b v="0"/>
    <n v="2"/>
    <b v="0"/>
    <s v="technology/gadgets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1.6800000000000001E-3"/>
    <x v="2"/>
    <x v="0"/>
    <s v="USD"/>
    <n v="1410127994"/>
    <n v="1407535994"/>
    <x v="1905"/>
    <d v="2014-09-07T22:13:14"/>
    <b v="0"/>
    <n v="4"/>
    <b v="0"/>
    <s v="technology/gadgets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0.42759999999999998"/>
    <x v="2"/>
    <x v="0"/>
    <s v="USD"/>
    <n v="1466697983"/>
    <n v="1464105983"/>
    <x v="1906"/>
    <d v="2016-06-23T16:06:23"/>
    <b v="0"/>
    <n v="99"/>
    <b v="0"/>
    <s v="technology/gadgets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n v="2.8333333333333335E-3"/>
    <x v="2"/>
    <x v="0"/>
    <s v="USD"/>
    <n v="1400853925"/>
    <n v="1399557925"/>
    <x v="1907"/>
    <d v="2014-05-23T14:05:25"/>
    <b v="0"/>
    <n v="4"/>
    <b v="0"/>
    <s v="technology/gadgets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.7319999999999999E-2"/>
    <x v="2"/>
    <x v="0"/>
    <s v="USD"/>
    <n v="1483048900"/>
    <n v="1480456900"/>
    <x v="1908"/>
    <d v="2016-12-29T22:01:40"/>
    <b v="0"/>
    <n v="4"/>
    <b v="0"/>
    <s v="technology/gadgets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0.14111428571428572"/>
    <x v="2"/>
    <x v="0"/>
    <s v="USD"/>
    <n v="1414059479"/>
    <n v="1411467479"/>
    <x v="1909"/>
    <d v="2014-10-23T10:17:59"/>
    <b v="0"/>
    <n v="38"/>
    <b v="0"/>
    <s v="technology/gadgets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0.39395294117647056"/>
    <x v="2"/>
    <x v="9"/>
    <s v="EUR"/>
    <n v="1446331500"/>
    <n v="1442531217"/>
    <x v="1910"/>
    <d v="2015-10-31T22:45:00"/>
    <b v="0"/>
    <n v="285"/>
    <b v="0"/>
    <s v="technology/gadgets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2.3529411764705883E-4"/>
    <x v="2"/>
    <x v="4"/>
    <s v="NZD"/>
    <n v="1407545334"/>
    <n v="1404953334"/>
    <x v="1911"/>
    <d v="2014-08-09T00:48:54"/>
    <b v="0"/>
    <n v="1"/>
    <b v="0"/>
    <s v="technology/gadgets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0.59299999999999997"/>
    <x v="2"/>
    <x v="0"/>
    <s v="USD"/>
    <n v="1433395560"/>
    <n v="1430803560"/>
    <x v="1912"/>
    <d v="2015-06-04T05:26:00"/>
    <b v="0"/>
    <n v="42"/>
    <b v="0"/>
    <s v="technology/gadgets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n v="1.3270833333333334E-2"/>
    <x v="2"/>
    <x v="1"/>
    <s v="GBP"/>
    <n v="1412770578"/>
    <n v="1410178578"/>
    <x v="1913"/>
    <d v="2014-10-08T12:16:18"/>
    <b v="0"/>
    <n v="26"/>
    <b v="0"/>
    <s v="technology/gadgets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.0090090090090086E-2"/>
    <x v="2"/>
    <x v="0"/>
    <s v="USD"/>
    <n v="1414814340"/>
    <n v="1413519073"/>
    <x v="1914"/>
    <d v="2014-11-01T03:59:00"/>
    <b v="0"/>
    <n v="2"/>
    <b v="0"/>
    <s v="technology/gadgets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1.6E-2"/>
    <x v="2"/>
    <x v="0"/>
    <s v="USD"/>
    <n v="1409620222"/>
    <n v="1407892222"/>
    <x v="1915"/>
    <d v="2014-09-02T01:10:22"/>
    <b v="0"/>
    <n v="4"/>
    <b v="0"/>
    <s v="technology/gadgets"/>
    <n v="2"/>
    <x v="2"/>
    <x v="29"/>
  </r>
  <r>
    <n v="1916"/>
    <s v="The Paint Can Holder by U.S. Green Products"/>
    <s v="The Paint Can Holder Makes Painting Easier and Safer on Extension Ladders."/>
    <n v="20000"/>
    <n v="102"/>
    <n v="5.1000000000000004E-3"/>
    <x v="2"/>
    <x v="0"/>
    <s v="USD"/>
    <n v="1478542375"/>
    <n v="1476378775"/>
    <x v="1916"/>
    <d v="2016-11-07T18:12:55"/>
    <b v="0"/>
    <n v="6"/>
    <b v="0"/>
    <s v="technology/gadgets"/>
    <n v="17"/>
    <x v="2"/>
    <x v="29"/>
  </r>
  <r>
    <n v="1917"/>
    <s v="Chronovisor:The MOST innovative watch for night time reading"/>
    <s v="Let's build a legendary brand altogether"/>
    <n v="390000"/>
    <n v="205025"/>
    <n v="0.52570512820512816"/>
    <x v="2"/>
    <x v="7"/>
    <s v="HKD"/>
    <n v="1486708133"/>
    <n v="1484116133"/>
    <x v="1917"/>
    <d v="2017-02-10T06:28:53"/>
    <b v="0"/>
    <n v="70"/>
    <b v="0"/>
    <s v="technology/gadgets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.04E-2"/>
    <x v="2"/>
    <x v="0"/>
    <s v="USD"/>
    <n v="1407869851"/>
    <n v="1404845851"/>
    <x v="1918"/>
    <d v="2014-08-12T18:57:31"/>
    <b v="0"/>
    <n v="9"/>
    <b v="0"/>
    <s v="technology/gadgets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0.47399999999999998"/>
    <x v="2"/>
    <x v="0"/>
    <s v="USD"/>
    <n v="1432069249"/>
    <n v="1429477249"/>
    <x v="1919"/>
    <d v="2015-05-19T21:00:49"/>
    <b v="0"/>
    <n v="8"/>
    <b v="0"/>
    <s v="technology/gadgets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0.43030000000000002"/>
    <x v="2"/>
    <x v="1"/>
    <s v="GBP"/>
    <n v="1445468400"/>
    <n v="1443042061"/>
    <x v="1920"/>
    <d v="2015-10-21T23:00:00"/>
    <b v="0"/>
    <n v="105"/>
    <b v="0"/>
    <s v="technology/gadgets"/>
    <n v="40.980952380952381"/>
    <x v="2"/>
    <x v="29"/>
  </r>
  <r>
    <n v="1921"/>
    <s v="The Fine Spirits are making an album!"/>
    <s v="The Fine Spirits are making an album, but we need your help!"/>
    <n v="1500"/>
    <n v="2052"/>
    <n v="1.3680000000000001"/>
    <x v="0"/>
    <x v="0"/>
    <s v="USD"/>
    <n v="1342243143"/>
    <n v="1339651143"/>
    <x v="1921"/>
    <d v="2012-07-14T05:19:03"/>
    <b v="0"/>
    <n v="38"/>
    <b v="1"/>
    <s v="music/indie rock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n v="1.1555"/>
    <x v="0"/>
    <x v="0"/>
    <s v="USD"/>
    <n v="1386828507"/>
    <n v="1384236507"/>
    <x v="1922"/>
    <d v="2013-12-12T06:08:27"/>
    <b v="0"/>
    <n v="64"/>
    <b v="1"/>
    <s v="music/indie rock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.4079999999999999"/>
    <x v="0"/>
    <x v="0"/>
    <s v="USD"/>
    <n v="1317099540"/>
    <n v="1313612532"/>
    <x v="1923"/>
    <d v="2011-09-27T04:59:00"/>
    <b v="0"/>
    <n v="13"/>
    <b v="1"/>
    <s v="music/indie rock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.1439999999999999"/>
    <x v="0"/>
    <x v="0"/>
    <s v="USD"/>
    <n v="1389814380"/>
    <n v="1387390555"/>
    <x v="1924"/>
    <d v="2014-01-15T19:33:00"/>
    <b v="0"/>
    <n v="33"/>
    <b v="1"/>
    <s v="music/indie rock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n v="1.1033333333333333"/>
    <x v="0"/>
    <x v="0"/>
    <s v="USD"/>
    <n v="1381449600"/>
    <n v="1379540288"/>
    <x v="1925"/>
    <d v="2013-10-11T00:00:00"/>
    <b v="0"/>
    <n v="52"/>
    <b v="1"/>
    <s v="music/indie rock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.9537933333333333"/>
    <x v="0"/>
    <x v="0"/>
    <s v="USD"/>
    <n v="1288657560"/>
    <n v="1286319256"/>
    <x v="1926"/>
    <d v="2010-11-02T00:26:00"/>
    <b v="0"/>
    <n v="107"/>
    <b v="1"/>
    <s v="music/indie rock"/>
    <n v="27.3896261682243"/>
    <x v="4"/>
    <x v="14"/>
  </r>
  <r>
    <n v="1927"/>
    <s v="GBS Detroit Presents Hampshire"/>
    <s v="Hampshire is headed to GBS Detroit."/>
    <n v="600"/>
    <n v="620"/>
    <n v="1.0333333333333334"/>
    <x v="0"/>
    <x v="0"/>
    <s v="USD"/>
    <n v="1331182740"/>
    <n v="1329856839"/>
    <x v="1927"/>
    <d v="2012-03-08T04:59:00"/>
    <b v="0"/>
    <n v="11"/>
    <b v="1"/>
    <s v="music/indie rock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.031372549019608"/>
    <x v="0"/>
    <x v="0"/>
    <s v="USD"/>
    <n v="1367940794"/>
    <n v="1365348794"/>
    <x v="1928"/>
    <d v="2013-05-07T15:33:14"/>
    <b v="0"/>
    <n v="34"/>
    <b v="1"/>
    <s v="music/indie rock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.003125"/>
    <x v="0"/>
    <x v="0"/>
    <s v="USD"/>
    <n v="1309825866"/>
    <n v="1306197066"/>
    <x v="1929"/>
    <d v="2011-07-05T00:31:06"/>
    <b v="0"/>
    <n v="75"/>
    <b v="1"/>
    <s v="music/indie rock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n v="1.27"/>
    <x v="0"/>
    <x v="0"/>
    <s v="USD"/>
    <n v="1373203482"/>
    <n v="1368019482"/>
    <x v="1930"/>
    <d v="2013-07-07T13:24:42"/>
    <b v="0"/>
    <n v="26"/>
    <b v="1"/>
    <s v="music/indie rock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n v="1.20601"/>
    <x v="0"/>
    <x v="0"/>
    <s v="USD"/>
    <n v="1337657400"/>
    <n v="1336512309"/>
    <x v="1931"/>
    <d v="2012-05-22T03:30:00"/>
    <b v="0"/>
    <n v="50"/>
    <b v="1"/>
    <s v="music/indie rock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.0699047619047619"/>
    <x v="0"/>
    <x v="0"/>
    <s v="USD"/>
    <n v="1327433173"/>
    <n v="1325618773"/>
    <x v="1932"/>
    <d v="2012-01-24T19:26:13"/>
    <b v="0"/>
    <n v="80"/>
    <b v="1"/>
    <s v="music/indie rock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.7243333333333333"/>
    <x v="0"/>
    <x v="0"/>
    <s v="USD"/>
    <n v="1411787307"/>
    <n v="1409195307"/>
    <x v="1933"/>
    <d v="2014-09-27T03:08:27"/>
    <b v="0"/>
    <n v="110"/>
    <b v="1"/>
    <s v="music/indie rock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.2362"/>
    <x v="0"/>
    <x v="0"/>
    <s v="USD"/>
    <n v="1324789200"/>
    <n v="1321649321"/>
    <x v="1934"/>
    <d v="2011-12-25T05:00:00"/>
    <b v="0"/>
    <n v="77"/>
    <b v="1"/>
    <s v="music/indie rock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.0840000000000001"/>
    <x v="0"/>
    <x v="0"/>
    <s v="USD"/>
    <n v="1403326740"/>
    <n v="1400106171"/>
    <x v="1935"/>
    <d v="2014-06-21T04:59:00"/>
    <b v="0"/>
    <n v="50"/>
    <b v="1"/>
    <s v="music/indie rock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.1652013333333333"/>
    <x v="0"/>
    <x v="0"/>
    <s v="USD"/>
    <n v="1323151140"/>
    <n v="1320528070"/>
    <x v="1936"/>
    <d v="2011-12-06T05:59:00"/>
    <b v="0"/>
    <n v="145"/>
    <b v="1"/>
    <s v="music/indie rock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.8724499999999999"/>
    <x v="0"/>
    <x v="0"/>
    <s v="USD"/>
    <n v="1339732740"/>
    <n v="1338346281"/>
    <x v="1937"/>
    <d v="2012-06-15T03:59:00"/>
    <b v="0"/>
    <n v="29"/>
    <b v="1"/>
    <s v="music/indie rock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.1593333333333333"/>
    <x v="0"/>
    <x v="0"/>
    <s v="USD"/>
    <n v="1372741200"/>
    <n v="1370067231"/>
    <x v="1938"/>
    <d v="2013-07-02T05:00:00"/>
    <b v="0"/>
    <n v="114"/>
    <b v="1"/>
    <s v="music/indie rock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.107"/>
    <x v="0"/>
    <x v="0"/>
    <s v="USD"/>
    <n v="1362955108"/>
    <n v="1360366708"/>
    <x v="1939"/>
    <d v="2013-03-10T22:38:28"/>
    <b v="0"/>
    <n v="96"/>
    <b v="1"/>
    <s v="music/indie rock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.7092307692307693"/>
    <x v="0"/>
    <x v="0"/>
    <s v="USD"/>
    <n v="1308110340"/>
    <n v="1304770233"/>
    <x v="1940"/>
    <d v="2011-06-15T03:59:00"/>
    <b v="0"/>
    <n v="31"/>
    <b v="1"/>
    <s v="music/indie rock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.2611835600000001"/>
    <x v="0"/>
    <x v="0"/>
    <s v="USD"/>
    <n v="1400137131"/>
    <n v="1397545131"/>
    <x v="1941"/>
    <d v="2014-05-15T06:58:51"/>
    <b v="1"/>
    <n v="4883"/>
    <b v="1"/>
    <s v="technology/hardware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.3844033333333334"/>
    <x v="0"/>
    <x v="0"/>
    <s v="USD"/>
    <n v="1309809140"/>
    <n v="1302033140"/>
    <x v="1942"/>
    <d v="2011-07-04T19:52:20"/>
    <b v="1"/>
    <n v="95"/>
    <b v="1"/>
    <s v="technology/hardware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.052499999999998"/>
    <x v="0"/>
    <x v="0"/>
    <s v="USD"/>
    <n v="1470896916"/>
    <n v="1467008916"/>
    <x v="1943"/>
    <d v="2016-08-11T06:28:36"/>
    <b v="1"/>
    <n v="2478"/>
    <b v="1"/>
    <s v="technology/hardware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.8805550000000002"/>
    <x v="0"/>
    <x v="0"/>
    <s v="USD"/>
    <n v="1398952890"/>
    <n v="1396360890"/>
    <x v="1944"/>
    <d v="2014-05-01T14:01:30"/>
    <b v="1"/>
    <n v="1789"/>
    <b v="1"/>
    <s v="technology/hardware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.4801799999999998"/>
    <x v="0"/>
    <x v="3"/>
    <s v="EUR"/>
    <n v="1436680958"/>
    <n v="1433224958"/>
    <x v="1945"/>
    <d v="2015-07-12T06:02:38"/>
    <b v="1"/>
    <n v="680"/>
    <b v="1"/>
    <s v="technology/hardware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.4974666666666667"/>
    <x v="0"/>
    <x v="0"/>
    <s v="USD"/>
    <n v="1397961361"/>
    <n v="1392780961"/>
    <x v="1946"/>
    <d v="2014-04-20T02:36:01"/>
    <b v="1"/>
    <n v="70"/>
    <b v="1"/>
    <s v="technology/hardware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.0063375000000001"/>
    <x v="0"/>
    <x v="0"/>
    <s v="USD"/>
    <n v="1258955940"/>
    <n v="1255730520"/>
    <x v="1947"/>
    <d v="2009-11-23T05:59:00"/>
    <b v="1"/>
    <n v="23"/>
    <b v="1"/>
    <s v="technology/hardware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n v="8.0021100000000001"/>
    <x v="0"/>
    <x v="0"/>
    <s v="USD"/>
    <n v="1465232520"/>
    <n v="1460557809"/>
    <x v="1948"/>
    <d v="2016-06-06T17:02:00"/>
    <b v="1"/>
    <n v="4245"/>
    <b v="1"/>
    <s v="technology/hardware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n v="1.0600260000000001"/>
    <x v="0"/>
    <x v="1"/>
    <s v="GBP"/>
    <n v="1404986951"/>
    <n v="1402394951"/>
    <x v="1949"/>
    <d v="2014-07-10T10:09:11"/>
    <b v="1"/>
    <n v="943"/>
    <b v="1"/>
    <s v="technology/hardware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.0051866666666669"/>
    <x v="0"/>
    <x v="0"/>
    <s v="USD"/>
    <n v="1303446073"/>
    <n v="1300767673"/>
    <x v="1950"/>
    <d v="2011-04-22T04:21:13"/>
    <b v="1"/>
    <n v="1876"/>
    <b v="1"/>
    <s v="technology/hardware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.1244399999999999"/>
    <x v="0"/>
    <x v="0"/>
    <s v="USD"/>
    <n v="1478516737"/>
    <n v="1475921137"/>
    <x v="1951"/>
    <d v="2016-11-07T11:05:37"/>
    <b v="1"/>
    <n v="834"/>
    <b v="1"/>
    <s v="technology/hardware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.9847237142857144"/>
    <x v="0"/>
    <x v="5"/>
    <s v="CAD"/>
    <n v="1381934015"/>
    <n v="1378737215"/>
    <x v="1952"/>
    <d v="2013-10-16T14:33:35"/>
    <b v="1"/>
    <n v="682"/>
    <b v="1"/>
    <s v="technology/hardware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n v="2.2594666666666665"/>
    <x v="0"/>
    <x v="0"/>
    <s v="USD"/>
    <n v="1330657200"/>
    <n v="1328158065"/>
    <x v="1953"/>
    <d v="2012-03-02T03:00:00"/>
    <b v="1"/>
    <n v="147"/>
    <b v="1"/>
    <s v="technology/hardware"/>
    <n v="230.55782312925169"/>
    <x v="2"/>
    <x v="30"/>
  </r>
  <r>
    <n v="1954"/>
    <s v="Orison â€“ Rethink the Power of Energy"/>
    <s v="The First Home Battery System You Simply Plug in to Install"/>
    <n v="50000"/>
    <n v="349474"/>
    <n v="6.9894800000000004"/>
    <x v="0"/>
    <x v="0"/>
    <s v="USD"/>
    <n v="1457758800"/>
    <n v="1453730176"/>
    <x v="1954"/>
    <d v="2016-03-12T05:00:00"/>
    <b v="1"/>
    <n v="415"/>
    <b v="1"/>
    <s v="technology/hardware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.9859528571428569"/>
    <x v="0"/>
    <x v="0"/>
    <s v="USD"/>
    <n v="1337799600"/>
    <n v="1334989881"/>
    <x v="1955"/>
    <d v="2012-05-23T19:00:00"/>
    <b v="1"/>
    <n v="290"/>
    <b v="1"/>
    <s v="technology/hardware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.9403333333333332"/>
    <x v="0"/>
    <x v="0"/>
    <s v="USD"/>
    <n v="1429391405"/>
    <n v="1425507005"/>
    <x v="1956"/>
    <d v="2015-04-18T21:10:05"/>
    <b v="1"/>
    <n v="365"/>
    <b v="1"/>
    <s v="technology/hardware"/>
    <n v="483.34246575342468"/>
    <x v="2"/>
    <x v="30"/>
  </r>
  <r>
    <n v="1957"/>
    <s v="freeSoC and freeSoC Mini"/>
    <s v="An open hardware platform for the best microcontroller in the world."/>
    <n v="30000"/>
    <n v="50251.41"/>
    <n v="1.6750470000000002"/>
    <x v="0"/>
    <x v="0"/>
    <s v="USD"/>
    <n v="1351304513"/>
    <n v="1348712513"/>
    <x v="1957"/>
    <d v="2012-10-27T02:21:53"/>
    <b v="1"/>
    <n v="660"/>
    <b v="1"/>
    <s v="technology/hardware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.355717142857143"/>
    <x v="0"/>
    <x v="0"/>
    <s v="USD"/>
    <n v="1364078561"/>
    <n v="1361490161"/>
    <x v="1958"/>
    <d v="2013-03-23T22:42:41"/>
    <b v="1"/>
    <n v="1356"/>
    <b v="1"/>
    <s v="technology/hardware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.5673440000000001"/>
    <x v="0"/>
    <x v="0"/>
    <s v="USD"/>
    <n v="1412121600"/>
    <n v="1408565860"/>
    <x v="1959"/>
    <d v="2014-10-01T00:00:00"/>
    <b v="1"/>
    <n v="424"/>
    <b v="1"/>
    <s v="technology/hardware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n v="1.1790285714285715"/>
    <x v="0"/>
    <x v="11"/>
    <s v="SEK"/>
    <n v="1419151341"/>
    <n v="1416559341"/>
    <x v="1960"/>
    <d v="2014-12-21T08:42:21"/>
    <b v="1"/>
    <n v="33"/>
    <b v="1"/>
    <s v="technology/hardware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.053811999999999"/>
    <x v="0"/>
    <x v="0"/>
    <s v="USD"/>
    <n v="1349495940"/>
    <n v="1346042417"/>
    <x v="1961"/>
    <d v="2012-10-06T03:59:00"/>
    <b v="1"/>
    <n v="1633"/>
    <b v="1"/>
    <s v="technology/hardware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.9292499999999999"/>
    <x v="0"/>
    <x v="0"/>
    <s v="USD"/>
    <n v="1400006636"/>
    <n v="1397414636"/>
    <x v="1962"/>
    <d v="2014-05-13T18:43:56"/>
    <b v="1"/>
    <n v="306"/>
    <b v="1"/>
    <s v="technology/hardware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.268842105263158"/>
    <x v="0"/>
    <x v="1"/>
    <s v="GBP"/>
    <n v="1410862734"/>
    <n v="1407838734"/>
    <x v="1963"/>
    <d v="2014-09-16T10:18:54"/>
    <b v="1"/>
    <n v="205"/>
    <b v="1"/>
    <s v="technology/hardware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.5957748878923765"/>
    <x v="0"/>
    <x v="13"/>
    <s v="EUR"/>
    <n v="1461306772"/>
    <n v="1458714772"/>
    <x v="1964"/>
    <d v="2016-04-22T06:32:52"/>
    <b v="1"/>
    <n v="1281"/>
    <b v="1"/>
    <s v="technology/hardware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.6227999999999998"/>
    <x v="0"/>
    <x v="0"/>
    <s v="USD"/>
    <n v="1326330000"/>
    <n v="1324433310"/>
    <x v="1965"/>
    <d v="2012-01-12T01:00:00"/>
    <b v="1"/>
    <n v="103"/>
    <b v="1"/>
    <s v="technology/hardware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.0674309000000002"/>
    <x v="0"/>
    <x v="0"/>
    <s v="USD"/>
    <n v="1408021098"/>
    <n v="1405429098"/>
    <x v="1966"/>
    <d v="2014-08-14T12:58:18"/>
    <b v="1"/>
    <n v="1513"/>
    <b v="1"/>
    <s v="technology/hardware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.7012999999999998"/>
    <x v="0"/>
    <x v="0"/>
    <s v="USD"/>
    <n v="1398959729"/>
    <n v="1396367729"/>
    <x v="1967"/>
    <d v="2014-05-01T15:55:29"/>
    <b v="1"/>
    <n v="405"/>
    <b v="1"/>
    <s v="technology/hardware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.8496600000000001"/>
    <x v="0"/>
    <x v="0"/>
    <s v="USD"/>
    <n v="1480777515"/>
    <n v="1478095515"/>
    <x v="1968"/>
    <d v="2016-12-03T15:05:15"/>
    <b v="1"/>
    <n v="510"/>
    <b v="1"/>
    <s v="technology/hardware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.7907999999999999"/>
    <x v="0"/>
    <x v="1"/>
    <s v="GBP"/>
    <n v="1470423668"/>
    <n v="1467831668"/>
    <x v="1969"/>
    <d v="2016-08-05T19:01:08"/>
    <b v="1"/>
    <n v="1887"/>
    <b v="1"/>
    <s v="technology/hardware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n v="11.318"/>
    <x v="0"/>
    <x v="0"/>
    <s v="USD"/>
    <n v="1366429101"/>
    <n v="1361248701"/>
    <x v="1970"/>
    <d v="2013-04-20T03:38:21"/>
    <b v="1"/>
    <n v="701"/>
    <b v="1"/>
    <s v="technology/hardware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.6302771750000002"/>
    <x v="0"/>
    <x v="0"/>
    <s v="USD"/>
    <n v="1384488000"/>
    <n v="1381752061"/>
    <x v="1971"/>
    <d v="2013-11-15T04:00:00"/>
    <b v="1"/>
    <n v="3863"/>
    <b v="1"/>
    <s v="technology/hardware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.7447999999999997"/>
    <x v="0"/>
    <x v="0"/>
    <s v="USD"/>
    <n v="1353201444"/>
    <n v="1350605844"/>
    <x v="1972"/>
    <d v="2012-11-18T01:17:24"/>
    <b v="1"/>
    <n v="238"/>
    <b v="1"/>
    <s v="technology/hardware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.5683081313131315"/>
    <x v="0"/>
    <x v="0"/>
    <s v="USD"/>
    <n v="1470466800"/>
    <n v="1467134464"/>
    <x v="1973"/>
    <d v="2016-08-06T07:00:00"/>
    <b v="1"/>
    <n v="2051"/>
    <b v="1"/>
    <s v="technology/hardware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.7549600000000001"/>
    <x v="0"/>
    <x v="1"/>
    <s v="GBP"/>
    <n v="1376899269"/>
    <n v="1371715269"/>
    <x v="1974"/>
    <d v="2013-08-19T08:01:09"/>
    <b v="1"/>
    <n v="402"/>
    <b v="1"/>
    <s v="technology/hardware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n v="2.0870837499999997"/>
    <x v="0"/>
    <x v="0"/>
    <s v="USD"/>
    <n v="1362938851"/>
    <n v="1360346851"/>
    <x v="1975"/>
    <d v="2013-03-10T18:07:31"/>
    <b v="1"/>
    <n v="253"/>
    <b v="1"/>
    <s v="technology/hardware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n v="3.4660000000000002"/>
    <x v="0"/>
    <x v="1"/>
    <s v="GBP"/>
    <n v="1373751325"/>
    <n v="1371159325"/>
    <x v="1976"/>
    <d v="2013-07-13T21:35:25"/>
    <b v="1"/>
    <n v="473"/>
    <b v="1"/>
    <s v="technology/hardware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.0232999999999999"/>
    <x v="0"/>
    <x v="0"/>
    <s v="USD"/>
    <n v="1450511940"/>
    <n v="1446527540"/>
    <x v="1977"/>
    <d v="2015-12-19T07:59:00"/>
    <b v="1"/>
    <n v="821"/>
    <b v="1"/>
    <s v="technology/hardware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.2684514"/>
    <x v="0"/>
    <x v="0"/>
    <s v="USD"/>
    <n v="1339484400"/>
    <n v="1336627492"/>
    <x v="1978"/>
    <d v="2012-06-12T07:00:00"/>
    <b v="1"/>
    <n v="388"/>
    <b v="1"/>
    <s v="technology/hardware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.14901155"/>
    <x v="0"/>
    <x v="0"/>
    <s v="USD"/>
    <n v="1447909140"/>
    <n v="1444734146"/>
    <x v="1979"/>
    <d v="2015-11-19T04:59:00"/>
    <b v="1"/>
    <n v="813"/>
    <b v="1"/>
    <s v="technology/hardware"/>
    <n v="282.65966789667897"/>
    <x v="2"/>
    <x v="30"/>
  </r>
  <r>
    <n v="1980"/>
    <s v="YOUMO - Your Smart Modular Power Strip"/>
    <s v="Multi-power charging that is smarter, stylish and designed for you."/>
    <n v="50000"/>
    <n v="177412.01"/>
    <n v="3.5482402000000004"/>
    <x v="0"/>
    <x v="12"/>
    <s v="EUR"/>
    <n v="1459684862"/>
    <n v="1456232462"/>
    <x v="1980"/>
    <d v="2016-04-03T12:01:02"/>
    <b v="1"/>
    <n v="1945"/>
    <b v="1"/>
    <s v="technology/hardware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.0799999999999998E-2"/>
    <x v="2"/>
    <x v="5"/>
    <s v="CAD"/>
    <n v="1404926665"/>
    <n v="1402334665"/>
    <x v="1981"/>
    <d v="2014-07-09T17:24:25"/>
    <b v="0"/>
    <n v="12"/>
    <b v="0"/>
    <s v="photography/people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x v="1982"/>
    <d v="2016-12-04T15:04:47"/>
    <b v="0"/>
    <n v="0"/>
    <b v="0"/>
    <s v="photography/people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.2999999999999997E-2"/>
    <x v="2"/>
    <x v="0"/>
    <s v="USD"/>
    <n v="1472799600"/>
    <n v="1470874618"/>
    <x v="1983"/>
    <d v="2016-09-02T07:00:00"/>
    <b v="0"/>
    <n v="16"/>
    <b v="0"/>
    <s v="photography/people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0.21146666666666666"/>
    <x v="2"/>
    <x v="0"/>
    <s v="USD"/>
    <n v="1417377481"/>
    <n v="1412189881"/>
    <x v="1984"/>
    <d v="2014-11-30T19:58:01"/>
    <b v="0"/>
    <n v="7"/>
    <b v="0"/>
    <s v="photography/people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.1875000000000001E-2"/>
    <x v="2"/>
    <x v="1"/>
    <s v="GBP"/>
    <n v="1470178800"/>
    <n v="1467650771"/>
    <x v="1985"/>
    <d v="2016-08-02T23:00:00"/>
    <b v="0"/>
    <n v="4"/>
    <b v="0"/>
    <s v="photography/people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5.0000000000000001E-4"/>
    <x v="2"/>
    <x v="1"/>
    <s v="GBP"/>
    <n v="1457947483"/>
    <n v="1455359083"/>
    <x v="1986"/>
    <d v="2016-03-14T09:24:43"/>
    <b v="0"/>
    <n v="1"/>
    <b v="0"/>
    <s v="photography/people"/>
    <n v="1"/>
    <x v="8"/>
    <x v="31"/>
  </r>
  <r>
    <n v="1987"/>
    <s v="Ethiopia: Beheld"/>
    <s v="A collection of images that depicts the beauty and diversity within Ethiopia"/>
    <n v="5500"/>
    <n v="2336"/>
    <n v="0.42472727272727273"/>
    <x v="2"/>
    <x v="1"/>
    <s v="GBP"/>
    <n v="1425223276"/>
    <n v="1422631276"/>
    <x v="1987"/>
    <d v="2015-03-01T15:21:16"/>
    <b v="0"/>
    <n v="28"/>
    <b v="0"/>
    <s v="photography/people"/>
    <n v="83.428571428571431"/>
    <x v="8"/>
    <x v="31"/>
  </r>
  <r>
    <n v="1988"/>
    <s v="Phillip Michael Photography"/>
    <s v="Expressing art in an image!"/>
    <n v="6000"/>
    <n v="25"/>
    <n v="4.1666666666666666E-3"/>
    <x v="2"/>
    <x v="0"/>
    <s v="USD"/>
    <n v="1440094742"/>
    <n v="1437502742"/>
    <x v="1988"/>
    <d v="2015-08-20T18:19:02"/>
    <b v="0"/>
    <n v="1"/>
    <b v="0"/>
    <s v="photography/people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0.01"/>
    <x v="2"/>
    <x v="0"/>
    <s v="USD"/>
    <n v="1481473208"/>
    <n v="1478881208"/>
    <x v="1989"/>
    <d v="2016-12-11T16:20:08"/>
    <b v="0"/>
    <n v="1"/>
    <b v="0"/>
    <s v="photography/people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0.16966666666666666"/>
    <x v="2"/>
    <x v="0"/>
    <s v="USD"/>
    <n v="1455338532"/>
    <n v="1454042532"/>
    <x v="1990"/>
    <d v="2016-02-13T04:42:12"/>
    <b v="0"/>
    <n v="5"/>
    <b v="0"/>
    <s v="photography/people"/>
    <n v="101.8"/>
    <x v="8"/>
    <x v="31"/>
  </r>
  <r>
    <n v="1991"/>
    <s v="Portraits of Resilience"/>
    <s v="Taking (and giving) professional portraits of survivors of human trafficking in Myanmar."/>
    <n v="2000"/>
    <n v="140"/>
    <n v="7.0000000000000007E-2"/>
    <x v="2"/>
    <x v="0"/>
    <s v="USD"/>
    <n v="1435958786"/>
    <n v="1434144386"/>
    <x v="1991"/>
    <d v="2015-07-03T21:26:26"/>
    <b v="0"/>
    <n v="3"/>
    <b v="0"/>
    <s v="photography/people"/>
    <n v="46.666666666666664"/>
    <x v="8"/>
    <x v="31"/>
  </r>
  <r>
    <n v="1992"/>
    <s v="The Wonderful World of Princes &amp; Princesses"/>
    <s v="A complete revamp of all the Disney Princes &amp; Princesses!"/>
    <n v="1500"/>
    <n v="2"/>
    <n v="1.3333333333333333E-3"/>
    <x v="2"/>
    <x v="0"/>
    <s v="USD"/>
    <n v="1424229991"/>
    <n v="1421637991"/>
    <x v="1992"/>
    <d v="2015-02-18T03:26:31"/>
    <b v="0"/>
    <n v="2"/>
    <b v="0"/>
    <s v="photography/people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x v="1993"/>
    <d v="2015-12-21T14:07:17"/>
    <b v="0"/>
    <n v="0"/>
    <b v="0"/>
    <s v="photography/people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x v="1994"/>
    <d v="2016-12-07T01:09:02"/>
    <b v="0"/>
    <n v="0"/>
    <b v="0"/>
    <s v="photography/people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7.8E-2"/>
    <x v="2"/>
    <x v="5"/>
    <s v="CAD"/>
    <n v="1437082736"/>
    <n v="1435354736"/>
    <x v="1995"/>
    <d v="2015-07-16T21:38:56"/>
    <b v="0"/>
    <n v="3"/>
    <b v="0"/>
    <s v="photography/people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x v="1996"/>
    <d v="2014-07-10T19:40:11"/>
    <b v="0"/>
    <n v="0"/>
    <b v="0"/>
    <s v="photography/people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x v="1997"/>
    <d v="2014-08-26T22:20:12"/>
    <b v="0"/>
    <n v="0"/>
    <b v="0"/>
    <s v="photography/people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0.26200000000000001"/>
    <x v="2"/>
    <x v="0"/>
    <s v="USD"/>
    <n v="1406861438"/>
    <n v="1402973438"/>
    <x v="1998"/>
    <d v="2014-08-01T02:50:38"/>
    <b v="0"/>
    <n v="3"/>
    <b v="0"/>
    <s v="photography/people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n v="7.6129032258064515E-3"/>
    <x v="2"/>
    <x v="1"/>
    <s v="GBP"/>
    <n v="1415882108"/>
    <n v="1413286508"/>
    <x v="1999"/>
    <d v="2014-11-13T12:35:08"/>
    <b v="0"/>
    <n v="7"/>
    <b v="0"/>
    <s v="photography/people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0.125"/>
    <x v="2"/>
    <x v="5"/>
    <s v="CAD"/>
    <n v="1452120613"/>
    <n v="1449528613"/>
    <x v="2000"/>
    <d v="2016-01-06T22:50:13"/>
    <b v="0"/>
    <n v="25"/>
    <b v="0"/>
    <s v="photography/people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.8212909090909091"/>
    <x v="0"/>
    <x v="12"/>
    <s v="EUR"/>
    <n v="1434139200"/>
    <n v="1431406916"/>
    <x v="2001"/>
    <d v="2015-06-12T20:00:00"/>
    <b v="1"/>
    <n v="1637"/>
    <b v="1"/>
    <s v="technology/hardware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.1679422000000002"/>
    <x v="0"/>
    <x v="0"/>
    <s v="USD"/>
    <n v="1485191143"/>
    <n v="1482599143"/>
    <x v="2002"/>
    <d v="2017-01-23T17:05:43"/>
    <b v="1"/>
    <n v="1375"/>
    <b v="1"/>
    <s v="technology/hardware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.12"/>
    <x v="0"/>
    <x v="0"/>
    <s v="USD"/>
    <n v="1278111600"/>
    <n v="1276830052"/>
    <x v="2003"/>
    <d v="2010-07-02T23:00:00"/>
    <b v="1"/>
    <n v="17"/>
    <b v="1"/>
    <s v="technology/hardware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.3442048"/>
    <x v="0"/>
    <x v="0"/>
    <s v="USD"/>
    <n v="1405002663"/>
    <n v="1402410663"/>
    <x v="2004"/>
    <d v="2014-07-10T14:31:03"/>
    <b v="1"/>
    <n v="354"/>
    <b v="1"/>
    <s v="technology/hardware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.236801"/>
    <x v="0"/>
    <x v="0"/>
    <s v="USD"/>
    <n v="1381895940"/>
    <n v="1379532618"/>
    <x v="2005"/>
    <d v="2013-10-16T03:59:00"/>
    <b v="1"/>
    <n v="191"/>
    <b v="1"/>
    <s v="technology/hardware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.4784000000000002"/>
    <x v="0"/>
    <x v="0"/>
    <s v="USD"/>
    <n v="1417611645"/>
    <n v="1414584045"/>
    <x v="2006"/>
    <d v="2014-12-03T13:00:45"/>
    <b v="1"/>
    <n v="303"/>
    <b v="1"/>
    <s v="technology/hardware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.157092"/>
    <x v="0"/>
    <x v="0"/>
    <s v="USD"/>
    <n v="1282622400"/>
    <n v="1276891586"/>
    <x v="2007"/>
    <d v="2010-08-24T04:00:00"/>
    <b v="1"/>
    <n v="137"/>
    <b v="1"/>
    <s v="technology/hardware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.1707484768810599"/>
    <x v="0"/>
    <x v="0"/>
    <s v="USD"/>
    <n v="1316442622"/>
    <n v="1312641022"/>
    <x v="2008"/>
    <d v="2011-09-19T14:30:22"/>
    <b v="1"/>
    <n v="41"/>
    <b v="1"/>
    <s v="technology/hardware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.05158"/>
    <x v="0"/>
    <x v="12"/>
    <s v="EUR"/>
    <n v="1479890743"/>
    <n v="1476776743"/>
    <x v="2009"/>
    <d v="2016-11-23T08:45:43"/>
    <b v="1"/>
    <n v="398"/>
    <b v="1"/>
    <s v="technology/hardware"/>
    <n v="383.3643216080402"/>
    <x v="2"/>
    <x v="30"/>
  </r>
  <r>
    <n v="2010"/>
    <s v="Weighitz: Weigh Smarter"/>
    <s v="Weighitz are miniature smart scales designed to weigh anything in the home."/>
    <n v="30000"/>
    <n v="96015.9"/>
    <n v="3.2005299999999997"/>
    <x v="0"/>
    <x v="0"/>
    <s v="USD"/>
    <n v="1471564491"/>
    <n v="1468972491"/>
    <x v="2010"/>
    <d v="2016-08-18T23:54:51"/>
    <b v="1"/>
    <n v="1737"/>
    <b v="1"/>
    <s v="technology/hardware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.1956399999999991"/>
    <x v="0"/>
    <x v="15"/>
    <s v="EUR"/>
    <n v="1452553200"/>
    <n v="1449650173"/>
    <x v="2011"/>
    <d v="2016-01-11T23:00:00"/>
    <b v="1"/>
    <n v="971"/>
    <b v="1"/>
    <s v="technology/hardware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.3490000000000002"/>
    <x v="0"/>
    <x v="0"/>
    <s v="USD"/>
    <n v="1423165441"/>
    <n v="1420573441"/>
    <x v="2012"/>
    <d v="2015-02-05T19:44:01"/>
    <b v="1"/>
    <n v="183"/>
    <b v="1"/>
    <s v="technology/hardware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.9491375"/>
    <x v="0"/>
    <x v="0"/>
    <s v="USD"/>
    <n v="1468019014"/>
    <n v="1462835014"/>
    <x v="2013"/>
    <d v="2016-07-08T23:03:34"/>
    <b v="1"/>
    <n v="4562"/>
    <b v="1"/>
    <s v="technology/hardware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.137822333333332"/>
    <x v="0"/>
    <x v="0"/>
    <s v="USD"/>
    <n v="1364184539"/>
    <n v="1361250539"/>
    <x v="2014"/>
    <d v="2013-03-25T04:08:59"/>
    <b v="1"/>
    <n v="26457"/>
    <b v="1"/>
    <s v="technology/hardware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.1300013888888889"/>
    <x v="0"/>
    <x v="0"/>
    <s v="USD"/>
    <n v="1315602163"/>
    <n v="1313010163"/>
    <x v="2015"/>
    <d v="2011-09-09T21:02:43"/>
    <b v="1"/>
    <n v="162"/>
    <b v="1"/>
    <s v="technology/hardware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n v="9.2154220000000002"/>
    <x v="0"/>
    <x v="0"/>
    <s v="USD"/>
    <n v="1362863299"/>
    <n v="1360271299"/>
    <x v="2016"/>
    <d v="2013-03-09T21:08:19"/>
    <b v="1"/>
    <n v="479"/>
    <b v="1"/>
    <s v="technology/hardware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.2510239999999999"/>
    <x v="0"/>
    <x v="0"/>
    <s v="USD"/>
    <n v="1332561600"/>
    <n v="1329873755"/>
    <x v="2017"/>
    <d v="2012-03-24T04:00:00"/>
    <b v="1"/>
    <n v="426"/>
    <b v="1"/>
    <s v="technology/hardware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.0224343076923077"/>
    <x v="0"/>
    <x v="17"/>
    <s v="EUR"/>
    <n v="1439455609"/>
    <n v="1436863609"/>
    <x v="2018"/>
    <d v="2015-08-13T08:46:49"/>
    <b v="1"/>
    <n v="450"/>
    <b v="1"/>
    <s v="technology/hardware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.8490975000000001"/>
    <x v="0"/>
    <x v="0"/>
    <s v="USD"/>
    <n v="1474563621"/>
    <n v="1471971621"/>
    <x v="2019"/>
    <d v="2016-09-22T17:00:21"/>
    <b v="1"/>
    <n v="1780"/>
    <b v="1"/>
    <s v="technology/hardware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.9233333333333333"/>
    <x v="0"/>
    <x v="0"/>
    <s v="USD"/>
    <n v="1400108640"/>
    <n v="1396923624"/>
    <x v="2020"/>
    <d v="2014-05-14T23:04:00"/>
    <b v="1"/>
    <n v="122"/>
    <b v="1"/>
    <s v="technology/hardware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.8109999999999999"/>
    <x v="0"/>
    <x v="0"/>
    <s v="USD"/>
    <n v="1411522897"/>
    <n v="1407634897"/>
    <x v="2021"/>
    <d v="2014-09-24T01:41:37"/>
    <b v="1"/>
    <n v="95"/>
    <b v="1"/>
    <s v="technology/hardware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.2513700000000001"/>
    <x v="0"/>
    <x v="0"/>
    <s v="USD"/>
    <n v="1465652372"/>
    <n v="1463060372"/>
    <x v="2022"/>
    <d v="2016-06-11T13:39:32"/>
    <b v="1"/>
    <n v="325"/>
    <b v="1"/>
    <s v="technology/hardware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.61459"/>
    <x v="0"/>
    <x v="0"/>
    <s v="USD"/>
    <n v="1434017153"/>
    <n v="1431425153"/>
    <x v="2023"/>
    <d v="2015-06-11T10:05:53"/>
    <b v="1"/>
    <n v="353"/>
    <b v="1"/>
    <s v="technology/hardware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.8535000000000004"/>
    <x v="0"/>
    <x v="0"/>
    <s v="USD"/>
    <n v="1344826800"/>
    <n v="1341875544"/>
    <x v="2024"/>
    <d v="2012-08-13T03:00:00"/>
    <b v="1"/>
    <n v="105"/>
    <b v="1"/>
    <s v="technology/hardware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.0114999999999998"/>
    <x v="0"/>
    <x v="12"/>
    <s v="EUR"/>
    <n v="1433996746"/>
    <n v="1431404746"/>
    <x v="2025"/>
    <d v="2015-06-11T04:25:46"/>
    <b v="1"/>
    <n v="729"/>
    <b v="1"/>
    <s v="technology/hardware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n v="1.3348307999999998"/>
    <x v="0"/>
    <x v="0"/>
    <s v="USD"/>
    <n v="1398052740"/>
    <n v="1394127585"/>
    <x v="2026"/>
    <d v="2014-04-21T03:59:00"/>
    <b v="1"/>
    <n v="454"/>
    <b v="1"/>
    <s v="technology/hardware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.2024900000000001"/>
    <x v="0"/>
    <x v="0"/>
    <s v="USD"/>
    <n v="1427740319"/>
    <n v="1423855919"/>
    <x v="2027"/>
    <d v="2015-03-30T18:31:59"/>
    <b v="1"/>
    <n v="539"/>
    <b v="1"/>
    <s v="technology/hardware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n v="1.2616666666666667"/>
    <x v="0"/>
    <x v="0"/>
    <s v="USD"/>
    <n v="1268690100"/>
    <n v="1265493806"/>
    <x v="2028"/>
    <d v="2010-03-15T21:55:00"/>
    <b v="1"/>
    <n v="79"/>
    <b v="1"/>
    <s v="technology/hardware"/>
    <n v="47.911392405063289"/>
    <x v="2"/>
    <x v="30"/>
  </r>
  <r>
    <n v="2029"/>
    <s v="Lumin8 Pro"/>
    <s v="Lumin8 Pro is a fun and easy to use light controller that makes light dance to your favorite music."/>
    <n v="2500"/>
    <n v="9030"/>
    <n v="3.6120000000000001"/>
    <x v="0"/>
    <x v="0"/>
    <s v="USD"/>
    <n v="1409099481"/>
    <n v="1406507481"/>
    <x v="2029"/>
    <d v="2014-08-27T00:31:21"/>
    <b v="1"/>
    <n v="94"/>
    <b v="1"/>
    <s v="technology/hardware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.26239013671875"/>
    <x v="0"/>
    <x v="1"/>
    <s v="GBP"/>
    <n v="1354233296"/>
    <n v="1351641296"/>
    <x v="2030"/>
    <d v="2012-11-29T23:54:56"/>
    <b v="1"/>
    <n v="625"/>
    <b v="1"/>
    <s v="technology/hardware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n v="1.2035"/>
    <x v="0"/>
    <x v="9"/>
    <s v="EUR"/>
    <n v="1420765200"/>
    <n v="1417506853"/>
    <x v="2031"/>
    <d v="2015-01-09T01:00:00"/>
    <b v="1"/>
    <n v="508"/>
    <b v="1"/>
    <s v="technology/hardware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.0418799999999999"/>
    <x v="0"/>
    <x v="0"/>
    <s v="USD"/>
    <n v="1481778000"/>
    <n v="1479216874"/>
    <x v="2032"/>
    <d v="2016-12-15T05:00:00"/>
    <b v="1"/>
    <n v="531"/>
    <b v="1"/>
    <s v="technology/hardware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.7867599999999999"/>
    <x v="0"/>
    <x v="0"/>
    <s v="USD"/>
    <n v="1398477518"/>
    <n v="1395885518"/>
    <x v="2033"/>
    <d v="2014-04-26T01:58:38"/>
    <b v="1"/>
    <n v="158"/>
    <b v="1"/>
    <s v="technology/hardware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.868199871794872"/>
    <x v="0"/>
    <x v="0"/>
    <s v="USD"/>
    <n v="1430981880"/>
    <n v="1426216033"/>
    <x v="2034"/>
    <d v="2015-05-07T06:58:00"/>
    <b v="1"/>
    <n v="508"/>
    <b v="1"/>
    <s v="technology/hardware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.1103642500000004"/>
    <x v="0"/>
    <x v="0"/>
    <s v="USD"/>
    <n v="1450486800"/>
    <n v="1446562807"/>
    <x v="2035"/>
    <d v="2015-12-19T01:00:00"/>
    <b v="1"/>
    <n v="644"/>
    <b v="1"/>
    <s v="technology/hardware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.3166833333333334"/>
    <x v="0"/>
    <x v="0"/>
    <s v="USD"/>
    <n v="1399668319"/>
    <n v="1397076319"/>
    <x v="2036"/>
    <d v="2014-05-09T20:45:19"/>
    <b v="1"/>
    <n v="848"/>
    <b v="1"/>
    <s v="technology/hardware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.0047639999999998"/>
    <x v="0"/>
    <x v="0"/>
    <s v="USD"/>
    <n v="1388383353"/>
    <n v="1383195753"/>
    <x v="2037"/>
    <d v="2013-12-30T06:02:33"/>
    <b v="1"/>
    <n v="429"/>
    <b v="1"/>
    <s v="technology/hardware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.2051249999999998"/>
    <x v="0"/>
    <x v="1"/>
    <s v="GBP"/>
    <n v="1372701600"/>
    <n v="1369895421"/>
    <x v="2038"/>
    <d v="2013-07-01T18:00:00"/>
    <b v="1"/>
    <n v="204"/>
    <b v="1"/>
    <s v="technology/hardware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.362168"/>
    <x v="0"/>
    <x v="0"/>
    <s v="USD"/>
    <n v="1480568340"/>
    <n v="1477996325"/>
    <x v="2039"/>
    <d v="2016-12-01T04:59:00"/>
    <b v="1"/>
    <n v="379"/>
    <b v="1"/>
    <s v="technology/hardware"/>
    <n v="449.26385224274406"/>
    <x v="2"/>
    <x v="30"/>
  </r>
  <r>
    <n v="2040"/>
    <s v="Programmable Capacitor"/>
    <s v="4.29 Billion+ Capacitor Combinations._x000a_No Coding Required."/>
    <n v="3000"/>
    <n v="7445.14"/>
    <n v="2.4817133333333334"/>
    <x v="0"/>
    <x v="0"/>
    <s v="USD"/>
    <n v="1384557303"/>
    <n v="1383257703"/>
    <x v="2040"/>
    <d v="2013-11-15T23:15:03"/>
    <b v="1"/>
    <n v="271"/>
    <b v="1"/>
    <s v="technology/hardware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.8186315789473684"/>
    <x v="0"/>
    <x v="0"/>
    <s v="USD"/>
    <n v="1478785027"/>
    <n v="1476189427"/>
    <x v="2041"/>
    <d v="2016-11-10T13:37:07"/>
    <b v="0"/>
    <n v="120"/>
    <b v="1"/>
    <s v="technology/hardware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.2353000000000001"/>
    <x v="0"/>
    <x v="0"/>
    <s v="USD"/>
    <n v="1453481974"/>
    <n v="1448297974"/>
    <x v="2042"/>
    <d v="2016-01-22T16:59:34"/>
    <b v="0"/>
    <n v="140"/>
    <b v="1"/>
    <s v="technology/hardware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.0620938628158845"/>
    <x v="0"/>
    <x v="0"/>
    <s v="USD"/>
    <n v="1481432340"/>
    <n v="1476764077"/>
    <x v="2043"/>
    <d v="2016-12-11T04:59:00"/>
    <b v="0"/>
    <n v="193"/>
    <b v="1"/>
    <s v="technology/hardware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.0821333333333334"/>
    <x v="0"/>
    <x v="0"/>
    <s v="USD"/>
    <n v="1434212714"/>
    <n v="1431620714"/>
    <x v="2044"/>
    <d v="2015-06-13T16:25:14"/>
    <b v="0"/>
    <n v="180"/>
    <b v="1"/>
    <s v="technology/hardware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.1918387755102042"/>
    <x v="0"/>
    <x v="0"/>
    <s v="USD"/>
    <n v="1341799647"/>
    <n v="1339207647"/>
    <x v="2045"/>
    <d v="2012-07-09T02:07:27"/>
    <b v="0"/>
    <n v="263"/>
    <b v="1"/>
    <s v="technology/hardware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.2110000000000001"/>
    <x v="0"/>
    <x v="0"/>
    <s v="USD"/>
    <n v="1369282044"/>
    <n v="1366690044"/>
    <x v="2046"/>
    <d v="2013-05-23T04:07:24"/>
    <b v="0"/>
    <n v="217"/>
    <b v="1"/>
    <s v="technology/hardware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.0299897959183673"/>
    <x v="0"/>
    <x v="2"/>
    <s v="AUD"/>
    <n v="1429228800"/>
    <n v="1426714870"/>
    <x v="2047"/>
    <d v="2015-04-17T00:00:00"/>
    <b v="0"/>
    <n v="443"/>
    <b v="1"/>
    <s v="technology/hardware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.4833229411764706"/>
    <x v="0"/>
    <x v="0"/>
    <s v="USD"/>
    <n v="1369323491"/>
    <n v="1366731491"/>
    <x v="2048"/>
    <d v="2013-05-23T15:38:11"/>
    <b v="0"/>
    <n v="1373"/>
    <b v="1"/>
    <s v="technology/hardware"/>
    <n v="91.82989803350327"/>
    <x v="2"/>
    <x v="30"/>
  </r>
  <r>
    <n v="2049"/>
    <s v="LOCK8 - the World's First Smart Bike Lock"/>
    <s v="Keyless. Alarm secured. GPS tracking."/>
    <n v="50000"/>
    <n v="60095.35"/>
    <n v="1.2019070000000001"/>
    <x v="0"/>
    <x v="1"/>
    <s v="GBP"/>
    <n v="1386025140"/>
    <n v="1382963963"/>
    <x v="2049"/>
    <d v="2013-12-02T22:59:00"/>
    <b v="0"/>
    <n v="742"/>
    <b v="1"/>
    <s v="technology/hardware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.7327000000000004"/>
    <x v="0"/>
    <x v="0"/>
    <s v="USD"/>
    <n v="1433036578"/>
    <n v="1429580578"/>
    <x v="2050"/>
    <d v="2015-05-31T01:42:58"/>
    <b v="0"/>
    <n v="170"/>
    <b v="1"/>
    <s v="technology/hardware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.303625"/>
    <x v="0"/>
    <x v="0"/>
    <s v="USD"/>
    <n v="1388017937"/>
    <n v="1385425937"/>
    <x v="2051"/>
    <d v="2013-12-26T00:32:17"/>
    <b v="0"/>
    <n v="242"/>
    <b v="1"/>
    <s v="technology/hardware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.5304799999999998"/>
    <x v="0"/>
    <x v="0"/>
    <s v="USD"/>
    <n v="1455933653"/>
    <n v="1452045653"/>
    <x v="2052"/>
    <d v="2016-02-20T02:00:53"/>
    <b v="0"/>
    <n v="541"/>
    <b v="1"/>
    <s v="technology/hardware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.0102"/>
    <x v="0"/>
    <x v="0"/>
    <s v="USD"/>
    <n v="1448466551"/>
    <n v="1445870951"/>
    <x v="2053"/>
    <d v="2015-11-25T15:49:11"/>
    <b v="0"/>
    <n v="121"/>
    <b v="1"/>
    <s v="technology/hardware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.1359142857142857"/>
    <x v="0"/>
    <x v="1"/>
    <s v="GBP"/>
    <n v="1399033810"/>
    <n v="1396441810"/>
    <x v="2054"/>
    <d v="2014-05-02T12:30:10"/>
    <b v="0"/>
    <n v="621"/>
    <b v="1"/>
    <s v="technology/hardware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.6741666666666666"/>
    <x v="0"/>
    <x v="0"/>
    <s v="USD"/>
    <n v="1417579200"/>
    <n v="1415031043"/>
    <x v="2055"/>
    <d v="2014-12-03T04:00:00"/>
    <b v="0"/>
    <n v="101"/>
    <b v="1"/>
    <s v="technology/hardware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.5345200000000001"/>
    <x v="0"/>
    <x v="0"/>
    <s v="USD"/>
    <n v="1366222542"/>
    <n v="1363630542"/>
    <x v="2056"/>
    <d v="2013-04-17T18:15:42"/>
    <b v="0"/>
    <n v="554"/>
    <b v="1"/>
    <s v="technology/hardware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.022322"/>
    <x v="0"/>
    <x v="1"/>
    <s v="GBP"/>
    <n v="1456487532"/>
    <n v="1453895532"/>
    <x v="2057"/>
    <d v="2016-02-26T11:52:12"/>
    <b v="0"/>
    <n v="666"/>
    <b v="1"/>
    <s v="technology/hardware"/>
    <n v="45.547792792792798"/>
    <x v="2"/>
    <x v="30"/>
  </r>
  <r>
    <n v="2058"/>
    <s v="Raspberry Pi Debug Clip"/>
    <s v="Making using the serial terminal on the Raspberry Pi as easy as Pi!"/>
    <n v="2560"/>
    <n v="4308"/>
    <n v="1.6828125"/>
    <x v="0"/>
    <x v="1"/>
    <s v="GBP"/>
    <n v="1425326400"/>
    <n v="1421916830"/>
    <x v="2058"/>
    <d v="2015-03-02T20:00:00"/>
    <b v="0"/>
    <n v="410"/>
    <b v="1"/>
    <s v="technology/hardware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.4345666666666668"/>
    <x v="0"/>
    <x v="0"/>
    <s v="USD"/>
    <n v="1454277540"/>
    <n v="1450880854"/>
    <x v="2059"/>
    <d v="2016-01-31T21:59:00"/>
    <b v="0"/>
    <n v="375"/>
    <b v="1"/>
    <s v="technology/hardware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.964"/>
    <x v="0"/>
    <x v="0"/>
    <s v="USD"/>
    <n v="1406129150"/>
    <n v="1400945150"/>
    <x v="2060"/>
    <d v="2014-07-23T15:25:50"/>
    <b v="0"/>
    <n v="1364"/>
    <b v="1"/>
    <s v="technology/hardware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.0791999999999999"/>
    <x v="0"/>
    <x v="0"/>
    <s v="USD"/>
    <n v="1483208454"/>
    <n v="1480616454"/>
    <x v="2061"/>
    <d v="2016-12-31T18:20:54"/>
    <b v="0"/>
    <n v="35"/>
    <b v="1"/>
    <s v="technology/hardware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.14977"/>
    <x v="0"/>
    <x v="8"/>
    <s v="DKK"/>
    <n v="1458807098"/>
    <n v="1456218698"/>
    <x v="2062"/>
    <d v="2016-03-24T08:11:38"/>
    <b v="0"/>
    <n v="203"/>
    <b v="1"/>
    <s v="technology/hardware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n v="1.4804999999999999"/>
    <x v="0"/>
    <x v="12"/>
    <s v="EUR"/>
    <n v="1463333701"/>
    <n v="1460482501"/>
    <x v="2063"/>
    <d v="2016-05-15T17:35:01"/>
    <b v="0"/>
    <n v="49"/>
    <b v="1"/>
    <s v="technology/hardware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.9116676082790633"/>
    <x v="0"/>
    <x v="0"/>
    <s v="USD"/>
    <n v="1370001600"/>
    <n v="1366879523"/>
    <x v="2064"/>
    <d v="2013-05-31T12:00:00"/>
    <b v="0"/>
    <n v="5812"/>
    <b v="1"/>
    <s v="technology/hardware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.99215125"/>
    <x v="0"/>
    <x v="1"/>
    <s v="GBP"/>
    <n v="1387958429"/>
    <n v="1385366429"/>
    <x v="2065"/>
    <d v="2013-12-25T08:00:29"/>
    <b v="0"/>
    <n v="1556"/>
    <b v="1"/>
    <s v="technology/hardware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.1859999999999999"/>
    <x v="0"/>
    <x v="0"/>
    <s v="USD"/>
    <n v="1408818683"/>
    <n v="1406226683"/>
    <x v="2066"/>
    <d v="2014-08-23T18:31:23"/>
    <b v="0"/>
    <n v="65"/>
    <b v="1"/>
    <s v="technology/hardware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n v="1.2686868686868686"/>
    <x v="0"/>
    <x v="1"/>
    <s v="GBP"/>
    <n v="1432499376"/>
    <n v="1429648176"/>
    <x v="2067"/>
    <d v="2015-05-24T20:29:36"/>
    <b v="0"/>
    <n v="10"/>
    <b v="1"/>
    <s v="technology/hardware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.0522388"/>
    <x v="0"/>
    <x v="0"/>
    <s v="USD"/>
    <n v="1476994315"/>
    <n v="1474402315"/>
    <x v="2068"/>
    <d v="2016-10-20T20:11:55"/>
    <b v="0"/>
    <n v="76"/>
    <b v="1"/>
    <s v="technology/hardware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.2840666000000001"/>
    <x v="0"/>
    <x v="0"/>
    <s v="USD"/>
    <n v="1451776791"/>
    <n v="1449098391"/>
    <x v="2069"/>
    <d v="2016-01-02T23:19:51"/>
    <b v="0"/>
    <n v="263"/>
    <b v="1"/>
    <s v="technology/hardware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.1732719999999999"/>
    <x v="0"/>
    <x v="12"/>
    <s v="EUR"/>
    <n v="1467128723"/>
    <n v="1464536723"/>
    <x v="2070"/>
    <d v="2016-06-28T15:45:23"/>
    <b v="0"/>
    <n v="1530"/>
    <b v="1"/>
    <s v="technology/hardware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.8073000000000001"/>
    <x v="0"/>
    <x v="0"/>
    <s v="USD"/>
    <n v="1475390484"/>
    <n v="1471502484"/>
    <x v="2071"/>
    <d v="2016-10-02T06:41:24"/>
    <b v="0"/>
    <n v="278"/>
    <b v="1"/>
    <s v="technology/hardware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.1073146853146854"/>
    <x v="0"/>
    <x v="0"/>
    <s v="USD"/>
    <n v="1462629432"/>
    <n v="1460037432"/>
    <x v="2072"/>
    <d v="2016-05-07T13:57:12"/>
    <b v="0"/>
    <n v="350"/>
    <b v="1"/>
    <s v="technology/hardware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.5260429999999998"/>
    <x v="0"/>
    <x v="0"/>
    <s v="USD"/>
    <n v="1431100918"/>
    <n v="1427212918"/>
    <x v="2073"/>
    <d v="2015-05-08T16:01:58"/>
    <b v="0"/>
    <n v="470"/>
    <b v="1"/>
    <s v="technology/hardware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n v="1.0249999999999999"/>
    <x v="0"/>
    <x v="0"/>
    <s v="USD"/>
    <n v="1462564182"/>
    <n v="1459972182"/>
    <x v="2074"/>
    <d v="2016-05-06T19:49:42"/>
    <b v="0"/>
    <n v="3"/>
    <b v="1"/>
    <s v="technology/hardware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.783738373837384"/>
    <x v="0"/>
    <x v="0"/>
    <s v="USD"/>
    <n v="1374769288"/>
    <n v="1372177288"/>
    <x v="2075"/>
    <d v="2013-07-25T16:21:28"/>
    <b v="0"/>
    <n v="8200"/>
    <b v="1"/>
    <s v="technology/hardware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n v="5.4334915642458101"/>
    <x v="0"/>
    <x v="1"/>
    <s v="GBP"/>
    <n v="1406149689"/>
    <n v="1402693689"/>
    <x v="2076"/>
    <d v="2014-07-23T21:08:09"/>
    <b v="0"/>
    <n v="8359"/>
    <b v="1"/>
    <s v="technology/hardware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.1550800000000001"/>
    <x v="0"/>
    <x v="0"/>
    <s v="USD"/>
    <n v="1433538000"/>
    <n v="1428541276"/>
    <x v="2077"/>
    <d v="2015-06-05T21:00:00"/>
    <b v="0"/>
    <n v="188"/>
    <b v="1"/>
    <s v="technology/hardware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.3120499999999999"/>
    <x v="0"/>
    <x v="3"/>
    <s v="EUR"/>
    <n v="1482085857"/>
    <n v="1479493857"/>
    <x v="2078"/>
    <d v="2016-12-18T18:30:57"/>
    <b v="0"/>
    <n v="48"/>
    <b v="1"/>
    <s v="technology/hardware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.8816999999999999"/>
    <x v="0"/>
    <x v="1"/>
    <s v="GBP"/>
    <n v="1435258800"/>
    <n v="1432659793"/>
    <x v="2079"/>
    <d v="2015-06-25T19:00:00"/>
    <b v="0"/>
    <n v="607"/>
    <b v="1"/>
    <s v="technology/hardware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.0780000000000003"/>
    <x v="0"/>
    <x v="0"/>
    <s v="USD"/>
    <n v="1447286300"/>
    <n v="1444690700"/>
    <x v="2080"/>
    <d v="2015-11-11T23:58:20"/>
    <b v="0"/>
    <n v="50"/>
    <b v="1"/>
    <s v="technology/hardware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.1457142857142857"/>
    <x v="0"/>
    <x v="0"/>
    <s v="USD"/>
    <n v="1337144340"/>
    <n v="1333597555"/>
    <x v="2081"/>
    <d v="2012-05-16T04:59:00"/>
    <b v="0"/>
    <n v="55"/>
    <b v="1"/>
    <s v="music/indie rock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.1073333333333333"/>
    <x v="0"/>
    <x v="0"/>
    <s v="USD"/>
    <n v="1322106796"/>
    <n v="1316919196"/>
    <x v="2082"/>
    <d v="2011-11-24T03:53:16"/>
    <b v="0"/>
    <n v="38"/>
    <b v="1"/>
    <s v="music/indie rock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.1333333333333333"/>
    <x v="0"/>
    <x v="0"/>
    <s v="USD"/>
    <n v="1338830395"/>
    <n v="1336238395"/>
    <x v="2083"/>
    <d v="2012-06-04T17:19:55"/>
    <b v="0"/>
    <n v="25"/>
    <b v="1"/>
    <s v="music/indie rock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.0833333333333333"/>
    <x v="0"/>
    <x v="0"/>
    <s v="USD"/>
    <n v="1399186740"/>
    <n v="1396468782"/>
    <x v="2084"/>
    <d v="2014-05-04T06:59:00"/>
    <b v="0"/>
    <n v="46"/>
    <b v="1"/>
    <s v="music/indie rock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.2353333333333334"/>
    <x v="0"/>
    <x v="0"/>
    <s v="USD"/>
    <n v="1342382587"/>
    <n v="1339790587"/>
    <x v="2085"/>
    <d v="2012-07-15T20:03:07"/>
    <b v="0"/>
    <n v="83"/>
    <b v="1"/>
    <s v="music/indie rock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.0069999999999999"/>
    <x v="0"/>
    <x v="0"/>
    <s v="USD"/>
    <n v="1323838740"/>
    <n v="1321200332"/>
    <x v="2086"/>
    <d v="2011-12-14T04:59:00"/>
    <b v="0"/>
    <n v="35"/>
    <b v="1"/>
    <s v="music/indie rock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.0353333333333334"/>
    <x v="0"/>
    <x v="0"/>
    <s v="USD"/>
    <n v="1315457658"/>
    <n v="1312865658"/>
    <x v="2087"/>
    <d v="2011-09-08T04:54:18"/>
    <b v="0"/>
    <n v="25"/>
    <b v="1"/>
    <s v="music/indie rock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.1551066666666667"/>
    <x v="0"/>
    <x v="0"/>
    <s v="USD"/>
    <n v="1284177540"/>
    <n v="1281028152"/>
    <x v="2088"/>
    <d v="2010-09-11T03:59:00"/>
    <b v="0"/>
    <n v="75"/>
    <b v="1"/>
    <s v="music/indie rock"/>
    <n v="46.204266666666669"/>
    <x v="4"/>
    <x v="14"/>
  </r>
  <r>
    <n v="2089"/>
    <s v="Little Moses EP"/>
    <s v="Little Moses is trying to record their first EP, and we can't do it without your help!"/>
    <n v="2500"/>
    <n v="3010.01"/>
    <n v="1.2040040000000001"/>
    <x v="0"/>
    <x v="0"/>
    <s v="USD"/>
    <n v="1375408194"/>
    <n v="1372384194"/>
    <x v="2089"/>
    <d v="2013-08-02T01:49:54"/>
    <b v="0"/>
    <n v="62"/>
    <b v="1"/>
    <s v="music/indie rock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.1504037499999999"/>
    <x v="0"/>
    <x v="0"/>
    <s v="USD"/>
    <n v="1361696955"/>
    <n v="1359104955"/>
    <x v="2090"/>
    <d v="2013-02-24T09:09:15"/>
    <b v="0"/>
    <n v="160"/>
    <b v="1"/>
    <s v="music/indie rock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.2046777777777777"/>
    <x v="0"/>
    <x v="0"/>
    <s v="USD"/>
    <n v="1299009600"/>
    <n v="1294818278"/>
    <x v="2091"/>
    <d v="2011-03-01T20:00:00"/>
    <b v="0"/>
    <n v="246"/>
    <b v="1"/>
    <s v="music/indie rock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.0128333333333333"/>
    <x v="0"/>
    <x v="0"/>
    <s v="USD"/>
    <n v="1318006732"/>
    <n v="1312822732"/>
    <x v="2092"/>
    <d v="2011-10-07T16:58:52"/>
    <b v="0"/>
    <n v="55"/>
    <b v="1"/>
    <s v="music/indie rock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.0246666666666666"/>
    <x v="0"/>
    <x v="0"/>
    <s v="USD"/>
    <n v="1356211832"/>
    <n v="1351024232"/>
    <x v="2093"/>
    <d v="2012-12-22T21:30:32"/>
    <b v="0"/>
    <n v="23"/>
    <b v="1"/>
    <s v="music/indie rock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.2054285714285715"/>
    <x v="0"/>
    <x v="0"/>
    <s v="USD"/>
    <n v="1330916400"/>
    <n v="1327969730"/>
    <x v="2094"/>
    <d v="2012-03-05T03:00:00"/>
    <b v="0"/>
    <n v="72"/>
    <b v="1"/>
    <s v="music/indie rock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"/>
    <x v="0"/>
    <x v="0"/>
    <s v="USD"/>
    <n v="1317576973"/>
    <n v="1312392973"/>
    <x v="2095"/>
    <d v="2011-10-02T17:36:13"/>
    <b v="0"/>
    <n v="22"/>
    <b v="1"/>
    <s v="music/indie rock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.0166666666666666"/>
    <x v="0"/>
    <x v="0"/>
    <s v="USD"/>
    <n v="1351223940"/>
    <n v="1349892735"/>
    <x v="2096"/>
    <d v="2012-10-26T03:59:00"/>
    <b v="0"/>
    <n v="14"/>
    <b v="1"/>
    <s v="music/indie rock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"/>
    <x v="0"/>
    <x v="0"/>
    <s v="USD"/>
    <n v="1322751735"/>
    <n v="1317564135"/>
    <x v="2097"/>
    <d v="2011-12-01T15:02:15"/>
    <b v="0"/>
    <n v="38"/>
    <b v="1"/>
    <s v="music/indie rock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.0033333333333334"/>
    <x v="0"/>
    <x v="0"/>
    <s v="USD"/>
    <n v="1331174635"/>
    <n v="1328582635"/>
    <x v="2098"/>
    <d v="2012-03-08T02:43:55"/>
    <b v="0"/>
    <n v="32"/>
    <b v="1"/>
    <s v="music/indie rock"/>
    <n v="188.125"/>
    <x v="4"/>
    <x v="14"/>
  </r>
  <r>
    <n v="2099"/>
    <s v="Roosevelt Died."/>
    <s v="Our tour van died, we need help!"/>
    <n v="3000"/>
    <n v="3971"/>
    <n v="1.3236666666666668"/>
    <x v="0"/>
    <x v="0"/>
    <s v="USD"/>
    <n v="1435808400"/>
    <n v="1434650084"/>
    <x v="2099"/>
    <d v="2015-07-02T03:40:00"/>
    <b v="0"/>
    <n v="63"/>
    <b v="1"/>
    <s v="music/indie rock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.3666666666666667"/>
    <x v="0"/>
    <x v="0"/>
    <s v="USD"/>
    <n v="1341028740"/>
    <n v="1339704141"/>
    <x v="2100"/>
    <d v="2012-06-30T03:59:00"/>
    <b v="0"/>
    <n v="27"/>
    <b v="1"/>
    <s v="music/indie rock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.1325000000000001"/>
    <x v="0"/>
    <x v="0"/>
    <s v="USD"/>
    <n v="1329104114"/>
    <n v="1323920114"/>
    <x v="2101"/>
    <d v="2012-02-13T03:35:14"/>
    <b v="0"/>
    <n v="44"/>
    <b v="1"/>
    <s v="music/indie rock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.36"/>
    <x v="0"/>
    <x v="0"/>
    <s v="USD"/>
    <n v="1304628648"/>
    <n v="1302036648"/>
    <x v="2102"/>
    <d v="2011-05-05T20:50:48"/>
    <b v="0"/>
    <n v="38"/>
    <b v="1"/>
    <s v="music/indie rock"/>
    <n v="35.789473684210527"/>
    <x v="4"/>
    <x v="14"/>
  </r>
  <r>
    <n v="2103"/>
    <s v="Matthew Moon's New Album"/>
    <s v="Indie rocker, Matthew Moon, has something to share with you..."/>
    <n v="7777"/>
    <n v="11364"/>
    <n v="1.4612318374694613"/>
    <x v="0"/>
    <x v="0"/>
    <s v="USD"/>
    <n v="1352488027"/>
    <n v="1349892427"/>
    <x v="2103"/>
    <d v="2012-11-09T19:07:07"/>
    <b v="0"/>
    <n v="115"/>
    <b v="1"/>
    <s v="music/indie rock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.2949999999999999"/>
    <x v="0"/>
    <x v="0"/>
    <s v="USD"/>
    <n v="1369958400"/>
    <n v="1367286434"/>
    <x v="2104"/>
    <d v="2013-05-31T00:00:00"/>
    <b v="0"/>
    <n v="37"/>
    <b v="1"/>
    <s v="music/indie rock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.54"/>
    <x v="0"/>
    <x v="0"/>
    <s v="USD"/>
    <n v="1416542400"/>
    <n v="1415472953"/>
    <x v="2105"/>
    <d v="2014-11-21T04:00:00"/>
    <b v="0"/>
    <n v="99"/>
    <b v="1"/>
    <s v="music/indie rock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.0704545454545455"/>
    <x v="0"/>
    <x v="0"/>
    <s v="USD"/>
    <n v="1359176974"/>
    <n v="1356584974"/>
    <x v="2106"/>
    <d v="2013-01-26T05:09:34"/>
    <b v="0"/>
    <n v="44"/>
    <b v="1"/>
    <s v="music/indie rock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.0773299999999999"/>
    <x v="0"/>
    <x v="0"/>
    <s v="USD"/>
    <n v="1415815393"/>
    <n v="1413997393"/>
    <x v="2107"/>
    <d v="2014-11-12T18:03:13"/>
    <b v="0"/>
    <n v="58"/>
    <b v="1"/>
    <s v="music/indie rock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.0731250000000001"/>
    <x v="0"/>
    <x v="0"/>
    <s v="USD"/>
    <n v="1347249300"/>
    <n v="1344917580"/>
    <x v="2108"/>
    <d v="2012-09-10T03:55:00"/>
    <b v="0"/>
    <n v="191"/>
    <b v="1"/>
    <s v="music/indie rock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.06525"/>
    <x v="0"/>
    <x v="0"/>
    <s v="USD"/>
    <n v="1436115617"/>
    <n v="1433523617"/>
    <x v="2109"/>
    <d v="2015-07-05T17:00:17"/>
    <b v="0"/>
    <n v="40"/>
    <b v="1"/>
    <s v="music/indie rock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n v="1.0035000000000001"/>
    <x v="0"/>
    <x v="0"/>
    <s v="USD"/>
    <n v="1401253140"/>
    <n v="1398873969"/>
    <x v="2110"/>
    <d v="2014-05-28T04:59:00"/>
    <b v="0"/>
    <n v="38"/>
    <b v="1"/>
    <s v="music/indie rock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.0649999999999999"/>
    <x v="0"/>
    <x v="0"/>
    <s v="USD"/>
    <n v="1313370000"/>
    <n v="1307594625"/>
    <x v="2111"/>
    <d v="2011-08-15T01:00:00"/>
    <b v="0"/>
    <n v="39"/>
    <b v="1"/>
    <s v="music/indie rock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"/>
    <x v="0"/>
    <x v="0"/>
    <s v="USD"/>
    <n v="1366064193"/>
    <n v="1364854593"/>
    <x v="2112"/>
    <d v="2013-04-15T22:16:33"/>
    <b v="0"/>
    <n v="11"/>
    <b v="1"/>
    <s v="music/indie rock"/>
    <n v="27.272727272727273"/>
    <x v="4"/>
    <x v="14"/>
  </r>
  <r>
    <n v="2113"/>
    <s v="Summer Underground // Honeycomb LP"/>
    <s v="Help us fund our second full-length album Honeycomb!"/>
    <n v="7000"/>
    <n v="7340"/>
    <n v="1.0485714285714285"/>
    <x v="0"/>
    <x v="0"/>
    <s v="USD"/>
    <n v="1411505176"/>
    <n v="1408481176"/>
    <x v="2113"/>
    <d v="2014-09-23T20:46:16"/>
    <b v="0"/>
    <n v="107"/>
    <b v="1"/>
    <s v="music/indie rock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.0469999999999999"/>
    <x v="0"/>
    <x v="0"/>
    <s v="USD"/>
    <n v="1291870740"/>
    <n v="1286480070"/>
    <x v="2114"/>
    <d v="2010-12-09T04:59:00"/>
    <b v="0"/>
    <n v="147"/>
    <b v="1"/>
    <s v="music/indie rock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.2566666666666668"/>
    <x v="0"/>
    <x v="0"/>
    <s v="USD"/>
    <n v="1298167001"/>
    <n v="1295575001"/>
    <x v="2115"/>
    <d v="2011-02-20T01:56:41"/>
    <b v="0"/>
    <n v="36"/>
    <b v="1"/>
    <s v="music/indie rock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.0090416666666666"/>
    <x v="0"/>
    <x v="0"/>
    <s v="USD"/>
    <n v="1349203203"/>
    <n v="1345056003"/>
    <x v="2116"/>
    <d v="2012-10-02T18:40:03"/>
    <b v="0"/>
    <n v="92"/>
    <b v="1"/>
    <s v="music/indie rock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.4775"/>
    <x v="0"/>
    <x v="0"/>
    <s v="USD"/>
    <n v="1445921940"/>
    <n v="1444699549"/>
    <x v="2117"/>
    <d v="2015-10-27T04:59:00"/>
    <b v="0"/>
    <n v="35"/>
    <b v="1"/>
    <s v="music/indie rock"/>
    <n v="50.657142857142858"/>
    <x v="4"/>
    <x v="14"/>
  </r>
  <r>
    <n v="2118"/>
    <s v="PORCHES. vs. THE U.S.A."/>
    <s v="PORCHES.  and Documentarians tour from New York to San Francisco and back."/>
    <n v="1000"/>
    <n v="1346.11"/>
    <n v="1.3461099999999999"/>
    <x v="0"/>
    <x v="0"/>
    <s v="USD"/>
    <n v="1311538136"/>
    <n v="1308946136"/>
    <x v="2118"/>
    <d v="2011-07-24T20:08:56"/>
    <b v="0"/>
    <n v="17"/>
    <b v="1"/>
    <s v="music/indie rock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n v="1.0075000000000001"/>
    <x v="0"/>
    <x v="0"/>
    <s v="USD"/>
    <n v="1345086445"/>
    <n v="1342494445"/>
    <x v="2119"/>
    <d v="2012-08-16T03:07:25"/>
    <b v="0"/>
    <n v="22"/>
    <b v="1"/>
    <s v="music/indie rock"/>
    <n v="91.590909090909093"/>
    <x v="4"/>
    <x v="14"/>
  </r>
  <r>
    <n v="2120"/>
    <s v="Hearty Har Full Length Album"/>
    <s v="&lt;3_x000a_Coming in from outer space. Help Hearty Har record their 1st album!!"/>
    <n v="8000"/>
    <n v="8070.43"/>
    <n v="1.00880375"/>
    <x v="0"/>
    <x v="0"/>
    <s v="USD"/>
    <n v="1388617736"/>
    <n v="1384384136"/>
    <x v="2120"/>
    <d v="2014-01-01T23:08:56"/>
    <b v="0"/>
    <n v="69"/>
    <b v="1"/>
    <s v="music/indie rock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n v="5.6800000000000002E-3"/>
    <x v="2"/>
    <x v="16"/>
    <s v="CHF"/>
    <n v="1484156948"/>
    <n v="1481564948"/>
    <x v="2121"/>
    <d v="2017-01-11T17:49:08"/>
    <b v="0"/>
    <n v="10"/>
    <b v="0"/>
    <s v="games/video games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3.875E-3"/>
    <x v="2"/>
    <x v="14"/>
    <s v="MXN"/>
    <n v="1483773169"/>
    <n v="1481181169"/>
    <x v="2122"/>
    <d v="2017-01-07T07:12:49"/>
    <b v="0"/>
    <n v="3"/>
    <b v="0"/>
    <s v="games/video games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0.1"/>
    <x v="2"/>
    <x v="0"/>
    <s v="USD"/>
    <n v="1268636340"/>
    <n v="1263982307"/>
    <x v="2123"/>
    <d v="2010-03-15T06:59:00"/>
    <b v="0"/>
    <n v="5"/>
    <b v="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n v="0.10454545454545454"/>
    <x v="2"/>
    <x v="0"/>
    <s v="USD"/>
    <n v="1291093200"/>
    <n v="1286930435"/>
    <x v="2124"/>
    <d v="2010-11-30T05:00:00"/>
    <b v="0"/>
    <n v="5"/>
    <b v="0"/>
    <s v="games/video games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.4200000000000001E-2"/>
    <x v="2"/>
    <x v="0"/>
    <s v="USD"/>
    <n v="1438734833"/>
    <n v="1436142833"/>
    <x v="2125"/>
    <d v="2015-08-05T00:33:53"/>
    <b v="0"/>
    <n v="27"/>
    <b v="0"/>
    <s v="games/video games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n v="5.0000000000000001E-4"/>
    <x v="2"/>
    <x v="0"/>
    <s v="USD"/>
    <n v="1418080887"/>
    <n v="1415488887"/>
    <x v="2126"/>
    <d v="2014-12-08T23:21:27"/>
    <b v="0"/>
    <n v="2"/>
    <b v="0"/>
    <s v="games/video games"/>
    <n v="5"/>
    <x v="6"/>
    <x v="17"/>
  </r>
  <r>
    <n v="2127"/>
    <s v="Three Monkeys - Part 1: Into the Abyss"/>
    <s v="Three Monkeys is an audio adventure game for PC."/>
    <n v="28000"/>
    <n v="8076"/>
    <n v="0.28842857142857142"/>
    <x v="2"/>
    <x v="1"/>
    <s v="GBP"/>
    <n v="1426158463"/>
    <n v="1423570063"/>
    <x v="2127"/>
    <d v="2015-03-12T11:07:43"/>
    <b v="0"/>
    <n v="236"/>
    <b v="0"/>
    <s v="games/video games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1.6666666666666668E-3"/>
    <x v="2"/>
    <x v="5"/>
    <s v="CAD"/>
    <n v="1411324369"/>
    <n v="1406140369"/>
    <x v="2128"/>
    <d v="2014-09-21T18:32:49"/>
    <b v="0"/>
    <n v="1"/>
    <b v="0"/>
    <s v="games/video games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0.11799999999999999"/>
    <x v="2"/>
    <x v="0"/>
    <s v="USD"/>
    <n v="1457570100"/>
    <n v="1454978100"/>
    <x v="2129"/>
    <d v="2016-03-10T00:35:00"/>
    <b v="0"/>
    <n v="12"/>
    <b v="0"/>
    <s v="games/video games"/>
    <n v="19.666666666666668"/>
    <x v="6"/>
    <x v="17"/>
  </r>
  <r>
    <n v="2130"/>
    <s v="Wondrous Adventures: A Kid's Game"/>
    <s v="You are the hero tasked to save your home from the villainous Sanword."/>
    <n v="42000"/>
    <n v="85"/>
    <n v="2.0238095238095236E-3"/>
    <x v="2"/>
    <x v="0"/>
    <s v="USD"/>
    <n v="1408154663"/>
    <n v="1405130663"/>
    <x v="2130"/>
    <d v="2014-08-16T02:04:23"/>
    <b v="0"/>
    <n v="4"/>
    <b v="0"/>
    <s v="games/video games"/>
    <n v="21.25"/>
    <x v="6"/>
    <x v="17"/>
  </r>
  <r>
    <n v="2131"/>
    <s v="Scout's Honor"/>
    <s v="From frightened girl to empowered woman, Scout's Honor is a tale about facing your fears and overcoming odds."/>
    <n v="500"/>
    <n v="25"/>
    <n v="0.05"/>
    <x v="2"/>
    <x v="0"/>
    <s v="USD"/>
    <n v="1436677091"/>
    <n v="1434085091"/>
    <x v="2131"/>
    <d v="2015-07-12T04:58:11"/>
    <b v="0"/>
    <n v="3"/>
    <b v="0"/>
    <s v="games/video games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.1129899999999997E-2"/>
    <x v="2"/>
    <x v="0"/>
    <s v="USD"/>
    <n v="1391427692"/>
    <n v="1388835692"/>
    <x v="2132"/>
    <d v="2014-02-03T11:41:32"/>
    <b v="0"/>
    <n v="99"/>
    <b v="0"/>
    <s v="games/video games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1.6E-2"/>
    <x v="2"/>
    <x v="0"/>
    <s v="USD"/>
    <n v="1303628340"/>
    <n v="1300328399"/>
    <x v="2133"/>
    <d v="2011-04-24T06:59:00"/>
    <b v="0"/>
    <n v="3"/>
    <b v="0"/>
    <s v="games/video games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1.7333333333333333E-2"/>
    <x v="2"/>
    <x v="0"/>
    <s v="USD"/>
    <n v="1367097391"/>
    <n v="1364505391"/>
    <x v="2134"/>
    <d v="2013-04-27T21:16:31"/>
    <b v="0"/>
    <n v="3"/>
    <b v="0"/>
    <s v="games/video games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9.5600000000000004E-2"/>
    <x v="2"/>
    <x v="0"/>
    <s v="USD"/>
    <n v="1349392033"/>
    <n v="1346800033"/>
    <x v="2135"/>
    <d v="2012-10-04T23:07:13"/>
    <b v="0"/>
    <n v="22"/>
    <b v="0"/>
    <s v="games/video games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n v="5.9612499999999998E-4"/>
    <x v="2"/>
    <x v="0"/>
    <s v="USD"/>
    <n v="1382184786"/>
    <n v="1379592786"/>
    <x v="2136"/>
    <d v="2013-10-19T12:13:06"/>
    <b v="0"/>
    <n v="4"/>
    <b v="0"/>
    <s v="games/video games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0.28405999999999998"/>
    <x v="2"/>
    <x v="5"/>
    <s v="CAD"/>
    <n v="1417804229"/>
    <n v="1415212229"/>
    <x v="2137"/>
    <d v="2014-12-05T18:30:29"/>
    <b v="0"/>
    <n v="534"/>
    <b v="0"/>
    <s v="games/video games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n v="0.128"/>
    <x v="2"/>
    <x v="1"/>
    <s v="GBP"/>
    <n v="1383959939"/>
    <n v="1381364339"/>
    <x v="2138"/>
    <d v="2013-11-09T01:18:59"/>
    <b v="0"/>
    <n v="12"/>
    <b v="0"/>
    <s v="games/video games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.4199999999999998E-2"/>
    <x v="2"/>
    <x v="0"/>
    <s v="USD"/>
    <n v="1478196008"/>
    <n v="1475604008"/>
    <x v="2139"/>
    <d v="2016-11-03T18:00:08"/>
    <b v="0"/>
    <n v="56"/>
    <b v="0"/>
    <s v="games/video games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1.1199999999999999E-3"/>
    <x v="2"/>
    <x v="0"/>
    <s v="USD"/>
    <n v="1357934424"/>
    <n v="1355342424"/>
    <x v="2140"/>
    <d v="2013-01-11T20:00:24"/>
    <b v="0"/>
    <n v="11"/>
    <b v="0"/>
    <s v="games/video games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x v="2141"/>
    <d v="2014-11-14T06:39:19"/>
    <b v="0"/>
    <n v="0"/>
    <b v="0"/>
    <s v="games/video games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5.7238095238095241E-2"/>
    <x v="2"/>
    <x v="12"/>
    <s v="EUR"/>
    <n v="1451494210"/>
    <n v="1449075010"/>
    <x v="2142"/>
    <d v="2015-12-30T16:50:10"/>
    <b v="0"/>
    <n v="12"/>
    <b v="0"/>
    <s v="games/video games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0.1125"/>
    <x v="2"/>
    <x v="0"/>
    <s v="USD"/>
    <n v="1279738800"/>
    <n v="1275599812"/>
    <x v="2143"/>
    <d v="2010-07-21T19:00:00"/>
    <b v="0"/>
    <n v="5"/>
    <b v="0"/>
    <s v="games/video games"/>
    <n v="45"/>
    <x v="6"/>
    <x v="17"/>
  </r>
  <r>
    <n v="2144"/>
    <s v="Project Starborn"/>
    <s v="A thousand community-built sandbox games (and more!) with a fully-customizable game engine."/>
    <n v="35500"/>
    <n v="607"/>
    <n v="1.7098591549295775E-2"/>
    <x v="2"/>
    <x v="0"/>
    <s v="USD"/>
    <n v="1379164040"/>
    <n v="1376399240"/>
    <x v="2144"/>
    <d v="2013-09-14T13:07:20"/>
    <b v="0"/>
    <n v="24"/>
    <b v="0"/>
    <s v="games/video games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0.30433333333333334"/>
    <x v="2"/>
    <x v="0"/>
    <s v="USD"/>
    <n v="1385534514"/>
    <n v="1382938914"/>
    <x v="2145"/>
    <d v="2013-11-27T06:41:54"/>
    <b v="0"/>
    <n v="89"/>
    <b v="0"/>
    <s v="games/video games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2.0000000000000001E-4"/>
    <x v="2"/>
    <x v="0"/>
    <s v="USD"/>
    <n v="1455207510"/>
    <n v="1453997910"/>
    <x v="2146"/>
    <d v="2016-02-11T16:18:30"/>
    <b v="0"/>
    <n v="1"/>
    <b v="0"/>
    <s v="games/video games"/>
    <n v="1"/>
    <x v="6"/>
    <x v="17"/>
  </r>
  <r>
    <n v="2147"/>
    <s v="Johnny Rocketfingers 3"/>
    <s v="A Point and Click Adventure on Steroids."/>
    <n v="390000"/>
    <n v="2716"/>
    <n v="6.9641025641025639E-3"/>
    <x v="2"/>
    <x v="0"/>
    <s v="USD"/>
    <n v="1416125148"/>
    <n v="1413356748"/>
    <x v="2147"/>
    <d v="2014-11-16T08:05:48"/>
    <b v="0"/>
    <n v="55"/>
    <b v="0"/>
    <s v="games/video games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n v="0.02"/>
    <x v="2"/>
    <x v="1"/>
    <s v="GBP"/>
    <n v="1427992582"/>
    <n v="1425404182"/>
    <x v="2148"/>
    <d v="2015-04-02T16:36:22"/>
    <b v="0"/>
    <n v="2"/>
    <b v="0"/>
    <s v="games/video games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x v="2149"/>
    <d v="2010-07-31T00:00:00"/>
    <b v="0"/>
    <n v="0"/>
    <b v="0"/>
    <s v="games/video games"/>
    <n v="0"/>
    <x v="6"/>
    <x v="17"/>
  </r>
  <r>
    <n v="2150"/>
    <s v="The Unknown Door"/>
    <s v="A pixel styled open world detective game."/>
    <n v="50000"/>
    <n v="405"/>
    <n v="8.0999999999999996E-3"/>
    <x v="2"/>
    <x v="10"/>
    <s v="NOK"/>
    <n v="1468392599"/>
    <n v="1465800599"/>
    <x v="2150"/>
    <d v="2016-07-13T06:49:59"/>
    <b v="0"/>
    <n v="4"/>
    <b v="0"/>
    <s v="games/video games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2.6222222222222224E-3"/>
    <x v="2"/>
    <x v="0"/>
    <s v="USD"/>
    <n v="1467231614"/>
    <n v="1464639614"/>
    <x v="2151"/>
    <d v="2016-06-29T20:20:14"/>
    <b v="0"/>
    <n v="6"/>
    <b v="0"/>
    <s v="games/video games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1.6666666666666668E-3"/>
    <x v="2"/>
    <x v="0"/>
    <s v="USD"/>
    <n v="1394909909"/>
    <n v="1392321509"/>
    <x v="2152"/>
    <d v="2014-03-15T18:58:29"/>
    <b v="0"/>
    <n v="4"/>
    <b v="0"/>
    <s v="games/video games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9.1244548809124457E-5"/>
    <x v="2"/>
    <x v="0"/>
    <s v="USD"/>
    <n v="1420876740"/>
    <n v="1417470718"/>
    <x v="2153"/>
    <d v="2015-01-10T07:59:00"/>
    <b v="0"/>
    <n v="4"/>
    <b v="0"/>
    <s v="games/video games"/>
    <n v="8.5"/>
    <x v="6"/>
    <x v="17"/>
  </r>
  <r>
    <n v="2154"/>
    <s v="Demigods - Rise of the Children - Part 1 (Design)"/>
    <s v="A Real Time Strategy game based on Greek mythology in a fictional world."/>
    <n v="250"/>
    <n v="2"/>
    <n v="8.0000000000000002E-3"/>
    <x v="2"/>
    <x v="0"/>
    <s v="USD"/>
    <n v="1390921827"/>
    <n v="1389193827"/>
    <x v="2154"/>
    <d v="2014-01-28T15:10:27"/>
    <b v="0"/>
    <n v="2"/>
    <b v="0"/>
    <s v="games/video games"/>
    <n v="1"/>
    <x v="6"/>
    <x v="17"/>
  </r>
  <r>
    <n v="2155"/>
    <s v="VoxelMaze"/>
    <s v="A Level Editor, Turned up to eleven. Infinite creativity in one package, solo or with up to 16 of your friends."/>
    <n v="5000"/>
    <n v="115"/>
    <n v="2.3E-2"/>
    <x v="2"/>
    <x v="1"/>
    <s v="GBP"/>
    <n v="1459443385"/>
    <n v="1456854985"/>
    <x v="2155"/>
    <d v="2016-03-31T16:56:25"/>
    <b v="0"/>
    <n v="5"/>
    <b v="0"/>
    <s v="games/video games"/>
    <n v="23"/>
    <x v="6"/>
    <x v="17"/>
  </r>
  <r>
    <n v="2156"/>
    <s v="Beyond Black Space"/>
    <s v="Captain and manage your ship along with your crew in this deep space adventure! (PC/Linux/Mac)"/>
    <n v="56000"/>
    <n v="1493"/>
    <n v="2.6660714285714284E-2"/>
    <x v="2"/>
    <x v="0"/>
    <s v="USD"/>
    <n v="1379363406"/>
    <n v="1375475406"/>
    <x v="2156"/>
    <d v="2013-09-16T20:30:06"/>
    <b v="0"/>
    <n v="83"/>
    <b v="0"/>
    <s v="games/video games"/>
    <n v="17.987951807228917"/>
    <x v="6"/>
    <x v="17"/>
  </r>
  <r>
    <n v="2157"/>
    <s v="Nin"/>
    <s v="Gamers and 90's fans unite in this small tale of epic proportions!"/>
    <n v="75000"/>
    <n v="21144"/>
    <n v="0.28192"/>
    <x v="2"/>
    <x v="0"/>
    <s v="USD"/>
    <n v="1482479940"/>
    <n v="1479684783"/>
    <x v="2157"/>
    <d v="2016-12-23T07:59:00"/>
    <b v="0"/>
    <n v="57"/>
    <b v="0"/>
    <s v="games/video games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6.5900366666666668E-2"/>
    <x v="2"/>
    <x v="0"/>
    <s v="USD"/>
    <n v="1360009774"/>
    <n v="1356121774"/>
    <x v="2158"/>
    <d v="2013-02-04T20:29:34"/>
    <b v="0"/>
    <n v="311"/>
    <b v="0"/>
    <s v="games/video games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7.2222222222222219E-3"/>
    <x v="2"/>
    <x v="0"/>
    <s v="USD"/>
    <n v="1310837574"/>
    <n v="1308245574"/>
    <x v="2159"/>
    <d v="2011-07-16T17:32:54"/>
    <b v="0"/>
    <n v="2"/>
    <b v="0"/>
    <s v="games/video games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8.5000000000000006E-3"/>
    <x v="2"/>
    <x v="0"/>
    <s v="USD"/>
    <n v="1337447105"/>
    <n v="1334855105"/>
    <x v="2160"/>
    <d v="2012-05-19T17:05:05"/>
    <b v="0"/>
    <n v="16"/>
    <b v="0"/>
    <s v="games/video games"/>
    <n v="5.3125"/>
    <x v="6"/>
    <x v="17"/>
  </r>
  <r>
    <n v="2161"/>
    <s v="CallMeGhost DEBUT ALBUM preorder!"/>
    <s v="We're trying to fund hard copies of our debut album!"/>
    <n v="400"/>
    <n v="463"/>
    <n v="1.1575"/>
    <x v="0"/>
    <x v="0"/>
    <s v="USD"/>
    <n v="1443040059"/>
    <n v="1440448059"/>
    <x v="2161"/>
    <d v="2015-09-23T20:27:39"/>
    <b v="0"/>
    <n v="13"/>
    <b v="1"/>
    <s v="music/rock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.1226666666666667"/>
    <x v="0"/>
    <x v="0"/>
    <s v="USD"/>
    <n v="1406226191"/>
    <n v="1403547791"/>
    <x v="2162"/>
    <d v="2014-07-24T18:23:11"/>
    <b v="0"/>
    <n v="58"/>
    <b v="1"/>
    <s v="music/rock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.3220000000000001"/>
    <x v="0"/>
    <x v="0"/>
    <s v="USD"/>
    <n v="1433735400"/>
    <n v="1429306520"/>
    <x v="2163"/>
    <d v="2015-06-08T03:50:00"/>
    <b v="0"/>
    <n v="44"/>
    <b v="1"/>
    <s v="music/rock"/>
    <n v="75.11363636363636"/>
    <x v="4"/>
    <x v="11"/>
  </r>
  <r>
    <n v="2164"/>
    <s v="Rosaline debut record"/>
    <s v="South Florida roots country/rock outfit's long awaited debut record"/>
    <n v="5500"/>
    <n v="5645"/>
    <n v="1.0263636363636364"/>
    <x v="0"/>
    <x v="0"/>
    <s v="USD"/>
    <n v="1466827140"/>
    <n v="1464196414"/>
    <x v="2164"/>
    <d v="2016-06-25T03:59:00"/>
    <b v="0"/>
    <n v="83"/>
    <b v="1"/>
    <s v="music/rock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.3864000000000001"/>
    <x v="0"/>
    <x v="6"/>
    <s v="EUR"/>
    <n v="1460127635"/>
    <n v="1457539235"/>
    <x v="2165"/>
    <d v="2016-04-08T15:00:35"/>
    <b v="0"/>
    <n v="117"/>
    <b v="1"/>
    <s v="music/rock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.466"/>
    <x v="0"/>
    <x v="0"/>
    <s v="USD"/>
    <n v="1417813618"/>
    <n v="1413922018"/>
    <x v="2166"/>
    <d v="2014-12-05T21:06:58"/>
    <b v="0"/>
    <n v="32"/>
    <b v="1"/>
    <s v="music/rock"/>
    <n v="91.625"/>
    <x v="4"/>
    <x v="11"/>
  </r>
  <r>
    <n v="2167"/>
    <s v="Planes and Planets needs to get their EP finished!!"/>
    <s v="We need YOUR HELP to take one more step to this make release sound amazing!"/>
    <n v="150"/>
    <n v="180"/>
    <n v="1.2"/>
    <x v="0"/>
    <x v="0"/>
    <s v="USD"/>
    <n v="1347672937"/>
    <n v="1346463337"/>
    <x v="2167"/>
    <d v="2012-09-15T01:35:37"/>
    <b v="0"/>
    <n v="8"/>
    <b v="1"/>
    <s v="music/rock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.215816111111111"/>
    <x v="0"/>
    <x v="0"/>
    <s v="USD"/>
    <n v="1486702800"/>
    <n v="1484058261"/>
    <x v="2168"/>
    <d v="2017-02-10T05:00:00"/>
    <b v="0"/>
    <n v="340"/>
    <b v="1"/>
    <s v="music/rock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"/>
    <x v="0"/>
    <x v="0"/>
    <s v="USD"/>
    <n v="1488473351"/>
    <n v="1488214151"/>
    <x v="2169"/>
    <d v="2017-03-02T16:49:11"/>
    <b v="0"/>
    <n v="7"/>
    <b v="1"/>
    <s v="music/rock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n v="1.8085714285714285"/>
    <x v="0"/>
    <x v="0"/>
    <s v="USD"/>
    <n v="1440266422"/>
    <n v="1436810422"/>
    <x v="2170"/>
    <d v="2015-08-22T18:00:22"/>
    <b v="0"/>
    <n v="19"/>
    <b v="1"/>
    <s v="music/rock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n v="1.0607500000000001"/>
    <x v="0"/>
    <x v="0"/>
    <s v="USD"/>
    <n v="1434949200"/>
    <n v="1431903495"/>
    <x v="2171"/>
    <d v="2015-06-22T05:00:00"/>
    <b v="0"/>
    <n v="47"/>
    <b v="1"/>
    <s v="music/rock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"/>
    <x v="0"/>
    <x v="0"/>
    <s v="USD"/>
    <n v="1429365320"/>
    <n v="1426773320"/>
    <x v="2172"/>
    <d v="2015-04-18T13:55:20"/>
    <b v="0"/>
    <n v="13"/>
    <b v="1"/>
    <s v="music/rock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.2692857142857144"/>
    <x v="0"/>
    <x v="0"/>
    <s v="USD"/>
    <n v="1378785540"/>
    <n v="1376066243"/>
    <x v="2173"/>
    <d v="2013-09-10T03:59:00"/>
    <b v="0"/>
    <n v="90"/>
    <b v="1"/>
    <s v="music/rock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.0297499999999999"/>
    <x v="0"/>
    <x v="1"/>
    <s v="GBP"/>
    <n v="1462453307"/>
    <n v="1459861307"/>
    <x v="2174"/>
    <d v="2016-05-05T13:01:47"/>
    <b v="0"/>
    <n v="63"/>
    <b v="1"/>
    <s v="music/rock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.5"/>
    <x v="0"/>
    <x v="0"/>
    <s v="USD"/>
    <n v="1469059986"/>
    <n v="1468455186"/>
    <x v="2175"/>
    <d v="2016-07-21T00:13:06"/>
    <b v="0"/>
    <n v="26"/>
    <b v="1"/>
    <s v="music/rock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.2602"/>
    <x v="0"/>
    <x v="0"/>
    <s v="USD"/>
    <n v="1430579509"/>
    <n v="1427987509"/>
    <x v="2176"/>
    <d v="2015-05-02T15:11:49"/>
    <b v="0"/>
    <n v="71"/>
    <b v="1"/>
    <s v="music/rock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.0012000000000001"/>
    <x v="0"/>
    <x v="0"/>
    <s v="USD"/>
    <n v="1465192867"/>
    <n v="1463032867"/>
    <x v="2177"/>
    <d v="2016-06-06T06:01:07"/>
    <b v="0"/>
    <n v="38"/>
    <b v="1"/>
    <s v="music/rock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.3864000000000001"/>
    <x v="0"/>
    <x v="0"/>
    <s v="USD"/>
    <n v="1484752597"/>
    <n v="1482160597"/>
    <x v="2178"/>
    <d v="2017-01-18T15:16:37"/>
    <b v="0"/>
    <n v="859"/>
    <b v="1"/>
    <s v="music/rock"/>
    <n v="40.349243306169967"/>
    <x v="4"/>
    <x v="11"/>
  </r>
  <r>
    <n v="2179"/>
    <s v="Woodhouse EP"/>
    <s v="Woodhouse is making an EP!  If you are a fan of whiskey and loud guitars, contribute to the cause!"/>
    <n v="1000"/>
    <n v="1614"/>
    <n v="1.6140000000000001"/>
    <x v="0"/>
    <x v="0"/>
    <s v="USD"/>
    <n v="1428725192"/>
    <n v="1426133192"/>
    <x v="2179"/>
    <d v="2015-04-11T04:06:32"/>
    <b v="0"/>
    <n v="21"/>
    <b v="1"/>
    <s v="music/rock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n v="1.071842"/>
    <x v="0"/>
    <x v="0"/>
    <s v="USD"/>
    <n v="1447434268"/>
    <n v="1443801868"/>
    <x v="2180"/>
    <d v="2015-11-13T17:04:28"/>
    <b v="0"/>
    <n v="78"/>
    <b v="1"/>
    <s v="music/rock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.5309999999999999"/>
    <x v="0"/>
    <x v="0"/>
    <s v="USD"/>
    <n v="1487635653"/>
    <n v="1486426053"/>
    <x v="2181"/>
    <d v="2017-02-21T00:07:33"/>
    <b v="0"/>
    <n v="53"/>
    <b v="1"/>
    <s v="games/tabletop games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.2416666666666663"/>
    <x v="0"/>
    <x v="5"/>
    <s v="CAD"/>
    <n v="1412285825"/>
    <n v="1409261825"/>
    <x v="2182"/>
    <d v="2014-10-02T21:37:05"/>
    <b v="0"/>
    <n v="356"/>
    <b v="1"/>
    <s v="games/tabletop games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.8927777777777779"/>
    <x v="0"/>
    <x v="0"/>
    <s v="USD"/>
    <n v="1486616400"/>
    <n v="1484037977"/>
    <x v="2183"/>
    <d v="2017-02-09T05:00:00"/>
    <b v="0"/>
    <n v="279"/>
    <b v="1"/>
    <s v="games/tabletop games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.8473999999999999"/>
    <x v="0"/>
    <x v="0"/>
    <s v="USD"/>
    <n v="1453737600"/>
    <n v="1452530041"/>
    <x v="2184"/>
    <d v="2016-01-25T16:00:00"/>
    <b v="1"/>
    <n v="266"/>
    <b v="1"/>
    <s v="games/tabletop games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.569700000000001"/>
    <x v="0"/>
    <x v="1"/>
    <s v="GBP"/>
    <n v="1364286239"/>
    <n v="1360830239"/>
    <x v="2185"/>
    <d v="2013-03-26T08:23:59"/>
    <b v="0"/>
    <n v="623"/>
    <b v="1"/>
    <s v="games/tabletop games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n v="1.0967499999999999"/>
    <x v="0"/>
    <x v="0"/>
    <s v="USD"/>
    <n v="1473213600"/>
    <n v="1470062743"/>
    <x v="2186"/>
    <d v="2016-09-07T02:00:00"/>
    <b v="0"/>
    <n v="392"/>
    <b v="1"/>
    <s v="games/tabletop games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.146425000000001"/>
    <x v="0"/>
    <x v="0"/>
    <s v="USD"/>
    <n v="1428033540"/>
    <n v="1425531666"/>
    <x v="2187"/>
    <d v="2015-04-03T03:59:00"/>
    <b v="1"/>
    <n v="3562"/>
    <b v="1"/>
    <s v="games/tabletop games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.1217692027666546"/>
    <x v="0"/>
    <x v="2"/>
    <s v="AUD"/>
    <n v="1477414800"/>
    <n v="1474380241"/>
    <x v="2188"/>
    <d v="2016-10-25T17:00:00"/>
    <b v="0"/>
    <n v="514"/>
    <b v="1"/>
    <s v="games/tabletop games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.0324999999999998"/>
    <x v="0"/>
    <x v="1"/>
    <s v="GBP"/>
    <n v="1461276000"/>
    <n v="1460055300"/>
    <x v="2189"/>
    <d v="2016-04-21T22:00:00"/>
    <b v="0"/>
    <n v="88"/>
    <b v="1"/>
    <s v="games/tabletop games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.8461052631578947"/>
    <x v="0"/>
    <x v="0"/>
    <s v="USD"/>
    <n v="1458716340"/>
    <n v="1455721204"/>
    <x v="2190"/>
    <d v="2016-03-23T06:59:00"/>
    <b v="0"/>
    <n v="537"/>
    <b v="1"/>
    <s v="games/tabletop games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.1973333333333334"/>
    <x v="0"/>
    <x v="1"/>
    <s v="GBP"/>
    <n v="1487102427"/>
    <n v="1486065627"/>
    <x v="2191"/>
    <d v="2017-02-14T20:00:27"/>
    <b v="0"/>
    <n v="25"/>
    <b v="1"/>
    <s v="games/tabletop games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.812401666666668"/>
    <x v="0"/>
    <x v="1"/>
    <s v="GBP"/>
    <n v="1481842800"/>
    <n v="1479414344"/>
    <x v="2192"/>
    <d v="2016-12-15T23:00:00"/>
    <b v="0"/>
    <n v="3238"/>
    <b v="1"/>
    <s v="games/tabletop games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.5237333333333334"/>
    <x v="0"/>
    <x v="0"/>
    <s v="USD"/>
    <n v="1479704340"/>
    <n v="1477043072"/>
    <x v="2193"/>
    <d v="2016-11-21T04:59:00"/>
    <b v="0"/>
    <n v="897"/>
    <b v="1"/>
    <s v="games/tabletop games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.3737000000000004"/>
    <x v="0"/>
    <x v="0"/>
    <s v="USD"/>
    <n v="1459012290"/>
    <n v="1456423890"/>
    <x v="2194"/>
    <d v="2016-03-26T17:11:30"/>
    <b v="0"/>
    <n v="878"/>
    <b v="1"/>
    <s v="games/tabletop games"/>
    <n v="61.203872437357631"/>
    <x v="6"/>
    <x v="32"/>
  </r>
  <r>
    <n v="2195"/>
    <s v="Purgatoria: City of Angels"/>
    <s v="A gritty, noir tabletop RPG with a fast-paced combo-based battle system."/>
    <n v="4600"/>
    <n v="5535"/>
    <n v="1.2032608695652174"/>
    <x v="0"/>
    <x v="0"/>
    <s v="USD"/>
    <n v="1439317900"/>
    <n v="1436725900"/>
    <x v="2195"/>
    <d v="2015-08-11T18:31:40"/>
    <b v="0"/>
    <n v="115"/>
    <b v="1"/>
    <s v="games/tabletop games"/>
    <n v="48.130434782608695"/>
    <x v="6"/>
    <x v="32"/>
  </r>
  <r>
    <n v="2196"/>
    <s v="LACORSA Grand Prix Game (relaunch)"/>
    <s v="Race your friends in style with this classic Grand Prix game."/>
    <n v="14000"/>
    <n v="15937"/>
    <n v="1.1383571428571428"/>
    <x v="0"/>
    <x v="0"/>
    <s v="USD"/>
    <n v="1480662000"/>
    <n v="1478000502"/>
    <x v="2196"/>
    <d v="2016-12-02T07:00:00"/>
    <b v="0"/>
    <n v="234"/>
    <b v="1"/>
    <s v="games/tabletop games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.5103109999999997"/>
    <x v="0"/>
    <x v="0"/>
    <s v="USD"/>
    <n v="1425132059"/>
    <n v="1422540059"/>
    <x v="2197"/>
    <d v="2015-02-28T14:00:59"/>
    <b v="0"/>
    <n v="4330"/>
    <b v="1"/>
    <s v="games/tabletop games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.3289249999999999"/>
    <x v="0"/>
    <x v="0"/>
    <s v="USD"/>
    <n v="1447507200"/>
    <n v="1444911600"/>
    <x v="2198"/>
    <d v="2015-11-14T13:20:00"/>
    <b v="0"/>
    <n v="651"/>
    <b v="1"/>
    <s v="games/tabletop games"/>
    <n v="81.654377880184327"/>
    <x v="6"/>
    <x v="32"/>
  </r>
  <r>
    <n v="2199"/>
    <s v="Decadolo. Flip it!"/>
    <s v="A new strategic board game designed to flip out your opponent."/>
    <n v="9000"/>
    <n v="13228"/>
    <n v="1.4697777777777778"/>
    <x v="0"/>
    <x v="17"/>
    <s v="EUR"/>
    <n v="1444903198"/>
    <n v="1442311198"/>
    <x v="2199"/>
    <d v="2015-10-15T09:59:58"/>
    <b v="1"/>
    <n v="251"/>
    <b v="1"/>
    <s v="games/tabletop games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.4215"/>
    <x v="0"/>
    <x v="1"/>
    <s v="GBP"/>
    <n v="1436151600"/>
    <n v="1433775668"/>
    <x v="2200"/>
    <d v="2015-07-06T03:00:00"/>
    <b v="0"/>
    <n v="263"/>
    <b v="1"/>
    <s v="games/tabletop games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.8271818181818182"/>
    <x v="0"/>
    <x v="1"/>
    <s v="GBP"/>
    <n v="1358367565"/>
    <n v="1357157965"/>
    <x v="2201"/>
    <d v="2013-01-16T20:19:25"/>
    <b v="0"/>
    <n v="28"/>
    <b v="1"/>
    <s v="music/electronic music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.0418124999999998"/>
    <x v="0"/>
    <x v="0"/>
    <s v="USD"/>
    <n v="1351801368"/>
    <n v="1349209368"/>
    <x v="2202"/>
    <d v="2012-11-01T20:22:48"/>
    <b v="0"/>
    <n v="721"/>
    <b v="1"/>
    <s v="music/electronic music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.0954999999999999"/>
    <x v="0"/>
    <x v="5"/>
    <s v="CAD"/>
    <n v="1443127082"/>
    <n v="1440535082"/>
    <x v="2203"/>
    <d v="2015-09-24T20:38:02"/>
    <b v="0"/>
    <n v="50"/>
    <b v="1"/>
    <s v="music/electronic music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.3286666666666667"/>
    <x v="0"/>
    <x v="0"/>
    <s v="USD"/>
    <n v="1362814119"/>
    <n v="1360222119"/>
    <x v="2204"/>
    <d v="2013-03-09T07:28:39"/>
    <b v="0"/>
    <n v="73"/>
    <b v="1"/>
    <s v="music/electronic music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.52"/>
    <x v="0"/>
    <x v="0"/>
    <s v="USD"/>
    <n v="1338579789"/>
    <n v="1335987789"/>
    <x v="2205"/>
    <d v="2012-06-01T19:43:09"/>
    <b v="0"/>
    <n v="27"/>
    <b v="1"/>
    <s v="music/electronic music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.0272727272727273"/>
    <x v="0"/>
    <x v="0"/>
    <s v="USD"/>
    <n v="1334556624"/>
    <n v="1333001424"/>
    <x v="2206"/>
    <d v="2012-04-16T06:10:24"/>
    <b v="0"/>
    <n v="34"/>
    <b v="1"/>
    <s v="music/electronic music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n v="1"/>
    <x v="0"/>
    <x v="0"/>
    <s v="USD"/>
    <n v="1384580373"/>
    <n v="1381984773"/>
    <x v="2207"/>
    <d v="2013-11-16T05:39:33"/>
    <b v="0"/>
    <n v="7"/>
    <b v="1"/>
    <s v="music/electronic music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.016"/>
    <x v="0"/>
    <x v="0"/>
    <s v="USD"/>
    <n v="1333771200"/>
    <n v="1328649026"/>
    <x v="2208"/>
    <d v="2012-04-07T04:00:00"/>
    <b v="0"/>
    <n v="24"/>
    <b v="1"/>
    <s v="music/electronic music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.508"/>
    <x v="0"/>
    <x v="1"/>
    <s v="GBP"/>
    <n v="1397516400"/>
    <n v="1396524644"/>
    <x v="2209"/>
    <d v="2014-04-14T23:00:00"/>
    <b v="0"/>
    <n v="15"/>
    <b v="1"/>
    <s v="music/electronic music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.11425"/>
    <x v="0"/>
    <x v="0"/>
    <s v="USD"/>
    <n v="1334424960"/>
    <n v="1329442510"/>
    <x v="2210"/>
    <d v="2012-04-14T17:36:00"/>
    <b v="0"/>
    <n v="72"/>
    <b v="1"/>
    <s v="music/electronic music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.956"/>
    <x v="0"/>
    <x v="0"/>
    <s v="USD"/>
    <n v="1397113140"/>
    <n v="1395168625"/>
    <x v="2211"/>
    <d v="2014-04-10T06:59:00"/>
    <b v="0"/>
    <n v="120"/>
    <b v="1"/>
    <s v="music/electronic music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.1438333333333333"/>
    <x v="0"/>
    <x v="0"/>
    <s v="USD"/>
    <n v="1383526800"/>
    <n v="1380650177"/>
    <x v="2212"/>
    <d v="2013-11-04T01:00:00"/>
    <b v="0"/>
    <n v="123"/>
    <b v="1"/>
    <s v="music/electronic music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"/>
    <x v="0"/>
    <x v="0"/>
    <s v="USD"/>
    <n v="1431719379"/>
    <n v="1429127379"/>
    <x v="2213"/>
    <d v="2015-05-15T19:49:39"/>
    <b v="0"/>
    <n v="1"/>
    <b v="1"/>
    <s v="music/electronic music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.9250166666666666"/>
    <x v="0"/>
    <x v="0"/>
    <s v="USD"/>
    <n v="1391713248"/>
    <n v="1389121248"/>
    <x v="2214"/>
    <d v="2014-02-06T19:00:48"/>
    <b v="0"/>
    <n v="24"/>
    <b v="1"/>
    <s v="music/electronic music"/>
    <n v="73.125416666666666"/>
    <x v="4"/>
    <x v="15"/>
  </r>
  <r>
    <n v="2215"/>
    <s v="&quot;Something to See, Not to Say&quot; - Anemometer's First EP Album"/>
    <s v="Ambient Electro Grind-fest!"/>
    <n v="550"/>
    <n v="860"/>
    <n v="1.5636363636363637"/>
    <x v="0"/>
    <x v="0"/>
    <s v="USD"/>
    <n v="1331621940"/>
    <n v="1329671572"/>
    <x v="2215"/>
    <d v="2012-03-13T06:59:00"/>
    <b v="0"/>
    <n v="33"/>
    <b v="1"/>
    <s v="music/electronic music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.0566666666666666"/>
    <x v="0"/>
    <x v="0"/>
    <s v="USD"/>
    <n v="1437674545"/>
    <n v="1436464945"/>
    <x v="2216"/>
    <d v="2015-07-23T18:02:25"/>
    <b v="0"/>
    <n v="14"/>
    <b v="1"/>
    <s v="music/electronic music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.0119047619047619"/>
    <x v="0"/>
    <x v="0"/>
    <s v="USD"/>
    <n v="1446451200"/>
    <n v="1445539113"/>
    <x v="2217"/>
    <d v="2015-11-02T08:00:00"/>
    <b v="0"/>
    <n v="9"/>
    <b v="1"/>
    <s v="music/electronic music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.2283299999999999"/>
    <x v="0"/>
    <x v="0"/>
    <s v="USD"/>
    <n v="1346198400"/>
    <n v="1344281383"/>
    <x v="2218"/>
    <d v="2012-08-29T00:00:00"/>
    <b v="0"/>
    <n v="76"/>
    <b v="1"/>
    <s v="music/electronic music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n v="1.0149999999999999"/>
    <x v="0"/>
    <x v="0"/>
    <s v="USD"/>
    <n v="1440004512"/>
    <n v="1437412512"/>
    <x v="2219"/>
    <d v="2015-08-19T17:15:12"/>
    <b v="0"/>
    <n v="19"/>
    <b v="1"/>
    <s v="music/electronic music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.0114285714285713"/>
    <x v="0"/>
    <x v="0"/>
    <s v="USD"/>
    <n v="1374888436"/>
    <n v="1372296436"/>
    <x v="2220"/>
    <d v="2013-07-27T01:27:16"/>
    <b v="0"/>
    <n v="69"/>
    <b v="1"/>
    <s v="music/electronic music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.0811999999999999"/>
    <x v="0"/>
    <x v="0"/>
    <s v="USD"/>
    <n v="1461369600"/>
    <n v="1458748809"/>
    <x v="2221"/>
    <d v="2016-04-23T00:00:00"/>
    <b v="0"/>
    <n v="218"/>
    <b v="1"/>
    <s v="games/tabletop games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.6259999999999999"/>
    <x v="0"/>
    <x v="0"/>
    <s v="USD"/>
    <n v="1327776847"/>
    <n v="1325184847"/>
    <x v="2222"/>
    <d v="2012-01-28T18:54:07"/>
    <b v="0"/>
    <n v="30"/>
    <b v="1"/>
    <s v="games/tabletop games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.0580000000000001"/>
    <x v="0"/>
    <x v="5"/>
    <s v="CAD"/>
    <n v="1435418568"/>
    <n v="1432826568"/>
    <x v="2223"/>
    <d v="2015-06-27T15:22:48"/>
    <b v="0"/>
    <n v="100"/>
    <b v="1"/>
    <s v="games/tabletop games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.4315000000000002"/>
    <x v="0"/>
    <x v="0"/>
    <s v="USD"/>
    <n v="1477767600"/>
    <n v="1475337675"/>
    <x v="2224"/>
    <d v="2016-10-29T19:00:00"/>
    <b v="0"/>
    <n v="296"/>
    <b v="1"/>
    <s v="games/tabletop games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.4483338095238096"/>
    <x v="0"/>
    <x v="1"/>
    <s v="GBP"/>
    <n v="1411326015"/>
    <n v="1408734015"/>
    <x v="2225"/>
    <d v="2014-09-21T19:00:15"/>
    <b v="0"/>
    <n v="1204"/>
    <b v="1"/>
    <s v="games/tabletop games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.0846283333333333"/>
    <x v="0"/>
    <x v="0"/>
    <s v="USD"/>
    <n v="1455253140"/>
    <n v="1452625822"/>
    <x v="2226"/>
    <d v="2016-02-12T04:59:00"/>
    <b v="0"/>
    <n v="321"/>
    <b v="1"/>
    <s v="games/tabletop games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.5737692307692308"/>
    <x v="0"/>
    <x v="1"/>
    <s v="GBP"/>
    <n v="1384374155"/>
    <n v="1381778555"/>
    <x v="2227"/>
    <d v="2013-11-13T20:22:35"/>
    <b v="0"/>
    <n v="301"/>
    <b v="1"/>
    <s v="games/tabletop games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.744899999999999"/>
    <x v="0"/>
    <x v="12"/>
    <s v="EUR"/>
    <n v="1439707236"/>
    <n v="1437115236"/>
    <x v="2228"/>
    <d v="2015-08-16T06:40:36"/>
    <b v="0"/>
    <n v="144"/>
    <b v="1"/>
    <s v="games/tabletop games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.7104755366949576"/>
    <x v="0"/>
    <x v="0"/>
    <s v="USD"/>
    <n v="1378180800"/>
    <n v="1375113391"/>
    <x v="2229"/>
    <d v="2013-09-03T04:00:00"/>
    <b v="0"/>
    <n v="539"/>
    <b v="1"/>
    <s v="games/tabletop games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.2595294117647058"/>
    <x v="0"/>
    <x v="0"/>
    <s v="USD"/>
    <n v="1398460127"/>
    <n v="1395868127"/>
    <x v="2230"/>
    <d v="2014-04-25T21:08:47"/>
    <b v="0"/>
    <n v="498"/>
    <b v="1"/>
    <s v="games/tabletop games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n v="12.121296000000001"/>
    <x v="0"/>
    <x v="0"/>
    <s v="USD"/>
    <n v="1372136400"/>
    <n v="1369864301"/>
    <x v="2231"/>
    <d v="2013-06-25T05:00:00"/>
    <b v="0"/>
    <n v="1113"/>
    <b v="1"/>
    <s v="games/tabletop games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n v="4.9580000000000002"/>
    <x v="0"/>
    <x v="0"/>
    <s v="USD"/>
    <n v="1405738800"/>
    <n v="1402945408"/>
    <x v="2232"/>
    <d v="2014-07-19T03:00:00"/>
    <b v="0"/>
    <n v="988"/>
    <b v="1"/>
    <s v="games/tabletop games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.3203999999999998"/>
    <x v="0"/>
    <x v="1"/>
    <s v="GBP"/>
    <n v="1450051200"/>
    <n v="1448269539"/>
    <x v="2233"/>
    <d v="2015-12-14T00:00:00"/>
    <b v="0"/>
    <n v="391"/>
    <b v="1"/>
    <s v="games/tabletop games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.65"/>
    <x v="0"/>
    <x v="0"/>
    <s v="USD"/>
    <n v="1483645647"/>
    <n v="1481053647"/>
    <x v="2234"/>
    <d v="2017-01-05T19:47:27"/>
    <b v="0"/>
    <n v="28"/>
    <b v="1"/>
    <s v="games/tabletop games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.5331538461538461"/>
    <x v="0"/>
    <x v="5"/>
    <s v="CAD"/>
    <n v="1427585511"/>
    <n v="1424997111"/>
    <x v="2235"/>
    <d v="2015-03-28T23:31:51"/>
    <b v="0"/>
    <n v="147"/>
    <b v="1"/>
    <s v="games/tabletop games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.3710714285714287"/>
    <x v="0"/>
    <x v="0"/>
    <s v="USD"/>
    <n v="1454338123"/>
    <n v="1451746123"/>
    <x v="2236"/>
    <d v="2016-02-01T14:48:43"/>
    <b v="0"/>
    <n v="680"/>
    <b v="1"/>
    <s v="games/tabletop games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.5292777777777777"/>
    <x v="0"/>
    <x v="0"/>
    <s v="USD"/>
    <n v="1415779140"/>
    <n v="1412294683"/>
    <x v="2237"/>
    <d v="2014-11-12T07:59:00"/>
    <b v="0"/>
    <n v="983"/>
    <b v="1"/>
    <s v="games/tabletop games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n v="1.3740000000000001"/>
    <x v="0"/>
    <x v="12"/>
    <s v="EUR"/>
    <n v="1489157716"/>
    <n v="1486565716"/>
    <x v="2238"/>
    <d v="2017-03-10T14:55:16"/>
    <b v="0"/>
    <n v="79"/>
    <b v="1"/>
    <s v="games/tabletop games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n v="1.2802667999999999"/>
    <x v="0"/>
    <x v="0"/>
    <s v="USD"/>
    <n v="1385870520"/>
    <n v="1382742014"/>
    <x v="2239"/>
    <d v="2013-12-01T04:02:00"/>
    <b v="0"/>
    <n v="426"/>
    <b v="1"/>
    <s v="games/tabletop games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.7067999999999999"/>
    <x v="0"/>
    <x v="0"/>
    <s v="USD"/>
    <n v="1461354544"/>
    <n v="1458762544"/>
    <x v="2240"/>
    <d v="2016-04-22T19:49:04"/>
    <b v="0"/>
    <n v="96"/>
    <b v="1"/>
    <s v="games/tabletop games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.0640000000000001"/>
    <x v="0"/>
    <x v="1"/>
    <s v="GBP"/>
    <n v="1488484300"/>
    <n v="1485892300"/>
    <x v="2241"/>
    <d v="2017-03-02T19:51:40"/>
    <b v="0"/>
    <n v="163"/>
    <b v="1"/>
    <s v="games/tabletop games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n v="13.600976000000001"/>
    <x v="0"/>
    <x v="0"/>
    <s v="USD"/>
    <n v="1385521320"/>
    <n v="1382449733"/>
    <x v="2242"/>
    <d v="2013-11-27T03:02:00"/>
    <b v="0"/>
    <n v="2525"/>
    <b v="1"/>
    <s v="games/tabletop games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.5"/>
    <x v="0"/>
    <x v="0"/>
    <s v="USD"/>
    <n v="1489374000"/>
    <n v="1488823290"/>
    <x v="2243"/>
    <d v="2017-03-13T03:00:00"/>
    <b v="0"/>
    <n v="2035"/>
    <b v="1"/>
    <s v="games/tabletop games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.7702"/>
    <x v="0"/>
    <x v="0"/>
    <s v="USD"/>
    <n v="1476649800"/>
    <n v="1475609946"/>
    <x v="2244"/>
    <d v="2016-10-16T20:30:00"/>
    <b v="0"/>
    <n v="290"/>
    <b v="1"/>
    <s v="games/tabletop games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.47025"/>
    <x v="0"/>
    <x v="0"/>
    <s v="USD"/>
    <n v="1393005600"/>
    <n v="1390323617"/>
    <x v="2245"/>
    <d v="2014-02-21T18:00:00"/>
    <b v="0"/>
    <n v="1980"/>
    <b v="1"/>
    <s v="games/tabletop games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.0012000000000001"/>
    <x v="0"/>
    <x v="1"/>
    <s v="GBP"/>
    <n v="1441393210"/>
    <n v="1438801210"/>
    <x v="2246"/>
    <d v="2015-09-04T19:00:10"/>
    <b v="0"/>
    <n v="57"/>
    <b v="1"/>
    <s v="games/tabletop games"/>
    <n v="43.912280701754383"/>
    <x v="6"/>
    <x v="32"/>
  </r>
  <r>
    <n v="2247"/>
    <s v="Foragers"/>
    <s v="Take on the role of an ancient forager in this fun strategy game from the designer of Biblios."/>
    <n v="18500"/>
    <n v="19324"/>
    <n v="1.0445405405405406"/>
    <x v="0"/>
    <x v="0"/>
    <s v="USD"/>
    <n v="1438185565"/>
    <n v="1436975965"/>
    <x v="2247"/>
    <d v="2015-07-29T15:59:25"/>
    <b v="0"/>
    <n v="380"/>
    <b v="1"/>
    <s v="games/tabletop games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.0721428571428571"/>
    <x v="0"/>
    <x v="1"/>
    <s v="GBP"/>
    <n v="1481749278"/>
    <n v="1479157278"/>
    <x v="2248"/>
    <d v="2016-12-14T21:01:18"/>
    <b v="0"/>
    <n v="128"/>
    <b v="1"/>
    <s v="games/tabletop games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n v="1.6877142857142857"/>
    <x v="0"/>
    <x v="0"/>
    <s v="USD"/>
    <n v="1364917965"/>
    <n v="1362329565"/>
    <x v="2249"/>
    <d v="2013-04-02T15:52:45"/>
    <b v="0"/>
    <n v="180"/>
    <b v="1"/>
    <s v="games/tabletop games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.7511200000000002"/>
    <x v="0"/>
    <x v="0"/>
    <s v="USD"/>
    <n v="1480727273"/>
    <n v="1478131673"/>
    <x v="2250"/>
    <d v="2016-12-03T01:07:53"/>
    <b v="0"/>
    <n v="571"/>
    <b v="1"/>
    <s v="games/tabletop games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.3444929411764706"/>
    <x v="0"/>
    <x v="0"/>
    <s v="USD"/>
    <n v="1408177077"/>
    <n v="1406362677"/>
    <x v="2251"/>
    <d v="2014-08-16T08:17:57"/>
    <b v="0"/>
    <n v="480"/>
    <b v="1"/>
    <s v="games/tabletop games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.722777777777778"/>
    <x v="0"/>
    <x v="3"/>
    <s v="EUR"/>
    <n v="1470469938"/>
    <n v="1469173938"/>
    <x v="2252"/>
    <d v="2016-08-06T07:52:18"/>
    <b v="0"/>
    <n v="249"/>
    <b v="1"/>
    <s v="games/tabletop games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.1268750000000001"/>
    <x v="0"/>
    <x v="0"/>
    <s v="USD"/>
    <n v="1447862947"/>
    <n v="1445267347"/>
    <x v="2253"/>
    <d v="2015-11-18T16:09:07"/>
    <b v="0"/>
    <n v="84"/>
    <b v="1"/>
    <s v="games/tabletop games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n v="4.5979999999999999"/>
    <x v="0"/>
    <x v="0"/>
    <s v="USD"/>
    <n v="1485271968"/>
    <n v="1484667168"/>
    <x v="2254"/>
    <d v="2017-01-24T15:32:48"/>
    <b v="0"/>
    <n v="197"/>
    <b v="1"/>
    <s v="games/tabletop games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n v="2.8665822784810127"/>
    <x v="0"/>
    <x v="0"/>
    <s v="USD"/>
    <n v="1462661451"/>
    <n v="1460069451"/>
    <x v="2255"/>
    <d v="2016-05-07T22:50:51"/>
    <b v="0"/>
    <n v="271"/>
    <b v="1"/>
    <s v="games/tabletop games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n v="2.2270833333333333"/>
    <x v="0"/>
    <x v="1"/>
    <s v="GBP"/>
    <n v="1479811846"/>
    <n v="1478602246"/>
    <x v="2256"/>
    <d v="2016-11-22T10:50:46"/>
    <b v="0"/>
    <n v="50"/>
    <b v="1"/>
    <s v="games/tabletop games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.3613999999999997"/>
    <x v="0"/>
    <x v="1"/>
    <s v="GBP"/>
    <n v="1466377200"/>
    <n v="1463351329"/>
    <x v="2257"/>
    <d v="2016-06-19T23:00:00"/>
    <b v="0"/>
    <n v="169"/>
    <b v="1"/>
    <s v="games/tabletop games"/>
    <n v="94.103550295857985"/>
    <x v="6"/>
    <x v="32"/>
  </r>
  <r>
    <n v="2258"/>
    <s v="A Sundered World"/>
    <s v="A Dungeon World campaign setting that takes place after the end of the worlds."/>
    <n v="2200"/>
    <n v="3223"/>
    <n v="1.4650000000000001"/>
    <x v="0"/>
    <x v="0"/>
    <s v="USD"/>
    <n v="1434045687"/>
    <n v="1431453687"/>
    <x v="2258"/>
    <d v="2015-06-11T18:01:27"/>
    <b v="0"/>
    <n v="205"/>
    <b v="1"/>
    <s v="games/tabletop games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.670999999999999"/>
    <x v="0"/>
    <x v="1"/>
    <s v="GBP"/>
    <n v="1481224736"/>
    <n v="1480360736"/>
    <x v="2259"/>
    <d v="2016-12-08T19:18:56"/>
    <b v="0"/>
    <n v="206"/>
    <b v="1"/>
    <s v="games/tabletop games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.2692000000000001"/>
    <x v="0"/>
    <x v="0"/>
    <s v="USD"/>
    <n v="1395876250"/>
    <n v="1393287850"/>
    <x v="2260"/>
    <d v="2014-03-26T23:24:10"/>
    <b v="0"/>
    <n v="84"/>
    <b v="1"/>
    <s v="games/tabletop games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.7949999999999999"/>
    <x v="0"/>
    <x v="2"/>
    <s v="AUD"/>
    <n v="1487093020"/>
    <n v="1485278620"/>
    <x v="2261"/>
    <d v="2017-02-14T17:23:40"/>
    <b v="0"/>
    <n v="210"/>
    <b v="1"/>
    <s v="games/tabletop games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n v="1.5415151515151515"/>
    <x v="0"/>
    <x v="0"/>
    <s v="USD"/>
    <n v="1416268800"/>
    <n v="1413295358"/>
    <x v="2262"/>
    <d v="2014-11-18T00:00:00"/>
    <b v="0"/>
    <n v="181"/>
    <b v="1"/>
    <s v="games/tabletop games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.1554666666666666"/>
    <x v="0"/>
    <x v="11"/>
    <s v="SEK"/>
    <n v="1422734313"/>
    <n v="1420919913"/>
    <x v="2263"/>
    <d v="2015-01-31T19:58:33"/>
    <b v="0"/>
    <n v="60"/>
    <b v="1"/>
    <s v="games/tabletop games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.8003333333333333"/>
    <x v="0"/>
    <x v="0"/>
    <s v="USD"/>
    <n v="1463972400"/>
    <n v="1462543114"/>
    <x v="2264"/>
    <d v="2016-05-23T03:00:00"/>
    <b v="0"/>
    <n v="445"/>
    <b v="1"/>
    <s v="games/tabletop games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.9849999999999999"/>
    <x v="0"/>
    <x v="1"/>
    <s v="GBP"/>
    <n v="1479846507"/>
    <n v="1479241707"/>
    <x v="2265"/>
    <d v="2016-11-22T20:28:27"/>
    <b v="0"/>
    <n v="17"/>
    <b v="1"/>
    <s v="games/tabletop games"/>
    <n v="35.117647058823529"/>
    <x v="6"/>
    <x v="32"/>
  </r>
  <r>
    <n v="2266"/>
    <s v="GOAT LORDS."/>
    <s v="Want to be LORD OF THE GOATS? Start building your herd using thievery, magic, bombs and mostly goats."/>
    <n v="1500"/>
    <n v="4804"/>
    <n v="3.2026666666666666"/>
    <x v="0"/>
    <x v="0"/>
    <s v="USD"/>
    <n v="1461722400"/>
    <n v="1460235592"/>
    <x v="2266"/>
    <d v="2016-04-27T02:00:00"/>
    <b v="0"/>
    <n v="194"/>
    <b v="1"/>
    <s v="games/tabletop games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.80525"/>
    <x v="0"/>
    <x v="0"/>
    <s v="USD"/>
    <n v="1419123600"/>
    <n v="1416945297"/>
    <x v="2267"/>
    <d v="2014-12-21T01:00:00"/>
    <b v="0"/>
    <n v="404"/>
    <b v="1"/>
    <s v="games/tabletop games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.026"/>
    <x v="0"/>
    <x v="0"/>
    <s v="USD"/>
    <n v="1489283915"/>
    <n v="1486691915"/>
    <x v="2268"/>
    <d v="2017-03-12T01:58:35"/>
    <b v="0"/>
    <n v="194"/>
    <b v="1"/>
    <s v="games/tabletop games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.016400000000001"/>
    <x v="0"/>
    <x v="0"/>
    <s v="USD"/>
    <n v="1488862800"/>
    <n v="1486745663"/>
    <x v="2269"/>
    <d v="2017-03-07T05:00:00"/>
    <b v="0"/>
    <n v="902"/>
    <b v="1"/>
    <s v="games/tabletop games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.2024800000000004"/>
    <x v="0"/>
    <x v="0"/>
    <s v="USD"/>
    <n v="1484085540"/>
    <n v="1482353513"/>
    <x v="2270"/>
    <d v="2017-01-10T21:59:00"/>
    <b v="0"/>
    <n v="1670"/>
    <b v="1"/>
    <s v="games/tabletop games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.8309000000000002"/>
    <x v="0"/>
    <x v="0"/>
    <s v="USD"/>
    <n v="1481328004"/>
    <n v="1478736004"/>
    <x v="2271"/>
    <d v="2016-12-10T00:00:04"/>
    <b v="0"/>
    <n v="1328"/>
    <b v="1"/>
    <s v="games/tabletop games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n v="13.566000000000001"/>
    <x v="0"/>
    <x v="0"/>
    <s v="USD"/>
    <n v="1449506836"/>
    <n v="1446914836"/>
    <x v="2272"/>
    <d v="2015-12-07T16:47:16"/>
    <b v="0"/>
    <n v="944"/>
    <b v="1"/>
    <s v="games/tabletop games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.2035999999999998"/>
    <x v="0"/>
    <x v="5"/>
    <s v="CAD"/>
    <n v="1489320642"/>
    <n v="1487164242"/>
    <x v="2273"/>
    <d v="2017-03-12T12:10:42"/>
    <b v="0"/>
    <n v="147"/>
    <b v="1"/>
    <s v="games/tabletop games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.196"/>
    <x v="0"/>
    <x v="0"/>
    <s v="USD"/>
    <n v="1393156857"/>
    <n v="1390564857"/>
    <x v="2274"/>
    <d v="2014-02-23T12:00:57"/>
    <b v="0"/>
    <n v="99"/>
    <b v="1"/>
    <s v="games/tabletop games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.0776923076923079"/>
    <x v="0"/>
    <x v="1"/>
    <s v="GBP"/>
    <n v="1419259679"/>
    <n v="1416667679"/>
    <x v="2275"/>
    <d v="2014-12-22T14:47:59"/>
    <b v="0"/>
    <n v="79"/>
    <b v="1"/>
    <s v="games/tabletop games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.0581826105905425"/>
    <x v="0"/>
    <x v="0"/>
    <s v="USD"/>
    <n v="1388936289"/>
    <n v="1386344289"/>
    <x v="2276"/>
    <d v="2014-01-05T15:38:09"/>
    <b v="0"/>
    <n v="75"/>
    <b v="1"/>
    <s v="games/tabletop games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.4108235294117648"/>
    <x v="0"/>
    <x v="0"/>
    <s v="USD"/>
    <n v="1330359423"/>
    <n v="1327767423"/>
    <x v="2277"/>
    <d v="2012-02-27T16:17:03"/>
    <b v="0"/>
    <n v="207"/>
    <b v="1"/>
    <s v="games/tabletop games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n v="2.7069999999999999"/>
    <x v="0"/>
    <x v="13"/>
    <s v="EUR"/>
    <n v="1451861940"/>
    <n v="1448902867"/>
    <x v="2278"/>
    <d v="2016-01-03T22:59:00"/>
    <b v="0"/>
    <n v="102"/>
    <b v="1"/>
    <s v="games/tabletop games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.538"/>
    <x v="0"/>
    <x v="0"/>
    <s v="USD"/>
    <n v="1423022400"/>
    <n v="1421436099"/>
    <x v="2279"/>
    <d v="2015-02-04T04:00:00"/>
    <b v="0"/>
    <n v="32"/>
    <b v="1"/>
    <s v="games/tabletop games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.0357653061224488"/>
    <x v="0"/>
    <x v="0"/>
    <s v="USD"/>
    <n v="1442501991"/>
    <n v="1439909991"/>
    <x v="2280"/>
    <d v="2015-09-17T14:59:51"/>
    <b v="0"/>
    <n v="480"/>
    <b v="1"/>
    <s v="games/tabletop games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.85"/>
    <x v="0"/>
    <x v="0"/>
    <s v="USD"/>
    <n v="1311576600"/>
    <n v="1306219897"/>
    <x v="2281"/>
    <d v="2011-07-25T06:50:00"/>
    <b v="0"/>
    <n v="11"/>
    <b v="1"/>
    <s v="music/rock"/>
    <n v="50.454545454545453"/>
    <x v="4"/>
    <x v="11"/>
  </r>
  <r>
    <n v="2282"/>
    <s v="Sage King's Debut Album"/>
    <s v="Sage King is recording his debut album and wants YOU to be a part of the creation process"/>
    <n v="750"/>
    <n v="1390"/>
    <n v="1.8533333333333333"/>
    <x v="0"/>
    <x v="0"/>
    <s v="USD"/>
    <n v="1452744686"/>
    <n v="1447560686"/>
    <x v="2282"/>
    <d v="2016-01-14T04:11:26"/>
    <b v="0"/>
    <n v="12"/>
    <b v="1"/>
    <s v="music/rock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.0085533333333332"/>
    <x v="0"/>
    <x v="0"/>
    <s v="USD"/>
    <n v="1336528804"/>
    <n v="1331348404"/>
    <x v="2283"/>
    <d v="2012-05-09T02:00:04"/>
    <b v="0"/>
    <n v="48"/>
    <b v="1"/>
    <s v="music/rock"/>
    <n v="63.03458333333333"/>
    <x v="4"/>
    <x v="11"/>
  </r>
  <r>
    <n v="2284"/>
    <s v="Make a record, write a song, take the Vinyl Skyway. "/>
    <s v="The Vinyl Skyway reunite to make a third album. "/>
    <n v="6000"/>
    <n v="6373.27"/>
    <n v="1.0622116666666668"/>
    <x v="0"/>
    <x v="0"/>
    <s v="USD"/>
    <n v="1299902400"/>
    <n v="1297451245"/>
    <x v="2284"/>
    <d v="2011-03-12T04:00:00"/>
    <b v="0"/>
    <n v="59"/>
    <b v="1"/>
    <s v="music/rock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.2136666666666667"/>
    <x v="0"/>
    <x v="0"/>
    <s v="USD"/>
    <n v="1340944043"/>
    <n v="1338352043"/>
    <x v="2285"/>
    <d v="2012-06-29T04:27:23"/>
    <b v="0"/>
    <n v="79"/>
    <b v="1"/>
    <s v="music/rock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.0006666666666666"/>
    <x v="0"/>
    <x v="0"/>
    <s v="USD"/>
    <n v="1378439940"/>
    <n v="1376003254"/>
    <x v="2286"/>
    <d v="2013-09-06T03:59:00"/>
    <b v="0"/>
    <n v="14"/>
    <b v="1"/>
    <s v="music/rock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.1997755555555556"/>
    <x v="0"/>
    <x v="0"/>
    <s v="USD"/>
    <n v="1403539260"/>
    <n v="1401724860"/>
    <x v="2287"/>
    <d v="2014-06-23T16:01:00"/>
    <b v="0"/>
    <n v="106"/>
    <b v="1"/>
    <s v="music/rock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.0009999999999999"/>
    <x v="0"/>
    <x v="0"/>
    <s v="USD"/>
    <n v="1340733600"/>
    <n v="1339098689"/>
    <x v="2288"/>
    <d v="2012-06-26T18:00:00"/>
    <b v="0"/>
    <n v="25"/>
    <b v="1"/>
    <s v="music/rock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.0740000000000001"/>
    <x v="0"/>
    <x v="0"/>
    <s v="USD"/>
    <n v="1386372120"/>
    <n v="1382659060"/>
    <x v="2289"/>
    <d v="2013-12-06T23:22:00"/>
    <b v="0"/>
    <n v="25"/>
    <b v="1"/>
    <s v="music/rock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.0406666666666666"/>
    <x v="0"/>
    <x v="0"/>
    <s v="USD"/>
    <n v="1259686800"/>
    <n v="1252908330"/>
    <x v="2290"/>
    <d v="2009-12-01T17:00:00"/>
    <b v="0"/>
    <n v="29"/>
    <b v="1"/>
    <s v="music/rock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.728"/>
    <x v="0"/>
    <x v="0"/>
    <s v="USD"/>
    <n v="1335153600"/>
    <n v="1332199618"/>
    <x v="2291"/>
    <d v="2012-04-23T04:00:00"/>
    <b v="0"/>
    <n v="43"/>
    <b v="1"/>
    <s v="music/rock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.072505"/>
    <x v="0"/>
    <x v="0"/>
    <s v="USD"/>
    <n v="1334767476"/>
    <n v="1332175476"/>
    <x v="2292"/>
    <d v="2012-04-18T16:44:36"/>
    <b v="0"/>
    <n v="46"/>
    <b v="1"/>
    <s v="music/rock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n v="1.0823529411764705"/>
    <x v="0"/>
    <x v="0"/>
    <s v="USD"/>
    <n v="1348545540"/>
    <n v="1346345999"/>
    <x v="2293"/>
    <d v="2012-09-25T03:59:00"/>
    <b v="0"/>
    <n v="27"/>
    <b v="1"/>
    <s v="music/rock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.4608079999999999"/>
    <x v="0"/>
    <x v="0"/>
    <s v="USD"/>
    <n v="1358702480"/>
    <n v="1356110480"/>
    <x v="2294"/>
    <d v="2013-01-20T17:21:20"/>
    <b v="0"/>
    <n v="112"/>
    <b v="1"/>
    <s v="music/rock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.2524999999999999"/>
    <x v="0"/>
    <x v="0"/>
    <s v="USD"/>
    <n v="1359240856"/>
    <n v="1356648856"/>
    <x v="2295"/>
    <d v="2013-01-26T22:54:16"/>
    <b v="0"/>
    <n v="34"/>
    <b v="1"/>
    <s v="music/rock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.4907142857142857"/>
    <x v="0"/>
    <x v="0"/>
    <s v="USD"/>
    <n v="1330018426"/>
    <n v="1326994426"/>
    <x v="2296"/>
    <d v="2012-02-23T17:33:46"/>
    <b v="0"/>
    <n v="145"/>
    <b v="1"/>
    <s v="music/rock"/>
    <n v="71.965517241379317"/>
    <x v="4"/>
    <x v="11"/>
  </r>
  <r>
    <n v="2297"/>
    <s v="Company Company: Debut EP"/>
    <s v="New Jersey Alternative Rock band COCO needs YOUR help self-releasing debut EP!"/>
    <n v="1000"/>
    <n v="1006"/>
    <n v="1.006"/>
    <x v="0"/>
    <x v="0"/>
    <s v="USD"/>
    <n v="1331697540"/>
    <n v="1328749249"/>
    <x v="2297"/>
    <d v="2012-03-14T03:59:00"/>
    <b v="0"/>
    <n v="19"/>
    <b v="1"/>
    <s v="music/rock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n v="1.0507333333333333"/>
    <x v="0"/>
    <x v="0"/>
    <s v="USD"/>
    <n v="1395861033"/>
    <n v="1393272633"/>
    <x v="2298"/>
    <d v="2014-03-26T19:10:33"/>
    <b v="0"/>
    <n v="288"/>
    <b v="1"/>
    <s v="music/rock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.5016666666666665"/>
    <x v="0"/>
    <x v="0"/>
    <s v="USD"/>
    <n v="1296953209"/>
    <n v="1295657209"/>
    <x v="2299"/>
    <d v="2011-02-06T00:46:49"/>
    <b v="0"/>
    <n v="14"/>
    <b v="1"/>
    <s v="music/rock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.0125"/>
    <x v="0"/>
    <x v="0"/>
    <s v="USD"/>
    <n v="1340904416"/>
    <n v="1339694816"/>
    <x v="2300"/>
    <d v="2012-06-28T17:26:56"/>
    <b v="0"/>
    <n v="7"/>
    <b v="1"/>
    <s v="music/rock"/>
    <n v="115.71428571428571"/>
    <x v="4"/>
    <x v="11"/>
  </r>
  <r>
    <n v="2301"/>
    <s v="Time Crash"/>
    <s v="We are America's first trock band, and we're ready to bring you our first album!"/>
    <n v="5000"/>
    <n v="6680.22"/>
    <n v="1.336044"/>
    <x v="0"/>
    <x v="0"/>
    <s v="USD"/>
    <n v="1371785496"/>
    <n v="1369193496"/>
    <x v="2301"/>
    <d v="2013-06-21T03:31:36"/>
    <b v="1"/>
    <n v="211"/>
    <b v="1"/>
    <s v="music/indie rock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.7065217391304348"/>
    <x v="0"/>
    <x v="0"/>
    <s v="USD"/>
    <n v="1388473200"/>
    <n v="1385585434"/>
    <x v="2302"/>
    <d v="2013-12-31T07:00:00"/>
    <b v="1"/>
    <n v="85"/>
    <b v="1"/>
    <s v="music/indie rock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.0935829457364341"/>
    <x v="0"/>
    <x v="0"/>
    <s v="USD"/>
    <n v="1323747596"/>
    <n v="1320287996"/>
    <x v="2303"/>
    <d v="2011-12-13T03:39:56"/>
    <b v="1"/>
    <n v="103"/>
    <b v="1"/>
    <s v="music/indie rock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.0070033333333335"/>
    <x v="0"/>
    <x v="0"/>
    <s v="USD"/>
    <n v="1293857940"/>
    <n v="1290281691"/>
    <x v="2304"/>
    <d v="2011-01-01T04:59:00"/>
    <b v="1"/>
    <n v="113"/>
    <b v="1"/>
    <s v="music/indie rock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.0122777777777778"/>
    <x v="0"/>
    <x v="0"/>
    <s v="USD"/>
    <n v="1407520800"/>
    <n v="1405356072"/>
    <x v="2305"/>
    <d v="2014-08-08T18:00:00"/>
    <b v="1"/>
    <n v="167"/>
    <b v="1"/>
    <s v="music/indie rock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.0675857142857144"/>
    <x v="0"/>
    <x v="0"/>
    <s v="USD"/>
    <n v="1331352129"/>
    <n v="1328760129"/>
    <x v="2306"/>
    <d v="2012-03-10T04:02:09"/>
    <b v="1"/>
    <n v="73"/>
    <b v="1"/>
    <s v="music/indie rock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.0665777537961894"/>
    <x v="0"/>
    <x v="0"/>
    <s v="USD"/>
    <n v="1336245328"/>
    <n v="1333653333"/>
    <x v="2307"/>
    <d v="2012-05-05T19:15:28"/>
    <b v="1"/>
    <n v="75"/>
    <b v="1"/>
    <s v="music/indie rock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.0130622"/>
    <x v="0"/>
    <x v="0"/>
    <s v="USD"/>
    <n v="1409274000"/>
    <n v="1406847996"/>
    <x v="2308"/>
    <d v="2014-08-29T01:00:00"/>
    <b v="1"/>
    <n v="614"/>
    <b v="1"/>
    <s v="music/indie rock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.0667450000000001"/>
    <x v="0"/>
    <x v="0"/>
    <s v="USD"/>
    <n v="1362872537"/>
    <n v="1359848537"/>
    <x v="2309"/>
    <d v="2013-03-09T23:42:17"/>
    <b v="1"/>
    <n v="107"/>
    <b v="1"/>
    <s v="music/indie rock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.288397837837838"/>
    <x v="0"/>
    <x v="0"/>
    <s v="USD"/>
    <n v="1363889015"/>
    <n v="1361300615"/>
    <x v="2310"/>
    <d v="2013-03-21T18:03:35"/>
    <b v="1"/>
    <n v="1224"/>
    <b v="1"/>
    <s v="music/indie rock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n v="1.0411111111111111"/>
    <x v="0"/>
    <x v="0"/>
    <s v="USD"/>
    <n v="1399421189"/>
    <n v="1396829189"/>
    <x v="2311"/>
    <d v="2014-05-07T00:06:29"/>
    <b v="1"/>
    <n v="104"/>
    <b v="1"/>
    <s v="music/indie rock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n v="1.0786666666666667"/>
    <x v="0"/>
    <x v="0"/>
    <s v="USD"/>
    <n v="1397862000"/>
    <n v="1395155478"/>
    <x v="2312"/>
    <d v="2014-04-18T23:00:00"/>
    <b v="1"/>
    <n v="79"/>
    <b v="1"/>
    <s v="music/indie rock"/>
    <n v="40.962025316455694"/>
    <x v="4"/>
    <x v="14"/>
  </r>
  <r>
    <n v="2313"/>
    <s v="A SUNNY DAY IN GLASGOW"/>
    <s v="A Sunny Day in Glasgow are recording a new album and we need your help!"/>
    <n v="5000"/>
    <n v="8792.02"/>
    <n v="1.7584040000000001"/>
    <x v="0"/>
    <x v="0"/>
    <s v="USD"/>
    <n v="1336086026"/>
    <n v="1333494026"/>
    <x v="2313"/>
    <d v="2012-05-03T23:00:26"/>
    <b v="1"/>
    <n v="157"/>
    <b v="1"/>
    <s v="music/indie rock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.5697000000000001"/>
    <x v="0"/>
    <x v="0"/>
    <s v="USD"/>
    <n v="1339074857"/>
    <n v="1336482857"/>
    <x v="2314"/>
    <d v="2012-06-07T13:14:17"/>
    <b v="1"/>
    <n v="50"/>
    <b v="1"/>
    <s v="music/indie rock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.026"/>
    <x v="0"/>
    <x v="0"/>
    <s v="USD"/>
    <n v="1336238743"/>
    <n v="1333646743"/>
    <x v="2315"/>
    <d v="2012-05-05T17:25:43"/>
    <b v="1"/>
    <n v="64"/>
    <b v="1"/>
    <s v="music/indie rock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.0404266666666666"/>
    <x v="0"/>
    <x v="0"/>
    <s v="USD"/>
    <n v="1260383040"/>
    <n v="1253726650"/>
    <x v="2316"/>
    <d v="2009-12-09T18:24:00"/>
    <b v="1"/>
    <n v="200"/>
    <b v="1"/>
    <s v="music/indie rock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.04"/>
    <x v="0"/>
    <x v="0"/>
    <s v="USD"/>
    <n v="1266210000"/>
    <n v="1263474049"/>
    <x v="2317"/>
    <d v="2010-02-15T05:00:00"/>
    <b v="1"/>
    <n v="22"/>
    <b v="1"/>
    <s v="music/indie rock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.2105999999999999"/>
    <x v="0"/>
    <x v="0"/>
    <s v="USD"/>
    <n v="1253937540"/>
    <n v="1251214014"/>
    <x v="2318"/>
    <d v="2009-09-26T03:59:00"/>
    <b v="1"/>
    <n v="163"/>
    <b v="1"/>
    <s v="music/indie rock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.077"/>
    <x v="0"/>
    <x v="0"/>
    <s v="USD"/>
    <n v="1387072685"/>
    <n v="1384480685"/>
    <x v="2319"/>
    <d v="2013-12-15T01:58:05"/>
    <b v="1"/>
    <n v="77"/>
    <b v="1"/>
    <s v="music/indie rock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.0866"/>
    <x v="0"/>
    <x v="0"/>
    <s v="USD"/>
    <n v="1396463800"/>
    <n v="1393443400"/>
    <x v="2320"/>
    <d v="2014-04-02T18:36:40"/>
    <b v="1"/>
    <n v="89"/>
    <b v="1"/>
    <s v="music/indie rock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n v="0.39120962394619685"/>
    <x v="3"/>
    <x v="15"/>
    <s v="EUR"/>
    <n v="1491282901"/>
    <n v="1488694501"/>
    <x v="2321"/>
    <d v="2017-04-04T05:15:01"/>
    <b v="0"/>
    <n v="64"/>
    <b v="0"/>
    <s v="food/small batch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.1481481481481478E-2"/>
    <x v="3"/>
    <x v="0"/>
    <s v="USD"/>
    <n v="1491769769"/>
    <n v="1489181369"/>
    <x v="2322"/>
    <d v="2017-04-09T20:29:29"/>
    <b v="0"/>
    <n v="4"/>
    <b v="0"/>
    <s v="food/small batch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0.48"/>
    <x v="3"/>
    <x v="0"/>
    <s v="USD"/>
    <n v="1490033247"/>
    <n v="1489428447"/>
    <x v="2323"/>
    <d v="2017-03-20T18:07:27"/>
    <b v="0"/>
    <n v="4"/>
    <b v="0"/>
    <s v="food/small batch"/>
    <n v="30"/>
    <x v="7"/>
    <x v="33"/>
  </r>
  <r>
    <n v="2324"/>
    <s v="Pies not Lies"/>
    <s v="A city centre shop selling great locally made food with room to chat and learn about eachother."/>
    <n v="7500"/>
    <n v="1555"/>
    <n v="0.20733333333333334"/>
    <x v="3"/>
    <x v="1"/>
    <s v="GBP"/>
    <n v="1490559285"/>
    <n v="1487970885"/>
    <x v="2324"/>
    <d v="2017-03-26T20:14:45"/>
    <b v="0"/>
    <n v="61"/>
    <b v="0"/>
    <s v="food/small batch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0.08"/>
    <x v="3"/>
    <x v="0"/>
    <s v="USD"/>
    <n v="1490830331"/>
    <n v="1488241931"/>
    <x v="2325"/>
    <d v="2017-03-29T23:32:11"/>
    <b v="0"/>
    <n v="7"/>
    <b v="0"/>
    <s v="food/small batch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7.1999999999999998E-3"/>
    <x v="3"/>
    <x v="0"/>
    <s v="USD"/>
    <n v="1493571600"/>
    <n v="1489106948"/>
    <x v="2326"/>
    <d v="2017-04-30T17:00:00"/>
    <b v="0"/>
    <n v="1"/>
    <b v="0"/>
    <s v="food/small batch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n v="5.2609431428571432"/>
    <x v="0"/>
    <x v="0"/>
    <s v="USD"/>
    <n v="1409090440"/>
    <n v="1406066440"/>
    <x v="2327"/>
    <d v="2014-08-26T22:00:40"/>
    <b v="1"/>
    <n v="3355"/>
    <b v="1"/>
    <s v="food/small batch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.5445000000000002"/>
    <x v="0"/>
    <x v="0"/>
    <s v="USD"/>
    <n v="1434307537"/>
    <n v="1431715537"/>
    <x v="2328"/>
    <d v="2015-06-14T18:45:37"/>
    <b v="1"/>
    <n v="537"/>
    <b v="1"/>
    <s v="food/small batch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.0591999999999999"/>
    <x v="0"/>
    <x v="0"/>
    <s v="USD"/>
    <n v="1405609146"/>
    <n v="1403017146"/>
    <x v="2329"/>
    <d v="2014-07-17T14:59:06"/>
    <b v="1"/>
    <n v="125"/>
    <b v="1"/>
    <s v="food/small batch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.0242285714285715"/>
    <x v="0"/>
    <x v="0"/>
    <s v="USD"/>
    <n v="1451001600"/>
    <n v="1448400943"/>
    <x v="2330"/>
    <d v="2015-12-25T00:00:00"/>
    <b v="1"/>
    <n v="163"/>
    <b v="1"/>
    <s v="food/small batch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n v="1.4431375"/>
    <x v="0"/>
    <x v="0"/>
    <s v="USD"/>
    <n v="1408320490"/>
    <n v="1405728490"/>
    <x v="2331"/>
    <d v="2014-08-18T00:08:10"/>
    <b v="1"/>
    <n v="283"/>
    <b v="1"/>
    <s v="food/small batch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.06308"/>
    <x v="0"/>
    <x v="0"/>
    <s v="USD"/>
    <n v="1423235071"/>
    <n v="1420643071"/>
    <x v="2332"/>
    <d v="2015-02-06T15:04:31"/>
    <b v="1"/>
    <n v="352"/>
    <b v="1"/>
    <s v="food/small batch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.1216666666666666"/>
    <x v="0"/>
    <x v="0"/>
    <s v="USD"/>
    <n v="1401385800"/>
    <n v="1399563390"/>
    <x v="2333"/>
    <d v="2014-05-29T17:50:00"/>
    <b v="1"/>
    <n v="94"/>
    <b v="1"/>
    <s v="food/small batch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.0195000000000001"/>
    <x v="0"/>
    <x v="0"/>
    <s v="USD"/>
    <n v="1415208840"/>
    <n v="1412611498"/>
    <x v="2334"/>
    <d v="2014-11-05T17:34:00"/>
    <b v="1"/>
    <n v="67"/>
    <b v="1"/>
    <s v="food/small batch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.0227200000000001"/>
    <x v="0"/>
    <x v="0"/>
    <s v="USD"/>
    <n v="1402494243"/>
    <n v="1399902243"/>
    <x v="2335"/>
    <d v="2014-06-11T13:44:03"/>
    <b v="1"/>
    <n v="221"/>
    <b v="1"/>
    <s v="food/small batch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.2073254999999996"/>
    <x v="0"/>
    <x v="0"/>
    <s v="USD"/>
    <n v="1394316695"/>
    <n v="1390860695"/>
    <x v="2336"/>
    <d v="2014-03-08T22:11:35"/>
    <b v="1"/>
    <n v="2165"/>
    <b v="1"/>
    <s v="food/small batch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n v="1.1065833333333333"/>
    <x v="0"/>
    <x v="0"/>
    <s v="USD"/>
    <n v="1403796143"/>
    <n v="1401204143"/>
    <x v="2337"/>
    <d v="2014-06-26T15:22:23"/>
    <b v="1"/>
    <n v="179"/>
    <b v="1"/>
    <s v="food/small batch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.0114333333333334"/>
    <x v="0"/>
    <x v="0"/>
    <s v="USD"/>
    <n v="1404077484"/>
    <n v="1401485484"/>
    <x v="2338"/>
    <d v="2014-06-29T21:31:24"/>
    <b v="1"/>
    <n v="123"/>
    <b v="1"/>
    <s v="food/small batch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.9420799999999998"/>
    <x v="0"/>
    <x v="0"/>
    <s v="USD"/>
    <n v="1482134340"/>
    <n v="1479496309"/>
    <x v="2339"/>
    <d v="2016-12-19T07:59:00"/>
    <b v="1"/>
    <n v="1104"/>
    <b v="1"/>
    <s v="food/small batch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.0577749999999999"/>
    <x v="0"/>
    <x v="0"/>
    <s v="USD"/>
    <n v="1477841138"/>
    <n v="1475249138"/>
    <x v="2340"/>
    <d v="2016-10-30T15:25:38"/>
    <b v="1"/>
    <n v="403"/>
    <b v="1"/>
    <s v="food/small batch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x v="2341"/>
    <d v="2015-07-12T19:31:44"/>
    <b v="0"/>
    <n v="0"/>
    <b v="0"/>
    <s v="technology/web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x v="2342"/>
    <d v="2014-10-06T05:00:00"/>
    <b v="0"/>
    <n v="0"/>
    <b v="0"/>
    <s v="technology/web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0.03"/>
    <x v="1"/>
    <x v="0"/>
    <s v="USD"/>
    <n v="1452282420"/>
    <n v="1447962505"/>
    <x v="2343"/>
    <d v="2016-01-08T19:47:00"/>
    <b v="0"/>
    <n v="1"/>
    <b v="0"/>
    <s v="technology/web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1E-3"/>
    <x v="1"/>
    <x v="5"/>
    <s v="CAD"/>
    <n v="1466789269"/>
    <n v="1464197269"/>
    <x v="2344"/>
    <d v="2016-06-24T17:27:49"/>
    <b v="0"/>
    <n v="1"/>
    <b v="0"/>
    <s v="technology/web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x v="2345"/>
    <d v="2015-03-31T23:39:00"/>
    <b v="0"/>
    <n v="0"/>
    <b v="0"/>
    <s v="technology/web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6.4999999999999997E-4"/>
    <x v="1"/>
    <x v="0"/>
    <s v="USD"/>
    <n v="1476731431"/>
    <n v="1472843431"/>
    <x v="2346"/>
    <d v="2016-10-17T19:10:31"/>
    <b v="0"/>
    <n v="3"/>
    <b v="0"/>
    <s v="technology/web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1.4999999999999999E-2"/>
    <x v="1"/>
    <x v="0"/>
    <s v="USD"/>
    <n v="1472135676"/>
    <n v="1469543676"/>
    <x v="2347"/>
    <d v="2016-08-25T14:34:36"/>
    <b v="0"/>
    <n v="1"/>
    <b v="0"/>
    <s v="technology/web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3.8571428571428572E-3"/>
    <x v="1"/>
    <x v="0"/>
    <s v="USD"/>
    <n v="1456006938"/>
    <n v="1450822938"/>
    <x v="2348"/>
    <d v="2016-02-20T22:22:18"/>
    <b v="0"/>
    <n v="5"/>
    <b v="0"/>
    <s v="technology/web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x v="2349"/>
    <d v="2015-08-11T18:37:08"/>
    <b v="0"/>
    <n v="0"/>
    <b v="0"/>
    <s v="technology/web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x v="2350"/>
    <d v="2017-01-03T20:12:50"/>
    <b v="0"/>
    <n v="0"/>
    <b v="0"/>
    <s v="technology/web"/>
    <n v="0"/>
    <x v="2"/>
    <x v="7"/>
  </r>
  <r>
    <n v="2351"/>
    <s v="NZ Auction site.  No listing or success fees. Only $2 p/m"/>
    <s v="Donate $30 or more and receive a free selfie stick."/>
    <n v="18900"/>
    <n v="108"/>
    <n v="5.7142857142857143E-3"/>
    <x v="1"/>
    <x v="4"/>
    <s v="NZD"/>
    <n v="1430360739"/>
    <n v="1427768739"/>
    <x v="2351"/>
    <d v="2015-04-30T02:25:39"/>
    <b v="0"/>
    <n v="7"/>
    <b v="0"/>
    <s v="technology/web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x v="2352"/>
    <d v="2015-06-06T15:12:32"/>
    <b v="0"/>
    <n v="0"/>
    <b v="0"/>
    <s v="technology/web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x v="2353"/>
    <d v="2015-04-21T16:13:42"/>
    <b v="0"/>
    <n v="0"/>
    <b v="0"/>
    <s v="technology/web"/>
    <n v="0"/>
    <x v="2"/>
    <x v="7"/>
  </r>
  <r>
    <n v="2354"/>
    <s v="Dissertation (Canceled)"/>
    <s v="Almost done with doctorate degree but need funding of $35,000 to complete research of project."/>
    <n v="35000"/>
    <n v="25"/>
    <n v="7.1428571428571429E-4"/>
    <x v="1"/>
    <x v="0"/>
    <s v="USD"/>
    <n v="1420910460"/>
    <n v="1415726460"/>
    <x v="2354"/>
    <d v="2015-01-10T17:21:00"/>
    <b v="0"/>
    <n v="1"/>
    <b v="0"/>
    <s v="technology/web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6.875E-3"/>
    <x v="1"/>
    <x v="2"/>
    <s v="AUD"/>
    <n v="1430604136"/>
    <n v="1428012136"/>
    <x v="2355"/>
    <d v="2015-05-02T22:02:16"/>
    <b v="0"/>
    <n v="2"/>
    <b v="0"/>
    <s v="technology/web"/>
    <n v="27.5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x v="2356"/>
    <d v="2015-06-05T18:48:24"/>
    <b v="0"/>
    <n v="0"/>
    <b v="0"/>
    <s v="technology/web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x v="2357"/>
    <d v="2015-10-17T14:52:58"/>
    <b v="0"/>
    <n v="0"/>
    <b v="0"/>
    <s v="technology/web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x v="2358"/>
    <d v="2015-01-31T00:39:00"/>
    <b v="0"/>
    <n v="0"/>
    <b v="0"/>
    <s v="technology/web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0.14680000000000001"/>
    <x v="1"/>
    <x v="0"/>
    <s v="USD"/>
    <n v="1438616124"/>
    <n v="1433432124"/>
    <x v="2359"/>
    <d v="2015-08-03T15:35:24"/>
    <b v="0"/>
    <n v="3"/>
    <b v="0"/>
    <s v="technology/web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4.0000000000000002E-4"/>
    <x v="1"/>
    <x v="5"/>
    <s v="CAD"/>
    <n v="1454864280"/>
    <n v="1452272280"/>
    <x v="2360"/>
    <d v="2016-02-07T16:58:00"/>
    <b v="0"/>
    <n v="1"/>
    <b v="0"/>
    <s v="technology/web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x v="2361"/>
    <d v="2016-04-30T22:00:00"/>
    <b v="0"/>
    <n v="0"/>
    <b v="0"/>
    <s v="technology/web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n v="0.2857142857142857"/>
    <x v="1"/>
    <x v="0"/>
    <s v="USD"/>
    <n v="1418315470"/>
    <n v="1415723470"/>
    <x v="2362"/>
    <d v="2014-12-11T16:31:10"/>
    <b v="0"/>
    <n v="2"/>
    <b v="0"/>
    <s v="technology/web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x v="2363"/>
    <d v="2015-12-29T00:16:40"/>
    <b v="0"/>
    <n v="0"/>
    <b v="0"/>
    <s v="technology/web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x v="2364"/>
    <d v="2015-10-26T22:25:56"/>
    <b v="0"/>
    <n v="0"/>
    <b v="0"/>
    <s v="technology/web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x v="2365"/>
    <d v="2016-01-17T23:00:00"/>
    <b v="0"/>
    <n v="0"/>
    <b v="0"/>
    <s v="technology/web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0.1052"/>
    <x v="1"/>
    <x v="1"/>
    <s v="GBP"/>
    <n v="1445431533"/>
    <n v="1442839533"/>
    <x v="2366"/>
    <d v="2015-10-21T12:45:33"/>
    <b v="0"/>
    <n v="27"/>
    <b v="0"/>
    <s v="technology/web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.34E-2"/>
    <x v="1"/>
    <x v="0"/>
    <s v="USD"/>
    <n v="1461622616"/>
    <n v="1456442216"/>
    <x v="2367"/>
    <d v="2016-04-25T22:16:56"/>
    <b v="0"/>
    <n v="14"/>
    <b v="0"/>
    <s v="technology/web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2.5000000000000001E-3"/>
    <x v="1"/>
    <x v="0"/>
    <s v="USD"/>
    <n v="1429028365"/>
    <n v="1425143965"/>
    <x v="2368"/>
    <d v="2015-04-14T16:19:25"/>
    <b v="0"/>
    <n v="2"/>
    <b v="0"/>
    <s v="technology/web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x v="2369"/>
    <d v="2016-02-10T19:30:11"/>
    <b v="0"/>
    <n v="0"/>
    <b v="0"/>
    <s v="technology/web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3.2799999999999999E-3"/>
    <x v="1"/>
    <x v="0"/>
    <s v="USD"/>
    <n v="1418877141"/>
    <n v="1416285141"/>
    <x v="2370"/>
    <d v="2014-12-18T04:32:21"/>
    <b v="0"/>
    <n v="4"/>
    <b v="0"/>
    <s v="technology/web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x v="2371"/>
    <d v="2015-06-25T18:39:56"/>
    <b v="0"/>
    <n v="0"/>
    <b v="0"/>
    <s v="technology/web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.272727272727273E-2"/>
    <x v="1"/>
    <x v="2"/>
    <s v="AUD"/>
    <n v="1429839571"/>
    <n v="1427247571"/>
    <x v="2372"/>
    <d v="2015-04-24T01:39:31"/>
    <b v="0"/>
    <n v="6"/>
    <b v="0"/>
    <s v="technology/web"/>
    <n v="30"/>
    <x v="2"/>
    <x v="7"/>
  </r>
  <r>
    <n v="2373"/>
    <s v="Cykelauktion.com (Canceled)"/>
    <s v="We want to create a safe marketplace for buying and selling bicycles."/>
    <n v="850000"/>
    <n v="50"/>
    <n v="5.8823529411764708E-5"/>
    <x v="1"/>
    <x v="11"/>
    <s v="SEK"/>
    <n v="1440863624"/>
    <n v="1438271624"/>
    <x v="2373"/>
    <d v="2015-08-29T15:53:44"/>
    <b v="0"/>
    <n v="1"/>
    <b v="0"/>
    <s v="technology/web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4.5454545454545455E-4"/>
    <x v="1"/>
    <x v="0"/>
    <s v="USD"/>
    <n v="1423772060"/>
    <n v="1421180060"/>
    <x v="2374"/>
    <d v="2015-02-12T20:14:20"/>
    <b v="0"/>
    <n v="1"/>
    <b v="0"/>
    <s v="technology/web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x v="2375"/>
    <d v="2016-09-09T20:03:57"/>
    <b v="0"/>
    <n v="0"/>
    <b v="0"/>
    <s v="technology/web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0.10877666666666666"/>
    <x v="1"/>
    <x v="0"/>
    <s v="USD"/>
    <n v="1449785566"/>
    <n v="1447193566"/>
    <x v="2376"/>
    <d v="2015-12-10T22:12:46"/>
    <b v="0"/>
    <n v="4"/>
    <b v="0"/>
    <s v="technology/web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x v="2377"/>
    <d v="2016-11-25T21:53:03"/>
    <b v="0"/>
    <n v="0"/>
    <b v="0"/>
    <s v="technology/web"/>
    <n v="0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x v="2378"/>
    <d v="2015-08-26T00:18:50"/>
    <b v="0"/>
    <n v="0"/>
    <b v="0"/>
    <s v="technology/web"/>
    <n v="0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x v="2379"/>
    <d v="2015-10-05T00:23:36"/>
    <b v="0"/>
    <n v="0"/>
    <b v="0"/>
    <s v="technology/web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3.6666666666666666E-3"/>
    <x v="1"/>
    <x v="0"/>
    <s v="USD"/>
    <n v="1443726142"/>
    <n v="1441134142"/>
    <x v="2380"/>
    <d v="2015-10-01T19:02:22"/>
    <b v="0"/>
    <n v="3"/>
    <b v="0"/>
    <s v="technology/web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n v="1.8193398957730169E-2"/>
    <x v="1"/>
    <x v="0"/>
    <s v="USD"/>
    <n v="1428704848"/>
    <n v="1426112848"/>
    <x v="2381"/>
    <d v="2015-04-10T22:27:28"/>
    <b v="0"/>
    <n v="7"/>
    <b v="0"/>
    <s v="technology/web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2.5000000000000001E-2"/>
    <x v="1"/>
    <x v="0"/>
    <s v="USD"/>
    <n v="1438662603"/>
    <n v="1436502603"/>
    <x v="2382"/>
    <d v="2015-08-04T04:30:03"/>
    <b v="0"/>
    <n v="2"/>
    <b v="0"/>
    <s v="technology/web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.3499999999999997E-2"/>
    <x v="1"/>
    <x v="4"/>
    <s v="NZD"/>
    <n v="1424568107"/>
    <n v="1421976107"/>
    <x v="2383"/>
    <d v="2015-02-22T01:21:47"/>
    <b v="0"/>
    <n v="3"/>
    <b v="0"/>
    <s v="technology/web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8.0000000000000002E-3"/>
    <x v="1"/>
    <x v="0"/>
    <s v="USD"/>
    <n v="1415932643"/>
    <n v="1413337043"/>
    <x v="2384"/>
    <d v="2014-11-14T02:37:23"/>
    <b v="0"/>
    <n v="8"/>
    <b v="0"/>
    <s v="technology/web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.2123076923076924E-2"/>
    <x v="1"/>
    <x v="0"/>
    <s v="USD"/>
    <n v="1438793432"/>
    <n v="1436201432"/>
    <x v="2385"/>
    <d v="2015-08-05T16:50:32"/>
    <b v="0"/>
    <n v="7"/>
    <b v="0"/>
    <s v="technology/web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x v="2386"/>
    <d v="2015-01-10T20:07:04"/>
    <b v="0"/>
    <n v="0"/>
    <b v="0"/>
    <s v="technology/web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6.8399999999999997E-3"/>
    <x v="1"/>
    <x v="0"/>
    <s v="USD"/>
    <n v="1469199740"/>
    <n v="1465311740"/>
    <x v="2387"/>
    <d v="2016-07-22T15:02:20"/>
    <b v="0"/>
    <n v="3"/>
    <b v="0"/>
    <s v="technology/web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.2513513513513513E-2"/>
    <x v="1"/>
    <x v="0"/>
    <s v="USD"/>
    <n v="1421350140"/>
    <n v="1418761759"/>
    <x v="2388"/>
    <d v="2015-01-15T19:29:00"/>
    <b v="0"/>
    <n v="8"/>
    <b v="0"/>
    <s v="technology/web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1.8749999999999999E-3"/>
    <x v="1"/>
    <x v="6"/>
    <s v="EUR"/>
    <n v="1437861540"/>
    <n v="1435160452"/>
    <x v="2389"/>
    <d v="2015-07-25T21:59:00"/>
    <b v="0"/>
    <n v="1"/>
    <b v="0"/>
    <s v="technology/web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x v="2390"/>
    <d v="2015-01-04T06:17:44"/>
    <b v="0"/>
    <n v="0"/>
    <b v="0"/>
    <s v="technology/web"/>
    <n v="0"/>
    <x v="2"/>
    <x v="7"/>
  </r>
  <r>
    <n v="2391"/>
    <s v="oToBOTS.com - Freedom from high cost auto repairs (Canceled)"/>
    <s v="Using the power of internet to help people save hundreds in car repair."/>
    <n v="20000"/>
    <n v="25"/>
    <n v="1.25E-3"/>
    <x v="1"/>
    <x v="0"/>
    <s v="USD"/>
    <n v="1427825044"/>
    <n v="1425236644"/>
    <x v="2391"/>
    <d v="2015-03-31T18:04:04"/>
    <b v="0"/>
    <n v="1"/>
    <b v="0"/>
    <s v="technology/web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x v="2392"/>
    <d v="2015-10-29T02:53:43"/>
    <b v="0"/>
    <n v="0"/>
    <b v="0"/>
    <s v="technology/web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5.0000000000000001E-4"/>
    <x v="1"/>
    <x v="0"/>
    <s v="USD"/>
    <n v="1439048017"/>
    <n v="1436456017"/>
    <x v="2393"/>
    <d v="2015-08-08T15:33:37"/>
    <b v="0"/>
    <n v="1"/>
    <b v="0"/>
    <s v="technology/web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5.9999999999999995E-4"/>
    <x v="1"/>
    <x v="17"/>
    <s v="EUR"/>
    <n v="1424940093"/>
    <n v="1422348093"/>
    <x v="2394"/>
    <d v="2015-02-26T08:41:33"/>
    <b v="0"/>
    <n v="2"/>
    <b v="0"/>
    <s v="technology/web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x v="2395"/>
    <d v="2017-01-10T08:57:00"/>
    <b v="0"/>
    <n v="0"/>
    <b v="0"/>
    <s v="technology/web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2E-3"/>
    <x v="1"/>
    <x v="16"/>
    <s v="CHF"/>
    <n v="1444940558"/>
    <n v="1442348558"/>
    <x v="2396"/>
    <d v="2015-10-15T20:22:38"/>
    <b v="0"/>
    <n v="1"/>
    <b v="0"/>
    <s v="technology/web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x v="2397"/>
    <d v="2015-01-02T21:14:16"/>
    <b v="0"/>
    <n v="0"/>
    <b v="0"/>
    <s v="technology/web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x v="2398"/>
    <d v="2015-07-02T21:59:44"/>
    <b v="0"/>
    <n v="0"/>
    <b v="0"/>
    <s v="technology/web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x v="2399"/>
    <d v="2014-12-18T20:28:26"/>
    <b v="0"/>
    <n v="0"/>
    <b v="0"/>
    <s v="technology/web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x v="2400"/>
    <d v="2016-04-14T06:26:04"/>
    <b v="0"/>
    <n v="0"/>
    <b v="0"/>
    <s v="technology/web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7.1785714285714283E-3"/>
    <x v="2"/>
    <x v="0"/>
    <s v="USD"/>
    <n v="1457207096"/>
    <n v="1452023096"/>
    <x v="2401"/>
    <d v="2016-03-05T19:44:56"/>
    <b v="0"/>
    <n v="9"/>
    <b v="0"/>
    <s v="food/food trucks"/>
    <n v="22.333333333333332"/>
    <x v="7"/>
    <x v="19"/>
  </r>
  <r>
    <n v="2402"/>
    <s v="Cupcake Truck Unite"/>
    <s v="Small town, delicious treats, and a mobile truck"/>
    <n v="12000"/>
    <n v="52"/>
    <n v="4.3333333333333331E-3"/>
    <x v="2"/>
    <x v="0"/>
    <s v="USD"/>
    <n v="1431533931"/>
    <n v="1428941931"/>
    <x v="2402"/>
    <d v="2015-05-13T16:18:51"/>
    <b v="0"/>
    <n v="1"/>
    <b v="0"/>
    <s v="food/food trucks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0.16833333333333333"/>
    <x v="2"/>
    <x v="1"/>
    <s v="GBP"/>
    <n v="1459368658"/>
    <n v="1454188258"/>
    <x v="2403"/>
    <d v="2016-03-30T20:10:58"/>
    <b v="0"/>
    <n v="12"/>
    <b v="0"/>
    <s v="food/food trucks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x v="2404"/>
    <d v="2016-01-03T00:56:47"/>
    <b v="0"/>
    <n v="0"/>
    <b v="0"/>
    <s v="food/food trucks"/>
    <n v="0"/>
    <x v="7"/>
    <x v="19"/>
  </r>
  <r>
    <n v="2405"/>
    <s v="JoyShtick Food Truck"/>
    <s v="We are the first gaming-themed food truck, bringing gourmet pub fare to the Jacksonville area."/>
    <n v="5000"/>
    <n v="1126"/>
    <n v="0.22520000000000001"/>
    <x v="2"/>
    <x v="0"/>
    <s v="USD"/>
    <n v="1472911375"/>
    <n v="1471096975"/>
    <x v="2405"/>
    <d v="2016-09-03T14:02:55"/>
    <b v="0"/>
    <n v="20"/>
    <b v="0"/>
    <s v="food/food trucks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0.41384615384615386"/>
    <x v="2"/>
    <x v="0"/>
    <s v="USD"/>
    <n v="1421635190"/>
    <n v="1418179190"/>
    <x v="2406"/>
    <d v="2015-01-19T02:39:50"/>
    <b v="0"/>
    <n v="16"/>
    <b v="0"/>
    <s v="food/food trucks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0.25259090909090909"/>
    <x v="2"/>
    <x v="0"/>
    <s v="USD"/>
    <n v="1428732000"/>
    <n v="1426772928"/>
    <x v="2407"/>
    <d v="2015-04-11T06:00:00"/>
    <b v="0"/>
    <n v="33"/>
    <b v="0"/>
    <s v="food/food trucks"/>
    <n v="168.39393939393941"/>
    <x v="7"/>
    <x v="19"/>
  </r>
  <r>
    <n v="2408"/>
    <s v="Sabroso On Wheels"/>
    <s v="A US Army Vet trying to get a Peruvian food truck going! Really good Peruvian food now mobile!"/>
    <n v="15000"/>
    <n v="30"/>
    <n v="2E-3"/>
    <x v="2"/>
    <x v="0"/>
    <s v="USD"/>
    <n v="1415247757"/>
    <n v="1412652157"/>
    <x v="2408"/>
    <d v="2014-11-06T04:22:37"/>
    <b v="0"/>
    <n v="2"/>
    <b v="0"/>
    <s v="food/food trucks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1.84E-2"/>
    <x v="2"/>
    <x v="0"/>
    <s v="USD"/>
    <n v="1439931675"/>
    <n v="1437339675"/>
    <x v="2409"/>
    <d v="2015-08-18T21:01:15"/>
    <b v="0"/>
    <n v="6"/>
    <b v="0"/>
    <s v="food/food trucks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x v="2410"/>
    <d v="2015-09-07T09:47:55"/>
    <b v="0"/>
    <n v="0"/>
    <b v="0"/>
    <s v="food/food trucks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6.0400000000000002E-3"/>
    <x v="2"/>
    <x v="0"/>
    <s v="USD"/>
    <n v="1440524082"/>
    <n v="1437932082"/>
    <x v="2411"/>
    <d v="2015-08-25T17:34:42"/>
    <b v="0"/>
    <n v="3"/>
    <b v="0"/>
    <s v="food/food trucks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x v="2412"/>
    <d v="2016-11-26T18:41:13"/>
    <b v="0"/>
    <n v="0"/>
    <b v="0"/>
    <s v="food/food trucks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n v="8.3333333333333332E-3"/>
    <x v="2"/>
    <x v="0"/>
    <s v="USD"/>
    <n v="1401579000"/>
    <n v="1398911882"/>
    <x v="2413"/>
    <d v="2014-05-31T23:30:00"/>
    <b v="0"/>
    <n v="3"/>
    <b v="0"/>
    <s v="food/food trucks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.0666666666666665E-2"/>
    <x v="2"/>
    <x v="0"/>
    <s v="USD"/>
    <n v="1440215940"/>
    <n v="1436805660"/>
    <x v="2414"/>
    <d v="2015-08-22T03:59:00"/>
    <b v="0"/>
    <n v="13"/>
    <b v="0"/>
    <s v="food/food trucks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5.5833333333333334E-3"/>
    <x v="2"/>
    <x v="0"/>
    <s v="USD"/>
    <n v="1468615346"/>
    <n v="1466023346"/>
    <x v="2415"/>
    <d v="2016-07-15T20:42:26"/>
    <b v="0"/>
    <n v="6"/>
    <b v="0"/>
    <s v="food/food trucks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2.5000000000000001E-4"/>
    <x v="2"/>
    <x v="0"/>
    <s v="USD"/>
    <n v="1426345200"/>
    <n v="1421343743"/>
    <x v="2416"/>
    <d v="2015-03-14T15:00:00"/>
    <b v="0"/>
    <n v="1"/>
    <b v="0"/>
    <s v="food/food trucks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x v="2417"/>
    <d v="2014-08-10T21:13:07"/>
    <b v="0"/>
    <n v="0"/>
    <b v="0"/>
    <s v="food/food trucks"/>
    <n v="0"/>
    <x v="7"/>
    <x v="19"/>
  </r>
  <r>
    <n v="2418"/>
    <s v="Mexican food truck"/>
    <s v="I want to start my food truck business."/>
    <n v="25000"/>
    <n v="5"/>
    <n v="2.0000000000000001E-4"/>
    <x v="2"/>
    <x v="0"/>
    <s v="USD"/>
    <n v="1427225644"/>
    <n v="1422045244"/>
    <x v="2418"/>
    <d v="2015-03-24T19:34:04"/>
    <b v="0"/>
    <n v="5"/>
    <b v="0"/>
    <s v="food/food trucks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x v="2419"/>
    <d v="2015-02-18T17:43:09"/>
    <b v="0"/>
    <n v="0"/>
    <b v="0"/>
    <s v="food/food trucks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0.14825133372851215"/>
    <x v="2"/>
    <x v="0"/>
    <s v="USD"/>
    <n v="1415583695"/>
    <n v="1410396095"/>
    <x v="2420"/>
    <d v="2014-11-10T01:41:35"/>
    <b v="0"/>
    <n v="36"/>
    <b v="0"/>
    <s v="food/food trucks"/>
    <n v="69.472222222222229"/>
    <x v="7"/>
    <x v="19"/>
  </r>
  <r>
    <n v="2421"/>
    <s v="hot dog cart"/>
    <s v="help me start Merrill's first hot dog cart in this empty lot"/>
    <n v="6000"/>
    <n v="1"/>
    <n v="1.6666666666666666E-4"/>
    <x v="2"/>
    <x v="0"/>
    <s v="USD"/>
    <n v="1424536196"/>
    <n v="1421944196"/>
    <x v="2421"/>
    <d v="2015-02-21T16:29:56"/>
    <b v="0"/>
    <n v="1"/>
    <b v="0"/>
    <s v="food/food trucks"/>
    <n v="1"/>
    <x v="7"/>
    <x v="19"/>
  </r>
  <r>
    <n v="2422"/>
    <s v="Help starting a family owned food truck"/>
    <s v="Family owned business serving BBQ and seafood to the public"/>
    <n v="500"/>
    <n v="1"/>
    <n v="2E-3"/>
    <x v="2"/>
    <x v="0"/>
    <s v="USD"/>
    <n v="1426091036"/>
    <n v="1423502636"/>
    <x v="2422"/>
    <d v="2015-03-11T16:23:56"/>
    <b v="0"/>
    <n v="1"/>
    <b v="0"/>
    <s v="food/food trucks"/>
    <n v="1"/>
    <x v="7"/>
    <x v="19"/>
  </r>
  <r>
    <n v="2423"/>
    <s v="FBTR BBQ"/>
    <s v="FBTR is a Texas-style, North Carolina based, homemade BBQ company looking to bring good meat to the masses."/>
    <n v="60000"/>
    <n v="8"/>
    <n v="1.3333333333333334E-4"/>
    <x v="2"/>
    <x v="0"/>
    <s v="USD"/>
    <n v="1420044890"/>
    <n v="1417452890"/>
    <x v="2423"/>
    <d v="2014-12-31T16:54:50"/>
    <b v="0"/>
    <n v="1"/>
    <b v="0"/>
    <s v="food/food trucks"/>
    <n v="8"/>
    <x v="7"/>
    <x v="19"/>
  </r>
  <r>
    <n v="2424"/>
    <s v="Lily and Memphs"/>
    <s v="Great and creative food from the heart in the form of a sweet food truck!"/>
    <n v="25000"/>
    <n v="310"/>
    <n v="1.24E-2"/>
    <x v="2"/>
    <x v="0"/>
    <s v="USD"/>
    <n v="1414445108"/>
    <n v="1411853108"/>
    <x v="2424"/>
    <d v="2014-10-27T21:25:08"/>
    <b v="0"/>
    <n v="9"/>
    <b v="0"/>
    <s v="food/food trucks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2.8571428571428574E-4"/>
    <x v="2"/>
    <x v="0"/>
    <s v="USD"/>
    <n v="1464386640"/>
    <n v="1463090149"/>
    <x v="2425"/>
    <d v="2016-05-27T22:04:00"/>
    <b v="0"/>
    <n v="1"/>
    <b v="0"/>
    <s v="food/food trucks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x v="2426"/>
    <d v="2015-08-08T04:04:52"/>
    <b v="0"/>
    <n v="0"/>
    <b v="0"/>
    <s v="food/food trucks"/>
    <n v="0"/>
    <x v="7"/>
    <x v="19"/>
  </r>
  <r>
    <n v="2427"/>
    <s v="Wraps in a snap. Fast lunch with a gourmet punch!"/>
    <s v="Fast and simple lunches for those on the go.  All (lunch) deals $10 or less."/>
    <n v="50000"/>
    <n v="1"/>
    <n v="2.0000000000000002E-5"/>
    <x v="2"/>
    <x v="0"/>
    <s v="USD"/>
    <n v="1458715133"/>
    <n v="1455262733"/>
    <x v="2427"/>
    <d v="2016-03-23T06:38:53"/>
    <b v="0"/>
    <n v="1"/>
    <b v="0"/>
    <s v="food/food trucks"/>
    <n v="1"/>
    <x v="7"/>
    <x v="19"/>
  </r>
  <r>
    <n v="2428"/>
    <s v="Premium Burgers"/>
    <s v="From Moo 2 You! We want to offer premium burgers to a taco flooded environment."/>
    <n v="35000"/>
    <n v="1"/>
    <n v="2.8571428571428571E-5"/>
    <x v="2"/>
    <x v="0"/>
    <s v="USD"/>
    <n v="1426182551"/>
    <n v="1423594151"/>
    <x v="2428"/>
    <d v="2015-03-12T17:49:11"/>
    <b v="0"/>
    <n v="1"/>
    <b v="0"/>
    <s v="food/food trucks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321428571428572E-2"/>
    <x v="2"/>
    <x v="10"/>
    <s v="NOK"/>
    <n v="1486313040"/>
    <n v="1483131966"/>
    <x v="2429"/>
    <d v="2017-02-05T16:44:00"/>
    <b v="0"/>
    <n v="4"/>
    <b v="0"/>
    <s v="food/food trucks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7.0000000000000001E-3"/>
    <x v="2"/>
    <x v="0"/>
    <s v="USD"/>
    <n v="1455246504"/>
    <n v="1452654504"/>
    <x v="2430"/>
    <d v="2016-02-12T03:08:24"/>
    <b v="0"/>
    <n v="2"/>
    <b v="0"/>
    <s v="food/food trucks"/>
    <n v="10.5"/>
    <x v="7"/>
    <x v="19"/>
  </r>
  <r>
    <n v="2431"/>
    <s v="Murphy's good eatin'"/>
    <s v="Go to Colorado and run a food truck with homemade food of all kinds."/>
    <n v="100000"/>
    <n v="2"/>
    <n v="2.0000000000000002E-5"/>
    <x v="2"/>
    <x v="0"/>
    <s v="USD"/>
    <n v="1467080613"/>
    <n v="1461896613"/>
    <x v="2431"/>
    <d v="2016-06-28T02:23:33"/>
    <b v="0"/>
    <n v="2"/>
    <b v="0"/>
    <s v="food/food trucks"/>
    <n v="1"/>
    <x v="7"/>
    <x v="19"/>
  </r>
  <r>
    <n v="2432"/>
    <s v="funding for bbq trailer"/>
    <s v="Looking to start competition cooking and need start-up help.  Offering brisket tasting to all contributors."/>
    <n v="14000"/>
    <n v="2"/>
    <n v="1.4285714285714287E-4"/>
    <x v="2"/>
    <x v="0"/>
    <s v="USD"/>
    <n v="1425791697"/>
    <n v="1423199697"/>
    <x v="2432"/>
    <d v="2015-03-08T05:14:57"/>
    <b v="0"/>
    <n v="2"/>
    <b v="0"/>
    <s v="food/food trucks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x v="2433"/>
    <d v="2016-02-27T21:35:43"/>
    <b v="0"/>
    <n v="0"/>
    <b v="0"/>
    <s v="food/food trucks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1.2999999999999999E-3"/>
    <x v="2"/>
    <x v="0"/>
    <s v="USD"/>
    <n v="1438662474"/>
    <n v="1435206474"/>
    <x v="2434"/>
    <d v="2015-08-04T04:27:54"/>
    <b v="0"/>
    <n v="2"/>
    <b v="0"/>
    <s v="food/food trucks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4.8960000000000002E-3"/>
    <x v="2"/>
    <x v="11"/>
    <s v="SEK"/>
    <n v="1444027186"/>
    <n v="1441435186"/>
    <x v="2435"/>
    <d v="2015-10-05T06:39:46"/>
    <b v="0"/>
    <n v="4"/>
    <b v="0"/>
    <s v="food/food trucks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3.8461538461538462E-4"/>
    <x v="2"/>
    <x v="5"/>
    <s v="CAD"/>
    <n v="1454078770"/>
    <n v="1448894770"/>
    <x v="2436"/>
    <d v="2016-01-29T14:46:10"/>
    <b v="0"/>
    <n v="2"/>
    <b v="0"/>
    <s v="food/food trucks"/>
    <n v="22.5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x v="2437"/>
    <d v="2015-03-17T18:00:00"/>
    <b v="0"/>
    <n v="0"/>
    <b v="0"/>
    <s v="food/food trucks"/>
    <n v="0"/>
    <x v="7"/>
    <x v="19"/>
  </r>
  <r>
    <n v="2438"/>
    <s v="FOOD|Art"/>
    <s v="I'm starting a catering and food truck business of southern comfort food. My FOOD is my Art!  _x000a_Thanks for you help!"/>
    <n v="15000"/>
    <n v="50"/>
    <n v="3.3333333333333335E-3"/>
    <x v="2"/>
    <x v="0"/>
    <s v="USD"/>
    <n v="1449529062"/>
    <n v="1444341462"/>
    <x v="2438"/>
    <d v="2015-12-07T22:57:42"/>
    <b v="0"/>
    <n v="1"/>
    <b v="0"/>
    <s v="food/food trucks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x v="2439"/>
    <d v="2015-10-18T19:38:49"/>
    <b v="0"/>
    <n v="0"/>
    <b v="0"/>
    <s v="food/food trucks"/>
    <n v="0"/>
    <x v="7"/>
    <x v="19"/>
  </r>
  <r>
    <n v="2440"/>
    <s v="The first green Food Truck in Phnom Penh"/>
    <s v="Starting a entire clean energy food truck and set a new standard for Cambodia"/>
    <n v="5000"/>
    <n v="10"/>
    <n v="2E-3"/>
    <x v="2"/>
    <x v="18"/>
    <s v="EUR"/>
    <n v="1455399313"/>
    <n v="1452807313"/>
    <x v="2440"/>
    <d v="2016-02-13T21:35:13"/>
    <b v="0"/>
    <n v="2"/>
    <b v="0"/>
    <s v="food/food trucks"/>
    <n v="5"/>
    <x v="7"/>
    <x v="19"/>
  </r>
  <r>
    <n v="2441"/>
    <s v="Bring Alchemy Pops to the People!"/>
    <s v="YOU can help Alchemy Pops POP up on a street near you!"/>
    <n v="7500"/>
    <n v="8091"/>
    <n v="1.0788"/>
    <x v="0"/>
    <x v="0"/>
    <s v="USD"/>
    <n v="1437627540"/>
    <n v="1435806054"/>
    <x v="2441"/>
    <d v="2015-07-23T04:59:00"/>
    <b v="0"/>
    <n v="109"/>
    <b v="1"/>
    <s v="food/small batch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.2594166666666666"/>
    <x v="0"/>
    <x v="0"/>
    <s v="USD"/>
    <n v="1426777228"/>
    <n v="1424188828"/>
    <x v="2442"/>
    <d v="2015-03-19T15:00:28"/>
    <b v="0"/>
    <n v="372"/>
    <b v="1"/>
    <s v="food/small batch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.0251494999999999"/>
    <x v="0"/>
    <x v="0"/>
    <s v="USD"/>
    <n v="1408114822"/>
    <n v="1405522822"/>
    <x v="2443"/>
    <d v="2014-08-15T15:00:22"/>
    <b v="0"/>
    <n v="311"/>
    <b v="1"/>
    <s v="food/small batch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.0860000000000001"/>
    <x v="0"/>
    <x v="0"/>
    <s v="USD"/>
    <n v="1464199591"/>
    <n v="1461607591"/>
    <x v="2444"/>
    <d v="2016-05-25T18:06:31"/>
    <b v="0"/>
    <n v="61"/>
    <b v="1"/>
    <s v="food/small batch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.728"/>
    <x v="0"/>
    <x v="0"/>
    <s v="USD"/>
    <n v="1443242021"/>
    <n v="1440650021"/>
    <x v="2445"/>
    <d v="2015-09-26T04:33:41"/>
    <b v="0"/>
    <n v="115"/>
    <b v="1"/>
    <s v="food/small batch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.6798"/>
    <x v="0"/>
    <x v="0"/>
    <s v="USD"/>
    <n v="1480174071"/>
    <n v="1477578471"/>
    <x v="2446"/>
    <d v="2016-11-26T15:27:51"/>
    <b v="0"/>
    <n v="111"/>
    <b v="1"/>
    <s v="food/small batch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.2720000000000002"/>
    <x v="0"/>
    <x v="0"/>
    <s v="USD"/>
    <n v="1478923200"/>
    <n v="1476184593"/>
    <x v="2447"/>
    <d v="2016-11-12T04:00:00"/>
    <b v="0"/>
    <n v="337"/>
    <b v="1"/>
    <s v="food/small batch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.075"/>
    <x v="0"/>
    <x v="0"/>
    <s v="USD"/>
    <n v="1472621760"/>
    <n v="1472110513"/>
    <x v="2448"/>
    <d v="2016-08-31T05:36:00"/>
    <b v="0"/>
    <n v="9"/>
    <b v="1"/>
    <s v="food/small batch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.08"/>
    <x v="0"/>
    <x v="0"/>
    <s v="USD"/>
    <n v="1417321515"/>
    <n v="1414725915"/>
    <x v="2449"/>
    <d v="2014-11-30T04:25:15"/>
    <b v="0"/>
    <n v="120"/>
    <b v="1"/>
    <s v="food/small batch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.0153353333333335"/>
    <x v="0"/>
    <x v="0"/>
    <s v="USD"/>
    <n v="1414465860"/>
    <n v="1411177456"/>
    <x v="2450"/>
    <d v="2014-10-28T03:11:00"/>
    <b v="0"/>
    <n v="102"/>
    <b v="1"/>
    <s v="food/small batch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.1545000000000001"/>
    <x v="0"/>
    <x v="0"/>
    <s v="USD"/>
    <n v="1488750490"/>
    <n v="1487022490"/>
    <x v="2451"/>
    <d v="2017-03-05T21:48:10"/>
    <b v="0"/>
    <n v="186"/>
    <b v="1"/>
    <s v="food/small batch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.335"/>
    <x v="0"/>
    <x v="0"/>
    <s v="USD"/>
    <n v="1451430000"/>
    <n v="1448914500"/>
    <x v="2452"/>
    <d v="2015-12-29T23:00:00"/>
    <b v="0"/>
    <n v="15"/>
    <b v="1"/>
    <s v="food/small batch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.5469999999999999"/>
    <x v="0"/>
    <x v="0"/>
    <s v="USD"/>
    <n v="1486053409"/>
    <n v="1483461409"/>
    <x v="2453"/>
    <d v="2017-02-02T16:36:49"/>
    <b v="0"/>
    <n v="67"/>
    <b v="1"/>
    <s v="food/small batch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.0084571428571429"/>
    <x v="0"/>
    <x v="0"/>
    <s v="USD"/>
    <n v="1489207808"/>
    <n v="1486183808"/>
    <x v="2454"/>
    <d v="2017-03-11T04:50:08"/>
    <b v="0"/>
    <n v="130"/>
    <b v="1"/>
    <s v="food/small batch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.82"/>
    <x v="0"/>
    <x v="0"/>
    <s v="USD"/>
    <n v="1461177950"/>
    <n v="1458758750"/>
    <x v="2455"/>
    <d v="2016-04-20T18:45:50"/>
    <b v="0"/>
    <n v="16"/>
    <b v="1"/>
    <s v="food/small batch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.8086666666666666"/>
    <x v="0"/>
    <x v="0"/>
    <s v="USD"/>
    <n v="1488063839"/>
    <n v="1485471839"/>
    <x v="2456"/>
    <d v="2017-02-25T23:03:59"/>
    <b v="0"/>
    <n v="67"/>
    <b v="1"/>
    <s v="food/small batch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.0230434782608695"/>
    <x v="0"/>
    <x v="0"/>
    <s v="USD"/>
    <n v="1458826056"/>
    <n v="1456237656"/>
    <x v="2457"/>
    <d v="2016-03-24T13:27:36"/>
    <b v="0"/>
    <n v="124"/>
    <b v="1"/>
    <s v="food/small batch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.1017999999999999"/>
    <x v="0"/>
    <x v="0"/>
    <s v="USD"/>
    <n v="1465498800"/>
    <n v="1462481718"/>
    <x v="2458"/>
    <d v="2016-06-09T19:00:00"/>
    <b v="0"/>
    <n v="80"/>
    <b v="1"/>
    <s v="food/small batch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.0225"/>
    <x v="0"/>
    <x v="0"/>
    <s v="USD"/>
    <n v="1458742685"/>
    <n v="1454858285"/>
    <x v="2459"/>
    <d v="2016-03-23T14:18:05"/>
    <b v="0"/>
    <n v="282"/>
    <b v="1"/>
    <s v="food/small batch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.0078823529411765"/>
    <x v="0"/>
    <x v="0"/>
    <s v="USD"/>
    <n v="1483417020"/>
    <n v="1480480167"/>
    <x v="2460"/>
    <d v="2017-01-03T04:17:00"/>
    <b v="0"/>
    <n v="68"/>
    <b v="1"/>
    <s v="food/small batch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.038"/>
    <x v="0"/>
    <x v="0"/>
    <s v="USD"/>
    <n v="1317438000"/>
    <n v="1314577097"/>
    <x v="2461"/>
    <d v="2011-10-01T03:00:00"/>
    <b v="0"/>
    <n v="86"/>
    <b v="1"/>
    <s v="music/indie rock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.1070833333333334"/>
    <x v="0"/>
    <x v="0"/>
    <s v="USD"/>
    <n v="1342672096"/>
    <n v="1340944096"/>
    <x v="2462"/>
    <d v="2012-07-19T04:28:16"/>
    <b v="0"/>
    <n v="115"/>
    <b v="1"/>
    <s v="music/indie rock"/>
    <n v="28.880434782608695"/>
    <x v="4"/>
    <x v="14"/>
  </r>
  <r>
    <n v="2463"/>
    <s v="Emma Ate the Lion &quot;Songs Two Count Too&quot;"/>
    <s v="Emma Ate The Lion's debut full length album"/>
    <n v="2000"/>
    <n v="2325"/>
    <n v="1.1625000000000001"/>
    <x v="0"/>
    <x v="0"/>
    <s v="USD"/>
    <n v="1366138800"/>
    <n v="1362710425"/>
    <x v="2463"/>
    <d v="2013-04-16T19:00:00"/>
    <b v="0"/>
    <n v="75"/>
    <b v="1"/>
    <s v="music/indie rock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n v="1.111"/>
    <x v="0"/>
    <x v="5"/>
    <s v="CAD"/>
    <n v="1443641340"/>
    <n v="1441143397"/>
    <x v="2464"/>
    <d v="2015-09-30T19:29:00"/>
    <b v="0"/>
    <n v="43"/>
    <b v="1"/>
    <s v="music/indie rock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n v="1.8014285714285714"/>
    <x v="0"/>
    <x v="0"/>
    <s v="USD"/>
    <n v="1348420548"/>
    <n v="1345828548"/>
    <x v="2465"/>
    <d v="2012-09-23T17:15:48"/>
    <b v="0"/>
    <n v="48"/>
    <b v="1"/>
    <s v="music/indie rock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"/>
    <x v="0"/>
    <x v="0"/>
    <s v="USD"/>
    <n v="1368066453"/>
    <n v="1365474453"/>
    <x v="2466"/>
    <d v="2013-05-09T02:27:33"/>
    <b v="0"/>
    <n v="52"/>
    <b v="1"/>
    <s v="music/indie rock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n v="1.1850000000000001"/>
    <x v="0"/>
    <x v="0"/>
    <s v="USD"/>
    <n v="1336669200"/>
    <n v="1335473931"/>
    <x v="2467"/>
    <d v="2012-05-10T17:00:00"/>
    <b v="0"/>
    <n v="43"/>
    <b v="1"/>
    <s v="music/indie rock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n v="1.0721700000000001"/>
    <x v="0"/>
    <x v="0"/>
    <s v="USD"/>
    <n v="1351400400"/>
    <n v="1348285321"/>
    <x v="2468"/>
    <d v="2012-10-28T05:00:00"/>
    <b v="0"/>
    <n v="58"/>
    <b v="1"/>
    <s v="music/indie rock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.1366666666666667"/>
    <x v="0"/>
    <x v="0"/>
    <s v="USD"/>
    <n v="1297160329"/>
    <n v="1295000329"/>
    <x v="2469"/>
    <d v="2011-02-08T10:18:49"/>
    <b v="0"/>
    <n v="47"/>
    <b v="1"/>
    <s v="music/indie rock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.0316400000000001"/>
    <x v="0"/>
    <x v="0"/>
    <s v="USD"/>
    <n v="1337824055"/>
    <n v="1335232055"/>
    <x v="2470"/>
    <d v="2012-05-24T01:47:35"/>
    <b v="0"/>
    <n v="36"/>
    <b v="1"/>
    <s v="music/indie rock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.28"/>
    <x v="0"/>
    <x v="0"/>
    <s v="USD"/>
    <n v="1327535392"/>
    <n v="1324079392"/>
    <x v="2471"/>
    <d v="2012-01-25T23:49:52"/>
    <b v="0"/>
    <n v="17"/>
    <b v="1"/>
    <s v="music/indie rock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.3576026666666667"/>
    <x v="0"/>
    <x v="0"/>
    <s v="USD"/>
    <n v="1283562180"/>
    <n v="1277433980"/>
    <x v="2472"/>
    <d v="2010-09-04T01:03:00"/>
    <b v="0"/>
    <n v="104"/>
    <b v="1"/>
    <s v="music/indie rock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"/>
    <x v="0"/>
    <x v="0"/>
    <s v="USD"/>
    <n v="1352573869"/>
    <n v="1349978269"/>
    <x v="2473"/>
    <d v="2012-11-10T18:57:49"/>
    <b v="0"/>
    <n v="47"/>
    <b v="1"/>
    <s v="music/indie rock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.0000360000000001"/>
    <x v="0"/>
    <x v="0"/>
    <s v="USD"/>
    <n v="1286756176"/>
    <n v="1282868176"/>
    <x v="2474"/>
    <d v="2010-10-11T00:16:16"/>
    <b v="0"/>
    <n v="38"/>
    <b v="1"/>
    <s v="music/indie rock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.0471999999999999"/>
    <x v="0"/>
    <x v="0"/>
    <s v="USD"/>
    <n v="1278799200"/>
    <n v="1273647255"/>
    <x v="2475"/>
    <d v="2010-07-10T22:00:00"/>
    <b v="0"/>
    <n v="81"/>
    <b v="1"/>
    <s v="music/indie rock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n v="1.050225"/>
    <x v="0"/>
    <x v="0"/>
    <s v="USD"/>
    <n v="1415004770"/>
    <n v="1412149970"/>
    <x v="2476"/>
    <d v="2014-11-03T08:52:50"/>
    <b v="0"/>
    <n v="55"/>
    <b v="1"/>
    <s v="music/indie rock"/>
    <n v="61.103999999999999"/>
    <x v="4"/>
    <x v="14"/>
  </r>
  <r>
    <n v="2477"/>
    <s v="Debut Album"/>
    <s v="Releasing my first album in August, and I need your help in order to get it done!"/>
    <n v="750"/>
    <n v="1285"/>
    <n v="1.7133333333333334"/>
    <x v="0"/>
    <x v="0"/>
    <s v="USD"/>
    <n v="1344789345"/>
    <n v="1340901345"/>
    <x v="2477"/>
    <d v="2012-08-12T16:35:45"/>
    <b v="0"/>
    <n v="41"/>
    <b v="1"/>
    <s v="music/indie rock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.2749999999999999"/>
    <x v="0"/>
    <x v="0"/>
    <s v="USD"/>
    <n v="1358117313"/>
    <n v="1355525313"/>
    <x v="2478"/>
    <d v="2013-01-13T22:48:33"/>
    <b v="0"/>
    <n v="79"/>
    <b v="1"/>
    <s v="music/indie rock"/>
    <n v="129.1139240506329"/>
    <x v="4"/>
    <x v="14"/>
  </r>
  <r>
    <n v="2479"/>
    <s v="FUEL FAKE NATIVES"/>
    <s v="Fake Natives is headed on tour this summer. Help them fill their tank with fossil fuels."/>
    <n v="300"/>
    <n v="400.33"/>
    <n v="1.3344333333333334"/>
    <x v="0"/>
    <x v="0"/>
    <s v="USD"/>
    <n v="1343440800"/>
    <n v="1342545994"/>
    <x v="2479"/>
    <d v="2012-07-28T02:00:00"/>
    <b v="0"/>
    <n v="16"/>
    <b v="1"/>
    <s v="music/indie rock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"/>
    <x v="0"/>
    <x v="0"/>
    <s v="USD"/>
    <n v="1444516084"/>
    <n v="1439332084"/>
    <x v="2480"/>
    <d v="2015-10-10T22:28:04"/>
    <b v="0"/>
    <n v="8"/>
    <b v="1"/>
    <s v="music/indie rock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.1291099999999998"/>
    <x v="0"/>
    <x v="0"/>
    <s v="USD"/>
    <n v="1335799808"/>
    <n v="1333207808"/>
    <x v="2481"/>
    <d v="2012-04-30T15:30:08"/>
    <b v="0"/>
    <n v="95"/>
    <b v="1"/>
    <s v="music/indie rock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.0009999999999999"/>
    <x v="0"/>
    <x v="0"/>
    <s v="USD"/>
    <n v="1312224383"/>
    <n v="1308336383"/>
    <x v="2482"/>
    <d v="2011-08-01T18:46:23"/>
    <b v="0"/>
    <n v="25"/>
    <b v="1"/>
    <s v="music/indie rock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.1372727272727272"/>
    <x v="0"/>
    <x v="0"/>
    <s v="USD"/>
    <n v="1335891603"/>
    <n v="1330711203"/>
    <x v="2483"/>
    <d v="2012-05-01T17:00:03"/>
    <b v="0"/>
    <n v="19"/>
    <b v="1"/>
    <s v="music/indie rock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.1931742857142855"/>
    <x v="0"/>
    <x v="0"/>
    <s v="USD"/>
    <n v="1316124003"/>
    <n v="1313532003"/>
    <x v="2484"/>
    <d v="2011-09-15T22:00:03"/>
    <b v="0"/>
    <n v="90"/>
    <b v="1"/>
    <s v="music/indie rock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.0325"/>
    <x v="0"/>
    <x v="0"/>
    <s v="USD"/>
    <n v="1318463879"/>
    <n v="1315439879"/>
    <x v="2485"/>
    <d v="2011-10-12T23:57:59"/>
    <b v="0"/>
    <n v="41"/>
    <b v="1"/>
    <s v="music/indie rock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.6566666666666667"/>
    <x v="0"/>
    <x v="0"/>
    <s v="USD"/>
    <n v="1335113976"/>
    <n v="1332521976"/>
    <x v="2486"/>
    <d v="2012-04-22T16:59:36"/>
    <b v="0"/>
    <n v="30"/>
    <b v="1"/>
    <s v="music/indie rock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.0005066666666667"/>
    <x v="0"/>
    <x v="0"/>
    <s v="USD"/>
    <n v="1338083997"/>
    <n v="1335491997"/>
    <x v="2487"/>
    <d v="2012-05-27T01:59:57"/>
    <b v="0"/>
    <n v="38"/>
    <b v="1"/>
    <s v="music/indie rock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.0669999999999999"/>
    <x v="0"/>
    <x v="0"/>
    <s v="USD"/>
    <n v="1321459908"/>
    <n v="1318864308"/>
    <x v="2488"/>
    <d v="2011-11-16T16:11:48"/>
    <b v="0"/>
    <n v="65"/>
    <b v="1"/>
    <s v="music/indie rock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.3367142857142857"/>
    <x v="0"/>
    <x v="0"/>
    <s v="USD"/>
    <n v="1368117239"/>
    <n v="1365525239"/>
    <x v="2489"/>
    <d v="2013-05-09T16:33:59"/>
    <b v="0"/>
    <n v="75"/>
    <b v="1"/>
    <s v="music/indie rock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.214"/>
    <x v="0"/>
    <x v="0"/>
    <s v="USD"/>
    <n v="1340429276"/>
    <n v="1335245276"/>
    <x v="2490"/>
    <d v="2012-06-23T05:27:56"/>
    <b v="0"/>
    <n v="16"/>
    <b v="1"/>
    <s v="music/indie rock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.032"/>
    <x v="0"/>
    <x v="0"/>
    <s v="USD"/>
    <n v="1295142660"/>
    <n v="1293739714"/>
    <x v="2491"/>
    <d v="2011-01-16T01:51:00"/>
    <b v="0"/>
    <n v="10"/>
    <b v="1"/>
    <s v="music/indie rock"/>
    <n v="51.6"/>
    <x v="4"/>
    <x v="14"/>
  </r>
  <r>
    <n v="2492"/>
    <s v="SUPER NICE EP 2012"/>
    <s v="We're a band from Hawaii trying to produce our first EP and we need help!"/>
    <n v="600"/>
    <n v="750"/>
    <n v="1.25"/>
    <x v="0"/>
    <x v="0"/>
    <s v="USD"/>
    <n v="1339840740"/>
    <n v="1335397188"/>
    <x v="2492"/>
    <d v="2012-06-16T09:59:00"/>
    <b v="0"/>
    <n v="27"/>
    <b v="1"/>
    <s v="music/indie rock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.2869999999999999"/>
    <x v="0"/>
    <x v="0"/>
    <s v="USD"/>
    <n v="1367208140"/>
    <n v="1363320140"/>
    <x v="2493"/>
    <d v="2013-04-29T04:02:20"/>
    <b v="0"/>
    <n v="259"/>
    <b v="1"/>
    <s v="music/indie rock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.0100533333333332"/>
    <x v="0"/>
    <x v="0"/>
    <s v="USD"/>
    <n v="1337786944"/>
    <n v="1335194944"/>
    <x v="2494"/>
    <d v="2012-05-23T15:29:04"/>
    <b v="0"/>
    <n v="39"/>
    <b v="1"/>
    <s v="music/indie rock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.2753666666666665"/>
    <x v="0"/>
    <x v="0"/>
    <s v="USD"/>
    <n v="1339022575"/>
    <n v="1336430575"/>
    <x v="2495"/>
    <d v="2012-06-06T22:42:55"/>
    <b v="0"/>
    <n v="42"/>
    <b v="1"/>
    <s v="music/indie rock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"/>
    <x v="0"/>
    <x v="0"/>
    <s v="USD"/>
    <n v="1364597692"/>
    <n v="1361577292"/>
    <x v="2496"/>
    <d v="2013-03-29T22:54:52"/>
    <b v="0"/>
    <n v="10"/>
    <b v="1"/>
    <s v="music/indie rock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.127715"/>
    <x v="0"/>
    <x v="0"/>
    <s v="USD"/>
    <n v="1312578338"/>
    <n v="1309986338"/>
    <x v="2497"/>
    <d v="2011-08-05T21:05:38"/>
    <b v="0"/>
    <n v="56"/>
    <b v="1"/>
    <s v="music/indie rock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.056"/>
    <x v="0"/>
    <x v="0"/>
    <s v="USD"/>
    <n v="1422400387"/>
    <n v="1421190787"/>
    <x v="2498"/>
    <d v="2015-01-27T23:13:07"/>
    <b v="0"/>
    <n v="20"/>
    <b v="1"/>
    <s v="music/indie rock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.0262500000000001"/>
    <x v="0"/>
    <x v="0"/>
    <s v="USD"/>
    <n v="1356976800"/>
    <n v="1352820837"/>
    <x v="2499"/>
    <d v="2012-12-31T18:00:00"/>
    <b v="0"/>
    <n v="170"/>
    <b v="1"/>
    <s v="music/indie rock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.1333333333333333"/>
    <x v="0"/>
    <x v="0"/>
    <s v="USD"/>
    <n v="1340476375"/>
    <n v="1337884375"/>
    <x v="2500"/>
    <d v="2012-06-23T18:32:55"/>
    <b v="0"/>
    <n v="29"/>
    <b v="1"/>
    <s v="music/indie rock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2.5545454545454545E-2"/>
    <x v="2"/>
    <x v="5"/>
    <s v="CAD"/>
    <n v="1443379104"/>
    <n v="1440787104"/>
    <x v="2501"/>
    <d v="2015-09-27T18:38:24"/>
    <b v="0"/>
    <n v="7"/>
    <b v="0"/>
    <s v="food/restaurants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7.8181818181818181E-4"/>
    <x v="2"/>
    <x v="0"/>
    <s v="USD"/>
    <n v="1411328918"/>
    <n v="1407440918"/>
    <x v="2502"/>
    <d v="2014-09-21T19:48:38"/>
    <b v="0"/>
    <n v="5"/>
    <b v="0"/>
    <s v="food/restaurants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x v="2503"/>
    <d v="2016-06-07T21:06:00"/>
    <b v="0"/>
    <n v="0"/>
    <b v="0"/>
    <s v="food/restaurants"/>
    <n v="0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x v="2504"/>
    <d v="2014-11-15T01:22:14"/>
    <b v="0"/>
    <n v="0"/>
    <b v="0"/>
    <s v="food/restaurants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x v="2505"/>
    <d v="2015-03-14T00:20:16"/>
    <b v="0"/>
    <n v="0"/>
    <b v="0"/>
    <s v="food/restaurants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6.0000000000000001E-3"/>
    <x v="2"/>
    <x v="1"/>
    <s v="GBP"/>
    <n v="1443906000"/>
    <n v="1441955269"/>
    <x v="2506"/>
    <d v="2015-10-03T21:00:00"/>
    <b v="0"/>
    <n v="2"/>
    <b v="0"/>
    <s v="food/restaurants"/>
    <n v="15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x v="2507"/>
    <d v="2015-05-11T01:45:04"/>
    <b v="0"/>
    <n v="0"/>
    <b v="0"/>
    <s v="food/restaurants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x v="2508"/>
    <d v="2014-08-14T22:50:34"/>
    <b v="0"/>
    <n v="0"/>
    <b v="0"/>
    <s v="food/restaurants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.0526315789473684E-2"/>
    <x v="2"/>
    <x v="1"/>
    <s v="GBP"/>
    <n v="1429554349"/>
    <n v="1424719549"/>
    <x v="2509"/>
    <d v="2015-04-20T18:25:49"/>
    <b v="0"/>
    <n v="28"/>
    <b v="0"/>
    <s v="food/restaurants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1.5E-3"/>
    <x v="2"/>
    <x v="0"/>
    <s v="USD"/>
    <n v="1431647772"/>
    <n v="1426463772"/>
    <x v="2510"/>
    <d v="2015-05-14T23:56:12"/>
    <b v="0"/>
    <n v="2"/>
    <b v="0"/>
    <s v="food/restaurants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x v="2511"/>
    <d v="2016-02-01T10:43:33"/>
    <b v="0"/>
    <n v="0"/>
    <b v="0"/>
    <s v="food/restaurants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x v="2512"/>
    <d v="2014-12-13T21:02:41"/>
    <b v="0"/>
    <n v="0"/>
    <b v="0"/>
    <s v="food/restaurants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x v="2513"/>
    <d v="2017-02-26T00:09:49"/>
    <b v="0"/>
    <n v="0"/>
    <b v="0"/>
    <s v="food/restaurants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1.7500000000000002E-2"/>
    <x v="2"/>
    <x v="0"/>
    <s v="USD"/>
    <n v="1408526477"/>
    <n v="1407057677"/>
    <x v="2514"/>
    <d v="2014-08-20T09:21:17"/>
    <b v="0"/>
    <n v="4"/>
    <b v="0"/>
    <s v="food/restaurants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0.186"/>
    <x v="2"/>
    <x v="0"/>
    <s v="USD"/>
    <n v="1424635753"/>
    <n v="1422043753"/>
    <x v="2515"/>
    <d v="2015-02-22T20:09:13"/>
    <b v="0"/>
    <n v="12"/>
    <b v="0"/>
    <s v="food/restaurants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x v="2516"/>
    <d v="2014-11-29T16:40:52"/>
    <b v="0"/>
    <n v="0"/>
    <b v="0"/>
    <s v="food/restaurants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9.8166666666666666E-2"/>
    <x v="2"/>
    <x v="5"/>
    <s v="CAD"/>
    <n v="1426788930"/>
    <n v="1424200530"/>
    <x v="2517"/>
    <d v="2015-03-19T18:15:30"/>
    <b v="0"/>
    <n v="33"/>
    <b v="0"/>
    <s v="food/restaurants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x v="2518"/>
    <d v="2014-11-13T17:20:28"/>
    <b v="0"/>
    <n v="0"/>
    <b v="0"/>
    <s v="food/restaurants"/>
    <n v="0"/>
    <x v="7"/>
    <x v="34"/>
  </r>
  <r>
    <n v="2519"/>
    <s v="Kelli's Kitchen"/>
    <s v="Better than your mom's, better than Cracker Barrel, only at Kelli's Kitchen (all from scratch)."/>
    <n v="150000"/>
    <n v="65"/>
    <n v="4.3333333333333331E-4"/>
    <x v="2"/>
    <x v="0"/>
    <s v="USD"/>
    <n v="1405741404"/>
    <n v="1403149404"/>
    <x v="2519"/>
    <d v="2014-07-19T03:43:24"/>
    <b v="0"/>
    <n v="4"/>
    <b v="0"/>
    <s v="food/restaurants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x v="2520"/>
    <d v="2016-10-15T19:21:00"/>
    <b v="0"/>
    <n v="0"/>
    <b v="0"/>
    <s v="food/restaurants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.0948792000000001"/>
    <x v="0"/>
    <x v="0"/>
    <s v="USD"/>
    <n v="1444778021"/>
    <n v="1442963621"/>
    <x v="2521"/>
    <d v="2015-10-13T23:13:41"/>
    <b v="0"/>
    <n v="132"/>
    <b v="1"/>
    <s v="music/classical music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"/>
    <x v="0"/>
    <x v="0"/>
    <s v="USD"/>
    <n v="1461336720"/>
    <n v="1459431960"/>
    <x v="2522"/>
    <d v="2016-04-22T14:52:00"/>
    <b v="0"/>
    <n v="27"/>
    <b v="1"/>
    <s v="music/classical music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.5644444444444445"/>
    <x v="0"/>
    <x v="0"/>
    <s v="USD"/>
    <n v="1416270292"/>
    <n v="1413674692"/>
    <x v="2523"/>
    <d v="2014-11-18T00:24:52"/>
    <b v="0"/>
    <n v="26"/>
    <b v="1"/>
    <s v="music/classical music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n v="1.016"/>
    <x v="0"/>
    <x v="0"/>
    <s v="USD"/>
    <n v="1419136200"/>
    <n v="1416338557"/>
    <x v="2524"/>
    <d v="2014-12-21T04:30:00"/>
    <b v="0"/>
    <n v="43"/>
    <b v="1"/>
    <s v="music/classical music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.00325"/>
    <x v="0"/>
    <x v="0"/>
    <s v="USD"/>
    <n v="1340914571"/>
    <n v="1338322571"/>
    <x v="2525"/>
    <d v="2012-06-28T20:16:11"/>
    <b v="0"/>
    <n v="80"/>
    <b v="1"/>
    <s v="music/classical music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.1294999999999999"/>
    <x v="0"/>
    <x v="0"/>
    <s v="USD"/>
    <n v="1418014740"/>
    <n v="1415585474"/>
    <x v="2526"/>
    <d v="2014-12-08T04:59:00"/>
    <b v="0"/>
    <n v="33"/>
    <b v="1"/>
    <s v="music/classical music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.02125"/>
    <x v="0"/>
    <x v="0"/>
    <s v="USD"/>
    <n v="1382068740"/>
    <n v="1380477691"/>
    <x v="2527"/>
    <d v="2013-10-18T03:59:00"/>
    <b v="0"/>
    <n v="71"/>
    <b v="1"/>
    <s v="music/classical music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.0724974999999999"/>
    <x v="0"/>
    <x v="1"/>
    <s v="GBP"/>
    <n v="1440068400"/>
    <n v="1438459303"/>
    <x v="2528"/>
    <d v="2015-08-20T11:00:00"/>
    <b v="0"/>
    <n v="81"/>
    <b v="1"/>
    <s v="music/classical music"/>
    <n v="52.962839506172834"/>
    <x v="4"/>
    <x v="35"/>
  </r>
  <r>
    <n v="2529"/>
    <s v="UrbanArias is DC's Contemporary Opera Company"/>
    <s v="Opera. Short. New."/>
    <n v="6000"/>
    <n v="6257"/>
    <n v="1.0428333333333333"/>
    <x v="0"/>
    <x v="0"/>
    <s v="USD"/>
    <n v="1332636975"/>
    <n v="1328752575"/>
    <x v="2529"/>
    <d v="2012-03-25T00:56:15"/>
    <b v="0"/>
    <n v="76"/>
    <b v="1"/>
    <s v="music/classical music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"/>
    <x v="0"/>
    <x v="0"/>
    <s v="USD"/>
    <n v="1429505400"/>
    <n v="1426711505"/>
    <x v="2530"/>
    <d v="2015-04-20T04:50:00"/>
    <b v="0"/>
    <n v="48"/>
    <b v="1"/>
    <s v="music/classical music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.004"/>
    <x v="0"/>
    <x v="0"/>
    <s v="USD"/>
    <n v="1439611140"/>
    <n v="1437668354"/>
    <x v="2531"/>
    <d v="2015-08-15T03:59:00"/>
    <b v="0"/>
    <n v="61"/>
    <b v="1"/>
    <s v="music/classical music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.26125"/>
    <x v="0"/>
    <x v="0"/>
    <s v="USD"/>
    <n v="1345148566"/>
    <n v="1342556566"/>
    <x v="2532"/>
    <d v="2012-08-16T20:22:46"/>
    <b v="0"/>
    <n v="60"/>
    <b v="1"/>
    <s v="music/classical music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.1066666666666667"/>
    <x v="0"/>
    <x v="0"/>
    <s v="USD"/>
    <n v="1362160868"/>
    <n v="1359568911"/>
    <x v="2533"/>
    <d v="2013-03-01T18:01:08"/>
    <b v="0"/>
    <n v="136"/>
    <b v="1"/>
    <s v="music/classical music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.05"/>
    <x v="0"/>
    <x v="0"/>
    <s v="USD"/>
    <n v="1262325600"/>
    <n v="1257871712"/>
    <x v="2534"/>
    <d v="2010-01-01T06:00:00"/>
    <b v="0"/>
    <n v="14"/>
    <b v="1"/>
    <s v="music/classical music"/>
    <n v="150"/>
    <x v="4"/>
    <x v="35"/>
  </r>
  <r>
    <n v="2535"/>
    <s v="Mark Hayes Requiem Recording"/>
    <s v="Mark Hayes: Requiem Recording"/>
    <n v="20000"/>
    <n v="20755"/>
    <n v="1.03775"/>
    <x v="0"/>
    <x v="0"/>
    <s v="USD"/>
    <n v="1417463945"/>
    <n v="1414781945"/>
    <x v="2535"/>
    <d v="2014-12-01T19:59:05"/>
    <b v="0"/>
    <n v="78"/>
    <b v="1"/>
    <s v="music/classical music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.1599999999999999"/>
    <x v="0"/>
    <x v="0"/>
    <s v="USD"/>
    <n v="1375151566"/>
    <n v="1373337166"/>
    <x v="2536"/>
    <d v="2013-07-30T02:32:46"/>
    <b v="0"/>
    <n v="4"/>
    <b v="1"/>
    <s v="music/classical music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.1000000000000001"/>
    <x v="0"/>
    <x v="0"/>
    <s v="USD"/>
    <n v="1312212855"/>
    <n v="1307028855"/>
    <x v="2537"/>
    <d v="2011-08-01T15:34:15"/>
    <b v="0"/>
    <n v="11"/>
    <b v="1"/>
    <s v="music/classical music"/>
    <n v="100"/>
    <x v="4"/>
    <x v="35"/>
  </r>
  <r>
    <n v="2538"/>
    <s v="Me, Myself and Albinoni"/>
    <s v="I will record 2 of Tomaso Albinoni's concertos for 2 oboes playing both parts myself."/>
    <n v="18000"/>
    <n v="20343.169999999998"/>
    <n v="1.130176111111111"/>
    <x v="0"/>
    <x v="0"/>
    <s v="USD"/>
    <n v="1361681940"/>
    <n v="1359029661"/>
    <x v="2538"/>
    <d v="2013-02-24T04:59:00"/>
    <b v="0"/>
    <n v="185"/>
    <b v="1"/>
    <s v="music/classical music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.0024999999999999"/>
    <x v="0"/>
    <x v="0"/>
    <s v="USD"/>
    <n v="1422913152"/>
    <n v="1417729152"/>
    <x v="2539"/>
    <d v="2015-02-02T21:39:12"/>
    <b v="0"/>
    <n v="59"/>
    <b v="1"/>
    <s v="music/classical music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.034"/>
    <x v="0"/>
    <x v="0"/>
    <s v="USD"/>
    <n v="1319904721"/>
    <n v="1314720721"/>
    <x v="2540"/>
    <d v="2011-10-29T16:12:01"/>
    <b v="0"/>
    <n v="27"/>
    <b v="1"/>
    <s v="music/classical music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.0702857142857143"/>
    <x v="0"/>
    <x v="1"/>
    <s v="GBP"/>
    <n v="1380192418"/>
    <n v="1375008418"/>
    <x v="2541"/>
    <d v="2013-09-26T10:46:58"/>
    <b v="0"/>
    <n v="63"/>
    <b v="1"/>
    <s v="music/classical music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.0357142857142858"/>
    <x v="0"/>
    <x v="0"/>
    <s v="USD"/>
    <n v="1380599940"/>
    <n v="1377252857"/>
    <x v="2542"/>
    <d v="2013-10-01T03:59:00"/>
    <b v="0"/>
    <n v="13"/>
    <b v="1"/>
    <s v="music/classical music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.5640000000000001"/>
    <x v="0"/>
    <x v="0"/>
    <s v="USD"/>
    <n v="1293937200"/>
    <n v="1291257298"/>
    <x v="2543"/>
    <d v="2011-01-02T03:00:00"/>
    <b v="0"/>
    <n v="13"/>
    <b v="1"/>
    <s v="music/classical music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n v="1.0082"/>
    <x v="0"/>
    <x v="0"/>
    <s v="USD"/>
    <n v="1341750569"/>
    <n v="1339158569"/>
    <x v="2544"/>
    <d v="2012-07-08T12:29:29"/>
    <b v="0"/>
    <n v="57"/>
    <b v="1"/>
    <s v="music/classical music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.9530000000000001"/>
    <x v="0"/>
    <x v="0"/>
    <s v="USD"/>
    <n v="1424997000"/>
    <n v="1421983138"/>
    <x v="2545"/>
    <d v="2015-02-27T00:30:00"/>
    <b v="0"/>
    <n v="61"/>
    <b v="1"/>
    <s v="music/classical music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.1171428571428572"/>
    <x v="0"/>
    <x v="0"/>
    <s v="USD"/>
    <n v="1380949200"/>
    <n v="1378586179"/>
    <x v="2546"/>
    <d v="2013-10-05T05:00:00"/>
    <b v="0"/>
    <n v="65"/>
    <b v="1"/>
    <s v="music/classical music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.1985454545454546"/>
    <x v="0"/>
    <x v="0"/>
    <s v="USD"/>
    <n v="1333560803"/>
    <n v="1330972403"/>
    <x v="2547"/>
    <d v="2012-04-04T17:33:23"/>
    <b v="0"/>
    <n v="134"/>
    <b v="1"/>
    <s v="music/classical music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.0185"/>
    <x v="0"/>
    <x v="6"/>
    <s v="EUR"/>
    <n v="1475209620"/>
    <n v="1473087637"/>
    <x v="2548"/>
    <d v="2016-09-30T04:27:00"/>
    <b v="0"/>
    <n v="37"/>
    <b v="1"/>
    <s v="music/classical music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.0280254777070064"/>
    <x v="0"/>
    <x v="1"/>
    <s v="GBP"/>
    <n v="1370019600"/>
    <n v="1366999870"/>
    <x v="2549"/>
    <d v="2013-05-31T17:00:00"/>
    <b v="0"/>
    <n v="37"/>
    <b v="1"/>
    <s v="music/classical music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.0084615384615385"/>
    <x v="0"/>
    <x v="0"/>
    <s v="USD"/>
    <n v="1444276740"/>
    <n v="1439392406"/>
    <x v="2550"/>
    <d v="2015-10-08T03:59:00"/>
    <b v="0"/>
    <n v="150"/>
    <b v="1"/>
    <s v="music/classical music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.0273469387755103"/>
    <x v="0"/>
    <x v="0"/>
    <s v="USD"/>
    <n v="1332362880"/>
    <n v="1329890585"/>
    <x v="2551"/>
    <d v="2012-03-21T20:48:00"/>
    <b v="0"/>
    <n v="56"/>
    <b v="1"/>
    <s v="music/classical music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.0649999999999999"/>
    <x v="0"/>
    <x v="0"/>
    <s v="USD"/>
    <n v="1488741981"/>
    <n v="1486149981"/>
    <x v="2552"/>
    <d v="2017-03-05T19:26:21"/>
    <b v="0"/>
    <n v="18"/>
    <b v="1"/>
    <s v="music/classical music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.5553333333333332"/>
    <x v="0"/>
    <x v="0"/>
    <s v="USD"/>
    <n v="1348202807"/>
    <n v="1343018807"/>
    <x v="2553"/>
    <d v="2012-09-21T04:46:47"/>
    <b v="0"/>
    <n v="60"/>
    <b v="1"/>
    <s v="music/classical music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.228"/>
    <x v="0"/>
    <x v="0"/>
    <s v="USD"/>
    <n v="1433131140"/>
    <n v="1430445163"/>
    <x v="2554"/>
    <d v="2015-06-01T03:59:00"/>
    <b v="0"/>
    <n v="67"/>
    <b v="1"/>
    <s v="music/classical music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.0734999999999999"/>
    <x v="0"/>
    <x v="0"/>
    <s v="USD"/>
    <n v="1338219793"/>
    <n v="1335541393"/>
    <x v="2555"/>
    <d v="2012-05-28T15:43:13"/>
    <b v="0"/>
    <n v="35"/>
    <b v="1"/>
    <s v="music/classical music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.0550335570469798"/>
    <x v="0"/>
    <x v="0"/>
    <s v="USD"/>
    <n v="1356392857"/>
    <n v="1352504857"/>
    <x v="2556"/>
    <d v="2012-12-24T23:47:37"/>
    <b v="0"/>
    <n v="34"/>
    <b v="1"/>
    <s v="music/classical music"/>
    <n v="23.117647058823529"/>
    <x v="4"/>
    <x v="35"/>
  </r>
  <r>
    <n v="2557"/>
    <s v="European Tour"/>
    <s v="Raising money for our concert tour of Switzerland and Germany in June/July 2014"/>
    <n v="900"/>
    <n v="1066"/>
    <n v="1.1844444444444444"/>
    <x v="0"/>
    <x v="1"/>
    <s v="GBP"/>
    <n v="1400176386"/>
    <n v="1397584386"/>
    <x v="2557"/>
    <d v="2014-05-15T17:53:06"/>
    <b v="0"/>
    <n v="36"/>
    <b v="1"/>
    <s v="music/classical music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n v="1.0888"/>
    <x v="0"/>
    <x v="2"/>
    <s v="AUD"/>
    <n v="1430488740"/>
    <n v="1427747906"/>
    <x v="2558"/>
    <d v="2015-05-01T13:59:00"/>
    <b v="0"/>
    <n v="18"/>
    <b v="1"/>
    <s v="music/classical music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.1125"/>
    <x v="0"/>
    <x v="0"/>
    <s v="USD"/>
    <n v="1321385820"/>
    <n v="1318539484"/>
    <x v="2559"/>
    <d v="2011-11-15T19:37:00"/>
    <b v="0"/>
    <n v="25"/>
    <b v="1"/>
    <s v="music/classical music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.0009999999999999"/>
    <x v="0"/>
    <x v="1"/>
    <s v="GBP"/>
    <n v="1425682174"/>
    <n v="1423090174"/>
    <x v="2560"/>
    <d v="2015-03-06T22:49:34"/>
    <b v="0"/>
    <n v="21"/>
    <b v="1"/>
    <s v="music/classical music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x v="2561"/>
    <d v="2015-10-13T12:41:29"/>
    <b v="0"/>
    <n v="0"/>
    <b v="0"/>
    <s v="food/food trucks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7.4999999999999997E-3"/>
    <x v="1"/>
    <x v="12"/>
    <s v="EUR"/>
    <n v="1476189339"/>
    <n v="1471005339"/>
    <x v="2562"/>
    <d v="2016-10-11T12:35:39"/>
    <b v="0"/>
    <n v="3"/>
    <b v="0"/>
    <s v="food/food trucks"/>
    <n v="25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x v="2563"/>
    <d v="2015-07-30T03:20:51"/>
    <b v="0"/>
    <n v="0"/>
    <b v="0"/>
    <s v="food/food trucks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x v="2564"/>
    <d v="2014-08-01T00:58:19"/>
    <b v="0"/>
    <n v="0"/>
    <b v="0"/>
    <s v="food/food trucks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0.01"/>
    <x v="1"/>
    <x v="0"/>
    <s v="USD"/>
    <n v="1462827000"/>
    <n v="1457710589"/>
    <x v="2565"/>
    <d v="2016-05-09T20:50:00"/>
    <b v="0"/>
    <n v="1"/>
    <b v="0"/>
    <s v="food/food trucks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x v="2566"/>
    <d v="2014-08-21T23:32:28"/>
    <b v="0"/>
    <n v="0"/>
    <b v="0"/>
    <s v="food/food trucks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2.6666666666666666E-3"/>
    <x v="1"/>
    <x v="0"/>
    <s v="USD"/>
    <n v="1429823138"/>
    <n v="1427231138"/>
    <x v="2567"/>
    <d v="2015-04-23T21:05:38"/>
    <b v="0"/>
    <n v="2"/>
    <b v="0"/>
    <s v="food/food trucks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5.0000000000000001E-3"/>
    <x v="1"/>
    <x v="1"/>
    <s v="GBP"/>
    <n v="1472745594"/>
    <n v="1470153594"/>
    <x v="2568"/>
    <d v="2016-09-01T15:59:54"/>
    <b v="0"/>
    <n v="1"/>
    <b v="0"/>
    <s v="food/food trucks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.2307692307692306E-2"/>
    <x v="1"/>
    <x v="0"/>
    <s v="USD"/>
    <n v="1442457112"/>
    <n v="1439865112"/>
    <x v="2569"/>
    <d v="2015-09-17T02:31:52"/>
    <b v="0"/>
    <n v="2"/>
    <b v="0"/>
    <s v="food/food trucks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8.4285714285714294E-3"/>
    <x v="1"/>
    <x v="0"/>
    <s v="USD"/>
    <n v="1486590035"/>
    <n v="1483998035"/>
    <x v="2570"/>
    <d v="2017-02-08T21:40:35"/>
    <b v="0"/>
    <n v="2"/>
    <b v="0"/>
    <s v="food/food trucks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2.5000000000000001E-3"/>
    <x v="1"/>
    <x v="2"/>
    <s v="AUD"/>
    <n v="1463645521"/>
    <n v="1458461521"/>
    <x v="2571"/>
    <d v="2016-05-19T08:12:01"/>
    <b v="0"/>
    <n v="4"/>
    <b v="0"/>
    <s v="food/food trucks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x v="2572"/>
    <d v="2015-04-13T02:51:57"/>
    <b v="0"/>
    <n v="0"/>
    <b v="0"/>
    <s v="food/food trucks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x v="2573"/>
    <d v="2014-08-23T14:12:29"/>
    <b v="0"/>
    <n v="0"/>
    <b v="0"/>
    <s v="food/food trucks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x v="2574"/>
    <d v="2016-05-18T19:49:05"/>
    <b v="0"/>
    <n v="0"/>
    <b v="0"/>
    <s v="food/food trucks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x v="2575"/>
    <d v="2015-01-12T02:36:34"/>
    <b v="0"/>
    <n v="0"/>
    <b v="0"/>
    <s v="food/food trucks"/>
    <n v="0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x v="2576"/>
    <d v="2015-04-10T23:14:07"/>
    <b v="0"/>
    <n v="0"/>
    <b v="0"/>
    <s v="food/food trucks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x v="2577"/>
    <d v="2014-08-04T19:41:37"/>
    <b v="0"/>
    <n v="0"/>
    <b v="0"/>
    <s v="food/food trucks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x v="2578"/>
    <d v="2015-10-09T17:00:00"/>
    <b v="0"/>
    <n v="0"/>
    <b v="0"/>
    <s v="food/food trucks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1.3849999999999999E-3"/>
    <x v="1"/>
    <x v="0"/>
    <s v="USD"/>
    <n v="1410810903"/>
    <n v="1405626903"/>
    <x v="2579"/>
    <d v="2014-09-15T19:55:03"/>
    <b v="0"/>
    <n v="12"/>
    <b v="0"/>
    <s v="food/food trucks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6.0000000000000001E-3"/>
    <x v="1"/>
    <x v="0"/>
    <s v="USD"/>
    <n v="1431745200"/>
    <n v="1429170603"/>
    <x v="2580"/>
    <d v="2015-05-16T03:00:00"/>
    <b v="0"/>
    <n v="2"/>
    <b v="0"/>
    <s v="food/food trucks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0.106"/>
    <x v="2"/>
    <x v="0"/>
    <s v="USD"/>
    <n v="1447689898"/>
    <n v="1445094298"/>
    <x v="2581"/>
    <d v="2015-11-16T16:04:58"/>
    <b v="0"/>
    <n v="11"/>
    <b v="0"/>
    <s v="food/food trucks"/>
    <n v="48.18181818181818"/>
    <x v="7"/>
    <x v="19"/>
  </r>
  <r>
    <n v="2582"/>
    <s v="Drunken Wings"/>
    <s v="The place where chicken meets liquor for the first time!"/>
    <n v="90000"/>
    <n v="1"/>
    <n v="1.1111111111111112E-5"/>
    <x v="2"/>
    <x v="0"/>
    <s v="USD"/>
    <n v="1477784634"/>
    <n v="1475192634"/>
    <x v="2582"/>
    <d v="2016-10-29T23:43:54"/>
    <b v="0"/>
    <n v="1"/>
    <b v="0"/>
    <s v="food/food trucks"/>
    <n v="1"/>
    <x v="7"/>
    <x v="19"/>
  </r>
  <r>
    <n v="2583"/>
    <s v="Crazy Daisy Food Truck"/>
    <s v="Crazy Daisy will become the newest member of the food truck distributors in Kansas City, Missouri."/>
    <n v="1000"/>
    <n v="5"/>
    <n v="5.0000000000000001E-3"/>
    <x v="2"/>
    <x v="0"/>
    <s v="USD"/>
    <n v="1426526880"/>
    <n v="1421346480"/>
    <x v="2583"/>
    <d v="2015-03-16T17:28:00"/>
    <b v="0"/>
    <n v="5"/>
    <b v="0"/>
    <s v="food/food trucks"/>
    <n v="1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x v="2584"/>
    <d v="2015-06-15T04:09:29"/>
    <b v="0"/>
    <n v="0"/>
    <b v="0"/>
    <s v="food/food trucks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1.6666666666666668E-3"/>
    <x v="2"/>
    <x v="0"/>
    <s v="USD"/>
    <n v="1404601632"/>
    <n v="1402009632"/>
    <x v="2585"/>
    <d v="2014-07-05T23:07:12"/>
    <b v="0"/>
    <n v="1"/>
    <b v="0"/>
    <s v="food/food trucks"/>
    <n v="50"/>
    <x v="7"/>
    <x v="19"/>
  </r>
  <r>
    <n v="2586"/>
    <s v="Inspire Healthy Eating"/>
    <s v="I would like to bring fresh salad and food to the streets of London at a reasonable price."/>
    <n v="3000"/>
    <n v="5"/>
    <n v="1.6666666666666668E-3"/>
    <x v="2"/>
    <x v="1"/>
    <s v="GBP"/>
    <n v="1451030136"/>
    <n v="1448438136"/>
    <x v="2586"/>
    <d v="2015-12-25T07:55:36"/>
    <b v="0"/>
    <n v="1"/>
    <b v="0"/>
    <s v="food/food trucks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.4340000000000001E-2"/>
    <x v="2"/>
    <x v="0"/>
    <s v="USD"/>
    <n v="1451491953"/>
    <n v="1448899953"/>
    <x v="2587"/>
    <d v="2015-12-30T16:12:33"/>
    <b v="0"/>
    <n v="6"/>
    <b v="0"/>
    <s v="food/food trucks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3.8833333333333331E-2"/>
    <x v="2"/>
    <x v="0"/>
    <s v="USD"/>
    <n v="1427807640"/>
    <n v="1423325626"/>
    <x v="2588"/>
    <d v="2015-03-31T13:14:00"/>
    <b v="0"/>
    <n v="8"/>
    <b v="0"/>
    <s v="food/food trucks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1E-4"/>
    <x v="2"/>
    <x v="8"/>
    <s v="DKK"/>
    <n v="1458733927"/>
    <n v="1456145527"/>
    <x v="2589"/>
    <d v="2016-03-23T11:52:07"/>
    <b v="0"/>
    <n v="1"/>
    <b v="0"/>
    <s v="food/food trucks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x v="2590"/>
    <d v="2016-01-26T14:08:17"/>
    <b v="0"/>
    <n v="0"/>
    <b v="0"/>
    <s v="food/food trucks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1.7333333333333333E-2"/>
    <x v="2"/>
    <x v="0"/>
    <s v="USD"/>
    <n v="1457901924"/>
    <n v="1452721524"/>
    <x v="2591"/>
    <d v="2016-03-13T20:45:24"/>
    <b v="0"/>
    <n v="2"/>
    <b v="0"/>
    <s v="food/food trucks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1.6666666666666668E-3"/>
    <x v="2"/>
    <x v="0"/>
    <s v="USD"/>
    <n v="1412536421"/>
    <n v="1409944421"/>
    <x v="2592"/>
    <d v="2014-10-05T19:13:41"/>
    <b v="0"/>
    <n v="1"/>
    <b v="0"/>
    <s v="food/food trucks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x v="2593"/>
    <d v="2015-04-25T20:17:06"/>
    <b v="0"/>
    <n v="0"/>
    <b v="0"/>
    <s v="food/food trucks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1.2500000000000001E-5"/>
    <x v="2"/>
    <x v="0"/>
    <s v="USD"/>
    <n v="1407453228"/>
    <n v="1404861228"/>
    <x v="2594"/>
    <d v="2014-08-07T23:13:48"/>
    <b v="0"/>
    <n v="1"/>
    <b v="0"/>
    <s v="food/food trucks"/>
    <n v="1"/>
    <x v="7"/>
    <x v="19"/>
  </r>
  <r>
    <n v="2595"/>
    <s v="Food Truck for Little Fox Bakery"/>
    <s v="Looking to put the best baked goods in Bowling Green on wheels"/>
    <n v="15000"/>
    <n v="1825"/>
    <n v="0.12166666666666667"/>
    <x v="2"/>
    <x v="0"/>
    <s v="USD"/>
    <n v="1487915500"/>
    <n v="1485323500"/>
    <x v="2595"/>
    <d v="2017-02-24T05:51:40"/>
    <b v="0"/>
    <n v="19"/>
    <b v="0"/>
    <s v="food/food trucks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0.23588571428571428"/>
    <x v="2"/>
    <x v="5"/>
    <s v="CAD"/>
    <n v="1407427009"/>
    <n v="1404835009"/>
    <x v="2596"/>
    <d v="2014-08-07T15:56:49"/>
    <b v="0"/>
    <n v="27"/>
    <b v="0"/>
    <s v="food/food trucks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5.6666666666666664E-2"/>
    <x v="2"/>
    <x v="1"/>
    <s v="GBP"/>
    <n v="1466323917"/>
    <n v="1463731917"/>
    <x v="2597"/>
    <d v="2016-06-19T08:11:57"/>
    <b v="0"/>
    <n v="7"/>
    <b v="0"/>
    <s v="food/food trucks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0.39"/>
    <x v="2"/>
    <x v="0"/>
    <s v="USD"/>
    <n v="1443039001"/>
    <n v="1440447001"/>
    <x v="2598"/>
    <d v="2015-09-23T20:10:01"/>
    <b v="0"/>
    <n v="14"/>
    <b v="0"/>
    <s v="food/food trucks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n v="9.9546510341776348E-3"/>
    <x v="2"/>
    <x v="0"/>
    <s v="USD"/>
    <n v="1407089147"/>
    <n v="1403201147"/>
    <x v="2599"/>
    <d v="2014-08-03T18:05:47"/>
    <b v="0"/>
    <n v="5"/>
    <b v="0"/>
    <s v="food/food trucks"/>
    <n v="18"/>
    <x v="7"/>
    <x v="19"/>
  </r>
  <r>
    <n v="2600"/>
    <s v="Help Buttz Return From the Ashes"/>
    <s v="On Sunday November 8, 2015 our food truck burned to the ground. Please help us get rebuilt."/>
    <n v="50000"/>
    <n v="3466"/>
    <n v="6.9320000000000007E-2"/>
    <x v="2"/>
    <x v="0"/>
    <s v="USD"/>
    <n v="1458938200"/>
    <n v="1453757800"/>
    <x v="2600"/>
    <d v="2016-03-25T20:36:40"/>
    <b v="0"/>
    <n v="30"/>
    <b v="0"/>
    <s v="food/food trucks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.6139999999999999"/>
    <x v="0"/>
    <x v="0"/>
    <s v="USD"/>
    <n v="1347508740"/>
    <n v="1346276349"/>
    <x v="2601"/>
    <d v="2012-09-13T03:59:00"/>
    <b v="1"/>
    <n v="151"/>
    <b v="1"/>
    <s v="technology/space exploration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.2609166666666667"/>
    <x v="0"/>
    <x v="0"/>
    <s v="USD"/>
    <n v="1415827200"/>
    <n v="1412358968"/>
    <x v="2602"/>
    <d v="2014-11-12T21:20:00"/>
    <b v="1"/>
    <n v="489"/>
    <b v="1"/>
    <s v="technology/space exploration"/>
    <n v="80.022494887525568"/>
    <x v="2"/>
    <x v="36"/>
  </r>
  <r>
    <n v="2603"/>
    <s v="Manned Mock Mars Mission"/>
    <s v="I will be building a mock space station and simulate living on Mars for two weeks."/>
    <n v="1750"/>
    <n v="1776"/>
    <n v="1.0148571428571429"/>
    <x v="0"/>
    <x v="0"/>
    <s v="USD"/>
    <n v="1387835654"/>
    <n v="1386626054"/>
    <x v="2603"/>
    <d v="2013-12-23T21:54:14"/>
    <b v="1"/>
    <n v="50"/>
    <b v="1"/>
    <s v="technology/space exploration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.0421799999999999"/>
    <x v="0"/>
    <x v="0"/>
    <s v="USD"/>
    <n v="1335662023"/>
    <n v="1333070023"/>
    <x v="2604"/>
    <d v="2012-04-29T01:13:43"/>
    <b v="1"/>
    <n v="321"/>
    <b v="1"/>
    <s v="technology/space exploration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.0742157000000001"/>
    <x v="0"/>
    <x v="0"/>
    <s v="USD"/>
    <n v="1466168390"/>
    <n v="1463576390"/>
    <x v="2605"/>
    <d v="2016-06-17T12:59:50"/>
    <b v="1"/>
    <n v="1762"/>
    <b v="1"/>
    <s v="technology/space exploration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.1005454545454545"/>
    <x v="0"/>
    <x v="0"/>
    <s v="USD"/>
    <n v="1398791182"/>
    <n v="1396026382"/>
    <x v="2606"/>
    <d v="2014-04-29T17:06:22"/>
    <b v="1"/>
    <n v="385"/>
    <b v="1"/>
    <s v="technology/space exploration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.077"/>
    <x v="0"/>
    <x v="0"/>
    <s v="USD"/>
    <n v="1439344800"/>
    <n v="1435611572"/>
    <x v="2607"/>
    <d v="2015-08-12T02:00:00"/>
    <b v="1"/>
    <n v="398"/>
    <b v="1"/>
    <s v="technology/space exploration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.2392500000000002"/>
    <x v="0"/>
    <x v="0"/>
    <s v="USD"/>
    <n v="1489536000"/>
    <n v="1485976468"/>
    <x v="2608"/>
    <d v="2017-03-15T00:00:00"/>
    <b v="1"/>
    <n v="304"/>
    <b v="1"/>
    <s v="technology/space exploration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.038011142857143"/>
    <x v="0"/>
    <x v="0"/>
    <s v="USD"/>
    <n v="1342330951"/>
    <n v="1339738951"/>
    <x v="2609"/>
    <d v="2012-07-15T05:42:31"/>
    <b v="1"/>
    <n v="676"/>
    <b v="1"/>
    <s v="technology/space exploration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n v="1.4132510432681749"/>
    <x v="0"/>
    <x v="0"/>
    <s v="USD"/>
    <n v="1471849140"/>
    <n v="1468444125"/>
    <x v="2610"/>
    <d v="2016-08-22T06:59:00"/>
    <b v="1"/>
    <n v="577"/>
    <b v="1"/>
    <s v="technology/space exploration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.906363636363636"/>
    <x v="0"/>
    <x v="12"/>
    <s v="EUR"/>
    <n v="1483397940"/>
    <n v="1480493014"/>
    <x v="2611"/>
    <d v="2017-01-02T22:59:00"/>
    <b v="1"/>
    <n v="3663"/>
    <b v="1"/>
    <s v="technology/space exploration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.7176130000000001"/>
    <x v="0"/>
    <x v="0"/>
    <s v="USD"/>
    <n v="1420773970"/>
    <n v="1418095570"/>
    <x v="2612"/>
    <d v="2015-01-09T03:26:10"/>
    <b v="1"/>
    <n v="294"/>
    <b v="1"/>
    <s v="technology/space exploration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.0101333333333333"/>
    <x v="0"/>
    <x v="0"/>
    <s v="USD"/>
    <n v="1348256294"/>
    <n v="1345664294"/>
    <x v="2613"/>
    <d v="2012-09-21T19:38:14"/>
    <b v="1"/>
    <n v="28"/>
    <b v="1"/>
    <s v="technology/space exploration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.02"/>
    <x v="0"/>
    <x v="0"/>
    <s v="USD"/>
    <n v="1398834000"/>
    <n v="1396371612"/>
    <x v="2614"/>
    <d v="2014-04-30T05:00:00"/>
    <b v="1"/>
    <n v="100"/>
    <b v="1"/>
    <s v="technology/space exploration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.6976511744127936"/>
    <x v="0"/>
    <x v="1"/>
    <s v="GBP"/>
    <n v="1462017600"/>
    <n v="1458820564"/>
    <x v="2615"/>
    <d v="2016-04-30T12:00:00"/>
    <b v="0"/>
    <n v="72"/>
    <b v="1"/>
    <s v="technology/space exploration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.14534"/>
    <x v="0"/>
    <x v="0"/>
    <s v="USD"/>
    <n v="1440546729"/>
    <n v="1437954729"/>
    <x v="2616"/>
    <d v="2015-08-25T23:52:09"/>
    <b v="1"/>
    <n v="238"/>
    <b v="1"/>
    <s v="technology/space exploration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.7759999999999998"/>
    <x v="0"/>
    <x v="0"/>
    <s v="USD"/>
    <n v="1413838751"/>
    <n v="1411246751"/>
    <x v="2617"/>
    <d v="2014-10-20T20:59:11"/>
    <b v="1"/>
    <n v="159"/>
    <b v="1"/>
    <s v="technology/space exploration"/>
    <n v="27.59748427672956"/>
    <x v="2"/>
    <x v="36"/>
  </r>
  <r>
    <n v="2618"/>
    <s v="SPACE ART FEATURING ASTRONAUTS #WeBelieveInAstronauts"/>
    <s v="LTD ED COLLECTIBLE SPACE ART FEAT. ASTRONAUTS"/>
    <n v="15000"/>
    <n v="15808"/>
    <n v="1.0538666666666667"/>
    <x v="0"/>
    <x v="0"/>
    <s v="USD"/>
    <n v="1449000061"/>
    <n v="1443812461"/>
    <x v="2618"/>
    <d v="2015-12-01T20:01:01"/>
    <b v="1"/>
    <n v="77"/>
    <b v="1"/>
    <s v="technology/space exploration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.8839999999999999"/>
    <x v="0"/>
    <x v="0"/>
    <s v="USD"/>
    <n v="1445598000"/>
    <n v="1443302004"/>
    <x v="2619"/>
    <d v="2015-10-23T11:00:00"/>
    <b v="1"/>
    <n v="53"/>
    <b v="1"/>
    <s v="technology/space exploration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.436523076923077"/>
    <x v="0"/>
    <x v="2"/>
    <s v="AUD"/>
    <n v="1444525200"/>
    <n v="1441339242"/>
    <x v="2620"/>
    <d v="2015-10-11T01:00:00"/>
    <b v="1"/>
    <n v="1251"/>
    <b v="1"/>
    <s v="technology/space exploration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.4588000000000001"/>
    <x v="0"/>
    <x v="0"/>
    <s v="USD"/>
    <n v="1432230988"/>
    <n v="1429638988"/>
    <x v="2621"/>
    <d v="2015-05-21T17:56:28"/>
    <b v="1"/>
    <n v="465"/>
    <b v="1"/>
    <s v="technology/space exploration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.3118399999999999"/>
    <x v="0"/>
    <x v="13"/>
    <s v="EUR"/>
    <n v="1483120216"/>
    <n v="1479232216"/>
    <x v="2622"/>
    <d v="2016-12-30T17:50:16"/>
    <b v="0"/>
    <n v="74"/>
    <b v="1"/>
    <s v="technology/space exploration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.1399999999999999"/>
    <x v="0"/>
    <x v="0"/>
    <s v="USD"/>
    <n v="1480658966"/>
    <n v="1479449366"/>
    <x v="2623"/>
    <d v="2016-12-02T06:09:26"/>
    <b v="0"/>
    <n v="62"/>
    <b v="1"/>
    <s v="technology/space exploration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.794206249999998"/>
    <x v="0"/>
    <x v="0"/>
    <s v="USD"/>
    <n v="1347530822"/>
    <n v="1345716422"/>
    <x v="2624"/>
    <d v="2012-09-13T10:07:02"/>
    <b v="0"/>
    <n v="3468"/>
    <b v="1"/>
    <s v="technology/space exploration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.56"/>
    <x v="0"/>
    <x v="12"/>
    <s v="EUR"/>
    <n v="1478723208"/>
    <n v="1476559608"/>
    <x v="2625"/>
    <d v="2016-11-09T20:26:48"/>
    <b v="0"/>
    <n v="52"/>
    <b v="1"/>
    <s v="technology/space exploration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.1200000000000001"/>
    <x v="0"/>
    <x v="0"/>
    <s v="USD"/>
    <n v="1433343869"/>
    <n v="1430751869"/>
    <x v="2626"/>
    <d v="2015-06-03T15:04:29"/>
    <b v="0"/>
    <n v="50"/>
    <b v="1"/>
    <s v="technology/space exploration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.4666666666666668"/>
    <x v="0"/>
    <x v="0"/>
    <s v="USD"/>
    <n v="1448571261"/>
    <n v="1445975661"/>
    <x v="2627"/>
    <d v="2015-11-26T20:54:21"/>
    <b v="0"/>
    <n v="45"/>
    <b v="1"/>
    <s v="technology/space exploration"/>
    <n v="21.555555555555557"/>
    <x v="2"/>
    <x v="36"/>
  </r>
  <r>
    <n v="2628"/>
    <s v="Pie In Space!"/>
    <s v="A high school freshman is sending pie into space and you can be a part of it.  GO SCIENCE!!!"/>
    <n v="839"/>
    <n v="926"/>
    <n v="1.1036948748510131"/>
    <x v="0"/>
    <x v="0"/>
    <s v="USD"/>
    <n v="1417389067"/>
    <n v="1415661067"/>
    <x v="2628"/>
    <d v="2014-11-30T23:11:07"/>
    <b v="0"/>
    <n v="21"/>
    <b v="1"/>
    <s v="technology/space exploration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n v="1.2774000000000001"/>
    <x v="0"/>
    <x v="1"/>
    <s v="GBP"/>
    <n v="1431608122"/>
    <n v="1429016122"/>
    <x v="2629"/>
    <d v="2015-05-14T12:55:22"/>
    <b v="0"/>
    <n v="100"/>
    <b v="1"/>
    <s v="technology/space exploration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.579"/>
    <x v="0"/>
    <x v="2"/>
    <s v="AUD"/>
    <n v="1467280800"/>
    <n v="1464921112"/>
    <x v="2630"/>
    <d v="2016-06-30T10:00:00"/>
    <b v="0"/>
    <n v="81"/>
    <b v="1"/>
    <s v="technology/space exploration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.1466525000000001"/>
    <x v="0"/>
    <x v="0"/>
    <s v="USD"/>
    <n v="1440907427"/>
    <n v="1438488227"/>
    <x v="2631"/>
    <d v="2015-08-30T04:03:47"/>
    <b v="0"/>
    <n v="286"/>
    <b v="1"/>
    <s v="technology/space exploration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n v="1.3700934579439252"/>
    <x v="0"/>
    <x v="0"/>
    <s v="USD"/>
    <n v="1464485339"/>
    <n v="1462325339"/>
    <x v="2632"/>
    <d v="2016-05-29T01:28:59"/>
    <b v="0"/>
    <n v="42"/>
    <b v="1"/>
    <s v="technology/space exploration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n v="3.5461999999999998"/>
    <x v="0"/>
    <x v="0"/>
    <s v="USD"/>
    <n v="1393542000"/>
    <n v="1390938332"/>
    <x v="2633"/>
    <d v="2014-02-27T23:00:00"/>
    <b v="0"/>
    <n v="199"/>
    <b v="1"/>
    <s v="technology/space exploration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.0602150537634409"/>
    <x v="0"/>
    <x v="0"/>
    <s v="USD"/>
    <n v="1475163921"/>
    <n v="1472571921"/>
    <x v="2634"/>
    <d v="2016-09-29T15:45:21"/>
    <b v="0"/>
    <n v="25"/>
    <b v="1"/>
    <s v="technology/space exploration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"/>
    <x v="0"/>
    <x v="5"/>
    <s v="CAD"/>
    <n v="1425937761"/>
    <n v="1422917361"/>
    <x v="2635"/>
    <d v="2015-03-09T21:49:21"/>
    <b v="0"/>
    <n v="84"/>
    <b v="1"/>
    <s v="technology/space exploration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.873"/>
    <x v="0"/>
    <x v="0"/>
    <s v="USD"/>
    <n v="1476579600"/>
    <n v="1474641914"/>
    <x v="2636"/>
    <d v="2016-10-16T01:00:00"/>
    <b v="0"/>
    <n v="50"/>
    <b v="1"/>
    <s v="technology/space exploration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n v="1.6619999999999999"/>
    <x v="0"/>
    <x v="0"/>
    <s v="USD"/>
    <n v="1476277875"/>
    <n v="1474895475"/>
    <x v="2637"/>
    <d v="2016-10-12T13:11:15"/>
    <b v="0"/>
    <n v="26"/>
    <b v="1"/>
    <s v="technology/space exploration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.0172910662824208"/>
    <x v="0"/>
    <x v="0"/>
    <s v="USD"/>
    <n v="1421358895"/>
    <n v="1418766895"/>
    <x v="2638"/>
    <d v="2015-01-15T21:54:55"/>
    <b v="0"/>
    <n v="14"/>
    <b v="1"/>
    <s v="technology/space exploration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.64"/>
    <x v="0"/>
    <x v="1"/>
    <s v="GBP"/>
    <n v="1424378748"/>
    <n v="1421786748"/>
    <x v="2639"/>
    <d v="2015-02-19T20:45:48"/>
    <b v="0"/>
    <n v="49"/>
    <b v="1"/>
    <s v="technology/space exploration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.0566666666666666"/>
    <x v="0"/>
    <x v="0"/>
    <s v="USD"/>
    <n v="1433735474"/>
    <n v="1428551474"/>
    <x v="2640"/>
    <d v="2015-06-08T03:51:14"/>
    <b v="0"/>
    <n v="69"/>
    <b v="1"/>
    <s v="technology/space exploration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n v="0.01"/>
    <x v="2"/>
    <x v="0"/>
    <s v="USD"/>
    <n v="1410811740"/>
    <n v="1409341863"/>
    <x v="2641"/>
    <d v="2014-09-15T20:09:00"/>
    <b v="0"/>
    <n v="1"/>
    <b v="0"/>
    <s v="technology/space exploration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x v="2642"/>
    <d v="2016-07-15T06:57:00"/>
    <b v="0"/>
    <n v="0"/>
    <b v="0"/>
    <s v="technology/space exploration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0.33559730999999998"/>
    <x v="1"/>
    <x v="0"/>
    <s v="USD"/>
    <n v="1482307140"/>
    <n v="1479218315"/>
    <x v="2643"/>
    <d v="2016-12-21T07:59:00"/>
    <b v="1"/>
    <n v="1501"/>
    <b v="0"/>
    <s v="technology/space exploration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.053E-2"/>
    <x v="1"/>
    <x v="0"/>
    <s v="USD"/>
    <n v="1489172435"/>
    <n v="1486580435"/>
    <x v="2644"/>
    <d v="2017-03-10T19:00:35"/>
    <b v="1"/>
    <n v="52"/>
    <b v="0"/>
    <s v="technology/space exploration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0.105"/>
    <x v="1"/>
    <x v="2"/>
    <s v="AUD"/>
    <n v="1415481203"/>
    <n v="1412885603"/>
    <x v="2645"/>
    <d v="2014-11-08T21:13:23"/>
    <b v="1"/>
    <n v="23"/>
    <b v="0"/>
    <s v="technology/space exploration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.4172839999999999E-2"/>
    <x v="1"/>
    <x v="0"/>
    <s v="USD"/>
    <n v="1441783869"/>
    <n v="1439191869"/>
    <x v="2646"/>
    <d v="2015-09-09T07:31:09"/>
    <b v="1"/>
    <n v="535"/>
    <b v="0"/>
    <s v="technology/space exploration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.44E-2"/>
    <x v="1"/>
    <x v="5"/>
    <s v="CAD"/>
    <n v="1439533019"/>
    <n v="1436941019"/>
    <x v="2647"/>
    <d v="2015-08-14T06:16:59"/>
    <b v="0"/>
    <n v="3"/>
    <b v="0"/>
    <s v="technology/space exploration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8.8333333333333337E-3"/>
    <x v="1"/>
    <x v="0"/>
    <s v="USD"/>
    <n v="1457543360"/>
    <n v="1454951360"/>
    <x v="2648"/>
    <d v="2016-03-09T17:09:20"/>
    <b v="0"/>
    <n v="6"/>
    <b v="0"/>
    <s v="technology/space exploration"/>
    <n v="17.666666666666668"/>
    <x v="2"/>
    <x v="36"/>
  </r>
  <r>
    <n v="2649"/>
    <s v="The Mission - Please Check Back Soon (Canceled)"/>
    <s v="They have launched a Kickstarter."/>
    <n v="125000"/>
    <n v="124"/>
    <n v="9.9200000000000004E-4"/>
    <x v="1"/>
    <x v="0"/>
    <s v="USD"/>
    <n v="1454370941"/>
    <n v="1449186941"/>
    <x v="2649"/>
    <d v="2016-02-01T23:55:41"/>
    <b v="0"/>
    <n v="3"/>
    <b v="0"/>
    <s v="technology/space exploration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5.966666666666667E-3"/>
    <x v="1"/>
    <x v="0"/>
    <s v="USD"/>
    <n v="1482332343"/>
    <n v="1479740343"/>
    <x v="2650"/>
    <d v="2016-12-21T14:59:03"/>
    <b v="0"/>
    <n v="5"/>
    <b v="0"/>
    <s v="technology/space exploration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1.8689285714285714E-2"/>
    <x v="1"/>
    <x v="0"/>
    <s v="USD"/>
    <n v="1450380009"/>
    <n v="1447960809"/>
    <x v="2651"/>
    <d v="2015-12-17T19:20:09"/>
    <b v="0"/>
    <n v="17"/>
    <b v="0"/>
    <s v="technology/space exploration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8.8500000000000002E-3"/>
    <x v="1"/>
    <x v="2"/>
    <s v="AUD"/>
    <n v="1418183325"/>
    <n v="1415591325"/>
    <x v="2652"/>
    <d v="2014-12-10T03:48:45"/>
    <b v="0"/>
    <n v="11"/>
    <b v="0"/>
    <s v="technology/space exploration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0.1152156862745098"/>
    <x v="1"/>
    <x v="0"/>
    <s v="USD"/>
    <n v="1402632000"/>
    <n v="1399909127"/>
    <x v="2653"/>
    <d v="2014-06-13T04:00:00"/>
    <b v="0"/>
    <n v="70"/>
    <b v="0"/>
    <s v="technology/space exploration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5.1000000000000004E-4"/>
    <x v="1"/>
    <x v="0"/>
    <s v="USD"/>
    <n v="1429622726"/>
    <n v="1424442326"/>
    <x v="2654"/>
    <d v="2015-04-21T13:25:26"/>
    <b v="0"/>
    <n v="6"/>
    <b v="0"/>
    <s v="technology/space exploration"/>
    <n v="8.5"/>
    <x v="2"/>
    <x v="36"/>
  </r>
  <r>
    <n v="2655"/>
    <s v="Balloons (Canceled)"/>
    <s v="Thank you for your support!"/>
    <n v="15000"/>
    <n v="3155"/>
    <n v="0.21033333333333334"/>
    <x v="1"/>
    <x v="0"/>
    <s v="USD"/>
    <n v="1455048000"/>
    <n v="1452631647"/>
    <x v="2655"/>
    <d v="2016-02-09T20:00:00"/>
    <b v="0"/>
    <n v="43"/>
    <b v="0"/>
    <s v="technology/space exploration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n v="0.11436666666666667"/>
    <x v="1"/>
    <x v="0"/>
    <s v="USD"/>
    <n v="1489345200"/>
    <n v="1485966688"/>
    <x v="2656"/>
    <d v="2017-03-12T19:00:00"/>
    <b v="0"/>
    <n v="152"/>
    <b v="0"/>
    <s v="technology/space exploration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0.18737933333333334"/>
    <x v="1"/>
    <x v="0"/>
    <s v="USD"/>
    <n v="1470187800"/>
    <n v="1467325053"/>
    <x v="2657"/>
    <d v="2016-08-03T01:30:00"/>
    <b v="0"/>
    <n v="59"/>
    <b v="0"/>
    <s v="technology/space exploration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9.2857142857142856E-4"/>
    <x v="1"/>
    <x v="0"/>
    <s v="USD"/>
    <n v="1469913194"/>
    <n v="1467321194"/>
    <x v="2658"/>
    <d v="2016-07-30T21:13:14"/>
    <b v="0"/>
    <n v="4"/>
    <b v="0"/>
    <s v="technology/space exploration"/>
    <n v="22.75"/>
    <x v="2"/>
    <x v="36"/>
  </r>
  <r>
    <n v="2659"/>
    <s v="test (Canceled)"/>
    <s v="test"/>
    <n v="49000"/>
    <n v="1333"/>
    <n v="2.720408163265306E-2"/>
    <x v="1"/>
    <x v="0"/>
    <s v="USD"/>
    <n v="1429321210"/>
    <n v="1426729210"/>
    <x v="2659"/>
    <d v="2015-04-18T01:40:10"/>
    <b v="0"/>
    <n v="10"/>
    <b v="0"/>
    <s v="technology/space exploration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9.5E-4"/>
    <x v="1"/>
    <x v="0"/>
    <s v="USD"/>
    <n v="1448388418"/>
    <n v="1443200818"/>
    <x v="2660"/>
    <d v="2015-11-24T18:06:58"/>
    <b v="0"/>
    <n v="5"/>
    <b v="0"/>
    <s v="technology/space exploration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.0289999999999999"/>
    <x v="0"/>
    <x v="0"/>
    <s v="USD"/>
    <n v="1382742010"/>
    <n v="1380150010"/>
    <x v="2661"/>
    <d v="2013-10-25T23:00:10"/>
    <b v="0"/>
    <n v="60"/>
    <b v="1"/>
    <s v="technology/makerspaces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.0680000000000001"/>
    <x v="0"/>
    <x v="0"/>
    <s v="USD"/>
    <n v="1440179713"/>
    <n v="1437587713"/>
    <x v="2662"/>
    <d v="2015-08-21T17:55:13"/>
    <b v="0"/>
    <n v="80"/>
    <b v="1"/>
    <s v="technology/makerspaces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.0459624999999999"/>
    <x v="0"/>
    <x v="5"/>
    <s v="CAD"/>
    <n v="1441378800"/>
    <n v="1438873007"/>
    <x v="2663"/>
    <d v="2015-09-04T15:00:00"/>
    <b v="0"/>
    <n v="56"/>
    <b v="1"/>
    <s v="technology/makerspaces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.0342857142857143"/>
    <x v="0"/>
    <x v="0"/>
    <s v="USD"/>
    <n v="1449644340"/>
    <n v="1446683797"/>
    <x v="2664"/>
    <d v="2015-12-09T06:59:00"/>
    <b v="0"/>
    <n v="104"/>
    <b v="1"/>
    <s v="technology/makerspaces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.2314285714285715"/>
    <x v="0"/>
    <x v="0"/>
    <s v="USD"/>
    <n v="1430774974"/>
    <n v="1426886974"/>
    <x v="2665"/>
    <d v="2015-05-04T21:29:34"/>
    <b v="0"/>
    <n v="46"/>
    <b v="1"/>
    <s v="technology/makerspaces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.592951"/>
    <x v="0"/>
    <x v="0"/>
    <s v="USD"/>
    <n v="1443214800"/>
    <n v="1440008439"/>
    <x v="2666"/>
    <d v="2015-09-25T21:00:00"/>
    <b v="0"/>
    <n v="206"/>
    <b v="1"/>
    <s v="technology/makerspaces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.1066666666666667"/>
    <x v="0"/>
    <x v="0"/>
    <s v="USD"/>
    <n v="1455142416"/>
    <n v="1452550416"/>
    <x v="2667"/>
    <d v="2016-02-10T22:13:36"/>
    <b v="0"/>
    <n v="18"/>
    <b v="1"/>
    <s v="technology/makerspaces"/>
    <n v="92.222222222222229"/>
    <x v="2"/>
    <x v="37"/>
  </r>
  <r>
    <n v="2668"/>
    <s v="UOttawa Makermobile"/>
    <s v="Creativity on the go! |_x000a_CrÃ©ativitÃ© en mouvement !"/>
    <n v="1000"/>
    <n v="1707"/>
    <n v="1.7070000000000001"/>
    <x v="0"/>
    <x v="5"/>
    <s v="CAD"/>
    <n v="1447079520"/>
    <n v="1443449265"/>
    <x v="2668"/>
    <d v="2015-11-09T14:32:00"/>
    <b v="0"/>
    <n v="28"/>
    <b v="1"/>
    <s v="technology/makerspaces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.25125"/>
    <x v="0"/>
    <x v="0"/>
    <s v="USD"/>
    <n v="1452387096"/>
    <n v="1447203096"/>
    <x v="2669"/>
    <d v="2016-01-10T00:51:36"/>
    <b v="0"/>
    <n v="11"/>
    <b v="1"/>
    <s v="technology/makerspaces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.4158609339642042E-2"/>
    <x v="2"/>
    <x v="2"/>
    <s v="AUD"/>
    <n v="1406593780"/>
    <n v="1404174580"/>
    <x v="2670"/>
    <d v="2014-07-29T00:29:40"/>
    <b v="1"/>
    <n v="60"/>
    <b v="0"/>
    <s v="technology/makerspaces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0.11344"/>
    <x v="2"/>
    <x v="0"/>
    <s v="USD"/>
    <n v="1419017880"/>
    <n v="1416419916"/>
    <x v="2671"/>
    <d v="2014-12-19T19:38:00"/>
    <b v="1"/>
    <n v="84"/>
    <b v="0"/>
    <s v="technology/makerspaces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0.33189999999999997"/>
    <x v="2"/>
    <x v="0"/>
    <s v="USD"/>
    <n v="1451282400"/>
    <n v="1449436390"/>
    <x v="2672"/>
    <d v="2015-12-28T06:00:00"/>
    <b v="1"/>
    <n v="47"/>
    <b v="0"/>
    <s v="technology/makerspaces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0.27579999999999999"/>
    <x v="2"/>
    <x v="0"/>
    <s v="USD"/>
    <n v="1414622700"/>
    <n v="1412081999"/>
    <x v="2673"/>
    <d v="2014-10-29T22:45:00"/>
    <b v="1"/>
    <n v="66"/>
    <b v="0"/>
    <s v="technology/makerspaces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0.62839999999999996"/>
    <x v="2"/>
    <x v="0"/>
    <s v="USD"/>
    <n v="1467694740"/>
    <n v="1465398670"/>
    <x v="2674"/>
    <d v="2016-07-05T04:59:00"/>
    <b v="1"/>
    <n v="171"/>
    <b v="0"/>
    <s v="technology/makerspaces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7.5880000000000003E-2"/>
    <x v="2"/>
    <x v="0"/>
    <s v="USD"/>
    <n v="1415655289"/>
    <n v="1413059689"/>
    <x v="2675"/>
    <d v="2014-11-10T21:34:49"/>
    <b v="1"/>
    <n v="29"/>
    <b v="0"/>
    <s v="technology/makerspaces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0.50380952380952382"/>
    <x v="2"/>
    <x v="5"/>
    <s v="CAD"/>
    <n v="1463929174"/>
    <n v="1461337174"/>
    <x v="2676"/>
    <d v="2016-05-22T14:59:34"/>
    <b v="0"/>
    <n v="9"/>
    <b v="0"/>
    <s v="technology/makerspaces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0.17512820512820512"/>
    <x v="2"/>
    <x v="0"/>
    <s v="USD"/>
    <n v="1404348143"/>
    <n v="1401756143"/>
    <x v="2677"/>
    <d v="2014-07-03T00:42:23"/>
    <b v="0"/>
    <n v="27"/>
    <b v="0"/>
    <s v="technology/makerspaces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1.3750000000000001E-4"/>
    <x v="2"/>
    <x v="3"/>
    <s v="EUR"/>
    <n v="1443121765"/>
    <n v="1440529765"/>
    <x v="2678"/>
    <d v="2015-09-24T19:09:25"/>
    <b v="0"/>
    <n v="2"/>
    <b v="0"/>
    <s v="technology/makerspaces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3.3E-3"/>
    <x v="2"/>
    <x v="0"/>
    <s v="USD"/>
    <n v="1425081694"/>
    <n v="1422489694"/>
    <x v="2679"/>
    <d v="2015-02-28T00:01:34"/>
    <b v="0"/>
    <n v="3"/>
    <b v="0"/>
    <s v="technology/makerspaces"/>
    <n v="44"/>
    <x v="2"/>
    <x v="37"/>
  </r>
  <r>
    <n v="2680"/>
    <s v="iHeart Pillow"/>
    <s v="iHeartPillow, Connecting loved ones"/>
    <n v="32000"/>
    <n v="276"/>
    <n v="8.6250000000000007E-3"/>
    <x v="2"/>
    <x v="3"/>
    <s v="EUR"/>
    <n v="1459915491"/>
    <n v="1457327091"/>
    <x v="2680"/>
    <d v="2016-04-06T04:04:51"/>
    <b v="0"/>
    <n v="4"/>
    <b v="0"/>
    <s v="technology/makerspaces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6.875E-3"/>
    <x v="2"/>
    <x v="0"/>
    <s v="USD"/>
    <n v="1405027750"/>
    <n v="1402867750"/>
    <x v="2681"/>
    <d v="2014-07-10T21:29:10"/>
    <b v="0"/>
    <n v="2"/>
    <b v="0"/>
    <s v="food/food trucks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n v="0.28299999999999997"/>
    <x v="2"/>
    <x v="0"/>
    <s v="USD"/>
    <n v="1416635940"/>
    <n v="1413838540"/>
    <x v="2682"/>
    <d v="2014-11-22T05:59:00"/>
    <b v="0"/>
    <n v="20"/>
    <b v="0"/>
    <s v="food/food trucks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2.3999999999999998E-3"/>
    <x v="2"/>
    <x v="0"/>
    <s v="USD"/>
    <n v="1425233240"/>
    <n v="1422641240"/>
    <x v="2683"/>
    <d v="2015-03-01T18:07:20"/>
    <b v="0"/>
    <n v="3"/>
    <b v="0"/>
    <s v="food/food trucks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.1428571428571429E-2"/>
    <x v="2"/>
    <x v="0"/>
    <s v="USD"/>
    <n v="1407621425"/>
    <n v="1404165425"/>
    <x v="2684"/>
    <d v="2014-08-09T21:57:05"/>
    <b v="0"/>
    <n v="4"/>
    <b v="0"/>
    <s v="food/food trucks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2.0000000000000001E-4"/>
    <x v="2"/>
    <x v="0"/>
    <s v="USD"/>
    <n v="1430149330"/>
    <n v="1424968930"/>
    <x v="2685"/>
    <d v="2015-04-27T15:42:10"/>
    <b v="0"/>
    <n v="1"/>
    <b v="0"/>
    <s v="food/food trucks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x v="2686"/>
    <d v="2014-09-30T23:23:43"/>
    <b v="0"/>
    <n v="0"/>
    <b v="0"/>
    <s v="food/food trucks"/>
    <n v="0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x v="2687"/>
    <d v="2015-06-29T15:21:58"/>
    <b v="0"/>
    <n v="0"/>
    <b v="0"/>
    <s v="food/food trucks"/>
    <n v="0"/>
    <x v="7"/>
    <x v="19"/>
  </r>
  <r>
    <n v="2688"/>
    <s v="Mac N Cheez Food Truck"/>
    <s v="The amazing gourmet Mac N Cheez Food Truck Campaigne!"/>
    <n v="50000"/>
    <n v="74"/>
    <n v="1.48E-3"/>
    <x v="2"/>
    <x v="0"/>
    <s v="USD"/>
    <n v="1424746800"/>
    <n v="1422067870"/>
    <x v="2688"/>
    <d v="2015-02-24T03:00:00"/>
    <b v="0"/>
    <n v="14"/>
    <b v="0"/>
    <s v="food/food trucks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2.8571428571428571E-5"/>
    <x v="2"/>
    <x v="0"/>
    <s v="USD"/>
    <n v="1469919890"/>
    <n v="1467327890"/>
    <x v="2689"/>
    <d v="2016-07-30T23:04:50"/>
    <b v="0"/>
    <n v="1"/>
    <b v="0"/>
    <s v="food/food trucks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0.107325"/>
    <x v="2"/>
    <x v="0"/>
    <s v="USD"/>
    <n v="1433298676"/>
    <n v="1429410676"/>
    <x v="2690"/>
    <d v="2015-06-03T02:31:16"/>
    <b v="0"/>
    <n v="118"/>
    <b v="0"/>
    <s v="food/food trucks"/>
    <n v="72.762711864406782"/>
    <x v="7"/>
    <x v="19"/>
  </r>
  <r>
    <n v="2691"/>
    <s v="Cook"/>
    <s v="A Great New local Food Truck serving up ethnic fusion inspired eats in Ottawa."/>
    <n v="65000"/>
    <n v="35"/>
    <n v="5.3846153846153844E-4"/>
    <x v="2"/>
    <x v="5"/>
    <s v="CAD"/>
    <n v="1431278557"/>
    <n v="1427390557"/>
    <x v="2691"/>
    <d v="2015-05-10T17:22:37"/>
    <b v="0"/>
    <n v="2"/>
    <b v="0"/>
    <s v="food/food trucks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7.1428571428571426E-3"/>
    <x v="2"/>
    <x v="0"/>
    <s v="USD"/>
    <n v="1427266860"/>
    <n v="1424678460"/>
    <x v="2692"/>
    <d v="2015-03-25T07:01:00"/>
    <b v="0"/>
    <n v="1"/>
    <b v="0"/>
    <s v="food/food trucks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8.0000000000000002E-3"/>
    <x v="2"/>
    <x v="0"/>
    <s v="USD"/>
    <n v="1407899966"/>
    <n v="1405307966"/>
    <x v="2693"/>
    <d v="2014-08-13T03:19:26"/>
    <b v="0"/>
    <n v="3"/>
    <b v="0"/>
    <s v="food/food trucks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3.3333333333333335E-5"/>
    <x v="2"/>
    <x v="0"/>
    <s v="USD"/>
    <n v="1411701739"/>
    <n v="1409109739"/>
    <x v="2694"/>
    <d v="2014-09-26T03:22:19"/>
    <b v="0"/>
    <n v="1"/>
    <b v="0"/>
    <s v="food/food trucks"/>
    <n v="1"/>
    <x v="7"/>
    <x v="19"/>
  </r>
  <r>
    <n v="2695"/>
    <s v="Fat daddy mac food truck"/>
    <s v="I am creating food magic on the go! Amazing food isn't just for sitdown restaraunts anymore!"/>
    <n v="15000"/>
    <n v="71"/>
    <n v="4.7333333333333333E-3"/>
    <x v="2"/>
    <x v="0"/>
    <s v="USD"/>
    <n v="1428981718"/>
    <n v="1423801318"/>
    <x v="2695"/>
    <d v="2015-04-14T03:21:58"/>
    <b v="0"/>
    <n v="3"/>
    <b v="0"/>
    <s v="food/food trucks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5.6500000000000002E-2"/>
    <x v="2"/>
    <x v="0"/>
    <s v="USD"/>
    <n v="1419538560"/>
    <n v="1416600960"/>
    <x v="2696"/>
    <d v="2014-12-25T20:16:00"/>
    <b v="0"/>
    <n v="38"/>
    <b v="0"/>
    <s v="food/food trucks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0.26352173913043481"/>
    <x v="2"/>
    <x v="0"/>
    <s v="USD"/>
    <n v="1438552800"/>
    <n v="1435876423"/>
    <x v="2697"/>
    <d v="2015-08-02T22:00:00"/>
    <b v="0"/>
    <n v="52"/>
    <b v="0"/>
    <s v="food/food trucks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3.2512500000000002E-3"/>
    <x v="2"/>
    <x v="0"/>
    <s v="USD"/>
    <n v="1403904808"/>
    <n v="1401312808"/>
    <x v="2698"/>
    <d v="2014-06-27T21:33:28"/>
    <b v="0"/>
    <n v="2"/>
    <b v="0"/>
    <s v="food/food trucks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x v="2699"/>
    <d v="2014-08-08T21:31:03"/>
    <b v="0"/>
    <n v="0"/>
    <b v="0"/>
    <s v="food/food trucks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n v="7.0007000700070005E-3"/>
    <x v="2"/>
    <x v="0"/>
    <s v="USD"/>
    <n v="1411073972"/>
    <n v="1408481972"/>
    <x v="2700"/>
    <d v="2014-09-18T20:59:32"/>
    <b v="0"/>
    <n v="4"/>
    <b v="0"/>
    <s v="food/food trucks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0.46176470588235297"/>
    <x v="3"/>
    <x v="17"/>
    <s v="EUR"/>
    <n v="1491586534"/>
    <n v="1488911734"/>
    <x v="2701"/>
    <d v="2017-04-07T17:35:34"/>
    <b v="0"/>
    <n v="46"/>
    <b v="0"/>
    <s v="theater/spaces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0.34410000000000002"/>
    <x v="3"/>
    <x v="0"/>
    <s v="USD"/>
    <n v="1491416077"/>
    <n v="1488827677"/>
    <x v="2702"/>
    <d v="2017-04-05T18:14:37"/>
    <b v="1"/>
    <n v="26"/>
    <b v="0"/>
    <s v="theater/spaces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n v="1.0375000000000001"/>
    <x v="3"/>
    <x v="14"/>
    <s v="MXN"/>
    <n v="1490196830"/>
    <n v="1485016430"/>
    <x v="2703"/>
    <d v="2017-03-22T15:33:50"/>
    <b v="0"/>
    <n v="45"/>
    <b v="0"/>
    <s v="theater/spaces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.0263157894736845E-2"/>
    <x v="3"/>
    <x v="0"/>
    <s v="USD"/>
    <n v="1491421314"/>
    <n v="1487709714"/>
    <x v="2704"/>
    <d v="2017-04-05T19:41:54"/>
    <b v="0"/>
    <n v="7"/>
    <b v="0"/>
    <s v="theater/spaces"/>
    <n v="163.57142857142858"/>
    <x v="1"/>
    <x v="38"/>
  </r>
  <r>
    <n v="2705"/>
    <s v="Fischer Theatre Marquee"/>
    <s v="Help light the lights at the historic Fischer Theatre in Danville, IL."/>
    <n v="16500"/>
    <n v="1739"/>
    <n v="0.10539393939393939"/>
    <x v="3"/>
    <x v="0"/>
    <s v="USD"/>
    <n v="1490389158"/>
    <n v="1486504758"/>
    <x v="2705"/>
    <d v="2017-03-24T20:59:18"/>
    <b v="0"/>
    <n v="8"/>
    <b v="0"/>
    <s v="theater/spaces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.1229714285714285"/>
    <x v="0"/>
    <x v="0"/>
    <s v="USD"/>
    <n v="1413442740"/>
    <n v="1410937483"/>
    <x v="2706"/>
    <d v="2014-10-16T06:59:00"/>
    <b v="1"/>
    <n v="263"/>
    <b v="1"/>
    <s v="theater/spaces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.50844625"/>
    <x v="0"/>
    <x v="0"/>
    <s v="USD"/>
    <n v="1369637940"/>
    <n v="1367088443"/>
    <x v="2707"/>
    <d v="2013-05-27T06:59:00"/>
    <b v="1"/>
    <n v="394"/>
    <b v="1"/>
    <s v="theater/spaces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n v="2.3321535"/>
    <x v="0"/>
    <x v="1"/>
    <s v="GBP"/>
    <n v="1469119526"/>
    <n v="1463935526"/>
    <x v="2708"/>
    <d v="2016-07-21T16:45:26"/>
    <b v="1"/>
    <n v="1049"/>
    <b v="1"/>
    <s v="theater/spaces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.01606"/>
    <x v="0"/>
    <x v="0"/>
    <s v="USD"/>
    <n v="1475553540"/>
    <n v="1472528141"/>
    <x v="2709"/>
    <d v="2016-10-04T03:59:00"/>
    <b v="1"/>
    <n v="308"/>
    <b v="1"/>
    <s v="theater/spaces"/>
    <n v="164.94480519480518"/>
    <x v="1"/>
    <x v="38"/>
  </r>
  <r>
    <n v="2710"/>
    <s v="House of Yes"/>
    <s v="Building Brooklyn's own creative venue for circus, theater and events of all types."/>
    <n v="60000"/>
    <n v="92340.21"/>
    <n v="1.5390035000000002"/>
    <x v="0"/>
    <x v="0"/>
    <s v="USD"/>
    <n v="1407549600"/>
    <n v="1404797428"/>
    <x v="2710"/>
    <d v="2014-08-09T02:00:00"/>
    <b v="1"/>
    <n v="1088"/>
    <b v="1"/>
    <s v="theater/spaces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.007161125319693"/>
    <x v="0"/>
    <x v="1"/>
    <s v="GBP"/>
    <n v="1403301660"/>
    <n v="1400694790"/>
    <x v="2711"/>
    <d v="2014-06-20T22:01:00"/>
    <b v="1"/>
    <n v="73"/>
    <b v="1"/>
    <s v="theater/spaces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.3138181818181818"/>
    <x v="0"/>
    <x v="0"/>
    <s v="USD"/>
    <n v="1373738400"/>
    <n v="1370568560"/>
    <x v="2712"/>
    <d v="2013-07-13T18:00:00"/>
    <b v="1"/>
    <n v="143"/>
    <b v="1"/>
    <s v="theater/spaces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.0224133333333334"/>
    <x v="0"/>
    <x v="0"/>
    <s v="USD"/>
    <n v="1450971684"/>
    <n v="1447515684"/>
    <x v="2713"/>
    <d v="2015-12-24T15:41:24"/>
    <b v="1"/>
    <n v="1420"/>
    <b v="1"/>
    <s v="theater/spaces"/>
    <n v="108.00140845070422"/>
    <x v="1"/>
    <x v="38"/>
  </r>
  <r>
    <n v="2714"/>
    <s v="The Crane Theater"/>
    <s v="The Crane will be the new home for independent theater in Northeast Minneapolis"/>
    <n v="25000"/>
    <n v="29089"/>
    <n v="1.1635599999999999"/>
    <x v="0"/>
    <x v="0"/>
    <s v="USD"/>
    <n v="1476486000"/>
    <n v="1474040596"/>
    <x v="2714"/>
    <d v="2016-10-14T23:00:00"/>
    <b v="1"/>
    <n v="305"/>
    <b v="1"/>
    <s v="theater/spaces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.6462241666666664"/>
    <x v="0"/>
    <x v="0"/>
    <s v="USD"/>
    <n v="1456047228"/>
    <n v="1453109628"/>
    <x v="2715"/>
    <d v="2016-02-21T09:33:48"/>
    <b v="1"/>
    <n v="551"/>
    <b v="1"/>
    <s v="theater/spaces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.1998010000000001"/>
    <x v="0"/>
    <x v="12"/>
    <s v="EUR"/>
    <n v="1444291193"/>
    <n v="1441699193"/>
    <x v="2716"/>
    <d v="2015-10-08T07:59:53"/>
    <b v="1"/>
    <n v="187"/>
    <b v="1"/>
    <s v="theater/spaces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.2010400000000001"/>
    <x v="0"/>
    <x v="0"/>
    <s v="USD"/>
    <n v="1417906649"/>
    <n v="1414015049"/>
    <x v="2717"/>
    <d v="2014-12-06T22:57:29"/>
    <b v="1"/>
    <n v="325"/>
    <b v="1"/>
    <s v="theater/spaces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.0358333333333334"/>
    <x v="0"/>
    <x v="0"/>
    <s v="USD"/>
    <n v="1462316400"/>
    <n v="1459865945"/>
    <x v="2718"/>
    <d v="2016-05-03T23:00:00"/>
    <b v="1"/>
    <n v="148"/>
    <b v="1"/>
    <s v="theater/spaces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.0883333333333334"/>
    <x v="0"/>
    <x v="0"/>
    <s v="USD"/>
    <n v="1460936694"/>
    <n v="1455756294"/>
    <x v="2719"/>
    <d v="2016-04-17T23:44:54"/>
    <b v="0"/>
    <n v="69"/>
    <b v="1"/>
    <s v="theater/spaces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n v="1.1812400000000001"/>
    <x v="0"/>
    <x v="0"/>
    <s v="USD"/>
    <n v="1478866253"/>
    <n v="1476270653"/>
    <x v="2720"/>
    <d v="2016-11-11T12:10:53"/>
    <b v="0"/>
    <n v="173"/>
    <b v="1"/>
    <s v="theater/spaces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.62"/>
    <x v="0"/>
    <x v="1"/>
    <s v="GBP"/>
    <n v="1378494000"/>
    <n v="1375880598"/>
    <x v="2721"/>
    <d v="2013-09-06T19:00:00"/>
    <b v="0"/>
    <n v="269"/>
    <b v="1"/>
    <s v="technology/hardware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.5253999999999999"/>
    <x v="0"/>
    <x v="0"/>
    <s v="USD"/>
    <n v="1485722053"/>
    <n v="1480538053"/>
    <x v="2722"/>
    <d v="2017-01-29T20:34:13"/>
    <b v="0"/>
    <n v="185"/>
    <b v="1"/>
    <s v="technology/hardware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.4005000000000001"/>
    <x v="0"/>
    <x v="0"/>
    <s v="USD"/>
    <n v="1420060088"/>
    <n v="1414872488"/>
    <x v="2723"/>
    <d v="2014-12-31T21:08:08"/>
    <b v="0"/>
    <n v="176"/>
    <b v="1"/>
    <s v="technology/hardware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.9687520259319289"/>
    <x v="0"/>
    <x v="1"/>
    <s v="GBP"/>
    <n v="1439625059"/>
    <n v="1436860259"/>
    <x v="2724"/>
    <d v="2015-08-15T07:50:59"/>
    <b v="0"/>
    <n v="1019"/>
    <b v="1"/>
    <s v="technology/hardware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.445425"/>
    <x v="0"/>
    <x v="5"/>
    <s v="CAD"/>
    <n v="1488390735"/>
    <n v="1484070735"/>
    <x v="2725"/>
    <d v="2017-03-01T17:52:15"/>
    <b v="0"/>
    <n v="113"/>
    <b v="1"/>
    <s v="technology/hardware"/>
    <n v="511.65486725663715"/>
    <x v="2"/>
    <x v="30"/>
  </r>
  <r>
    <n v="2726"/>
    <s v="Krimston TWO - Dual SIM case for iPhone"/>
    <s v="Krimston TWO: iPhone Dual SIM Case"/>
    <n v="100000"/>
    <n v="105745"/>
    <n v="1.05745"/>
    <x v="0"/>
    <x v="0"/>
    <s v="USD"/>
    <n v="1461333311"/>
    <n v="1458741311"/>
    <x v="2726"/>
    <d v="2016-04-22T13:55:11"/>
    <b v="0"/>
    <n v="404"/>
    <b v="1"/>
    <s v="technology/hardware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.9321000000000002"/>
    <x v="0"/>
    <x v="0"/>
    <s v="USD"/>
    <n v="1438964063"/>
    <n v="1436804063"/>
    <x v="2727"/>
    <d v="2015-08-07T16:14:23"/>
    <b v="0"/>
    <n v="707"/>
    <b v="1"/>
    <s v="technology/hardware"/>
    <n v="69.760961810466767"/>
    <x v="2"/>
    <x v="30"/>
  </r>
  <r>
    <n v="2728"/>
    <s v="Multi-Function SSD Shield for the Raspberry Pi 2"/>
    <s v="SSD, WiFi, RTC w/Battery and high power USB all in one shield."/>
    <n v="15000"/>
    <n v="30274"/>
    <n v="2.0182666666666669"/>
    <x v="0"/>
    <x v="0"/>
    <s v="USD"/>
    <n v="1451485434"/>
    <n v="1448461434"/>
    <x v="2728"/>
    <d v="2015-12-30T14:23:54"/>
    <b v="0"/>
    <n v="392"/>
    <b v="1"/>
    <s v="technology/hardware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n v="1.0444"/>
    <x v="0"/>
    <x v="0"/>
    <s v="USD"/>
    <n v="1430459197"/>
    <n v="1427867197"/>
    <x v="2729"/>
    <d v="2015-05-01T05:46:37"/>
    <b v="0"/>
    <n v="23"/>
    <b v="1"/>
    <s v="technology/hardware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.7029262962962963"/>
    <x v="0"/>
    <x v="0"/>
    <s v="USD"/>
    <n v="1366635575"/>
    <n v="1363611575"/>
    <x v="2730"/>
    <d v="2013-04-22T12:59:35"/>
    <b v="0"/>
    <n v="682"/>
    <b v="1"/>
    <s v="technology/hardware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.0430333333333333"/>
    <x v="0"/>
    <x v="0"/>
    <s v="USD"/>
    <n v="1413604800"/>
    <n v="1408624622"/>
    <x v="2731"/>
    <d v="2014-10-18T04:00:00"/>
    <b v="0"/>
    <n v="37"/>
    <b v="1"/>
    <s v="technology/hardware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.1825000000000001"/>
    <x v="0"/>
    <x v="0"/>
    <s v="USD"/>
    <n v="1369699200"/>
    <n v="1366917828"/>
    <x v="2732"/>
    <d v="2013-05-28T00:00:00"/>
    <b v="0"/>
    <n v="146"/>
    <b v="1"/>
    <s v="technology/hardware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.07538"/>
    <x v="0"/>
    <x v="0"/>
    <s v="USD"/>
    <n v="1428643974"/>
    <n v="1423463574"/>
    <x v="2733"/>
    <d v="2015-04-10T05:32:54"/>
    <b v="0"/>
    <n v="119"/>
    <b v="1"/>
    <s v="technology/hardware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"/>
    <x v="0"/>
    <x v="0"/>
    <s v="USD"/>
    <n v="1476395940"/>
    <n v="1473782592"/>
    <x v="2734"/>
    <d v="2016-10-13T21:59:00"/>
    <b v="0"/>
    <n v="163"/>
    <b v="1"/>
    <s v="technology/hardware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.7813466666666677"/>
    <x v="0"/>
    <x v="1"/>
    <s v="GBP"/>
    <n v="1363204800"/>
    <n v="1360551250"/>
    <x v="2735"/>
    <d v="2013-03-13T20:00:00"/>
    <b v="0"/>
    <n v="339"/>
    <b v="1"/>
    <s v="technology/hardware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.2290000000000001"/>
    <x v="0"/>
    <x v="5"/>
    <s v="CAD"/>
    <n v="1398268773"/>
    <n v="1395676773"/>
    <x v="2736"/>
    <d v="2014-04-23T15:59:33"/>
    <b v="0"/>
    <n v="58"/>
    <b v="1"/>
    <s v="technology/hardware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.4606080000000001"/>
    <x v="0"/>
    <x v="0"/>
    <s v="USD"/>
    <n v="1389812400"/>
    <n v="1386108087"/>
    <x v="2737"/>
    <d v="2014-01-15T19:00:00"/>
    <b v="0"/>
    <n v="456"/>
    <b v="1"/>
    <s v="technology/hardware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.4794"/>
    <x v="0"/>
    <x v="0"/>
    <s v="USD"/>
    <n v="1478402804"/>
    <n v="1473218804"/>
    <x v="2738"/>
    <d v="2016-11-06T03:26:44"/>
    <b v="0"/>
    <n v="15"/>
    <b v="1"/>
    <s v="technology/hardware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.8409090909090908"/>
    <x v="0"/>
    <x v="1"/>
    <s v="GBP"/>
    <n v="1399324717"/>
    <n v="1395436717"/>
    <x v="2739"/>
    <d v="2014-05-05T21:18:37"/>
    <b v="0"/>
    <n v="191"/>
    <b v="1"/>
    <s v="technology/hardware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n v="1.0333333333333334"/>
    <x v="0"/>
    <x v="0"/>
    <s v="USD"/>
    <n v="1426117552"/>
    <n v="1423529152"/>
    <x v="2740"/>
    <d v="2015-03-11T23:45:52"/>
    <b v="0"/>
    <n v="17"/>
    <b v="1"/>
    <s v="technology/hardware"/>
    <n v="18.235294117647058"/>
    <x v="2"/>
    <x v="30"/>
  </r>
  <r>
    <n v="2741"/>
    <s v="Mrs. Brown and Her Lost Puppy."/>
    <s v="Help me publish my 1st children's book as an aspiring author!"/>
    <n v="8000"/>
    <n v="35"/>
    <n v="4.3750000000000004E-3"/>
    <x v="2"/>
    <x v="0"/>
    <s v="USD"/>
    <n v="1413770820"/>
    <n v="1412005602"/>
    <x v="2741"/>
    <d v="2014-10-20T02:07:00"/>
    <b v="0"/>
    <n v="4"/>
    <b v="0"/>
    <s v="publishing/children's books"/>
    <n v="8.75"/>
    <x v="3"/>
    <x v="39"/>
  </r>
  <r>
    <n v="2742"/>
    <s v="What a Zoo!"/>
    <s v="The pachyderms at the Denver Zoo are moving. Follow along on the convoluted journey to their new home."/>
    <n v="2500"/>
    <n v="731"/>
    <n v="0.29239999999999999"/>
    <x v="2"/>
    <x v="0"/>
    <s v="USD"/>
    <n v="1337102187"/>
    <n v="1335892587"/>
    <x v="2742"/>
    <d v="2012-05-15T17:16:27"/>
    <b v="0"/>
    <n v="18"/>
    <b v="0"/>
    <s v="publishing/children's books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x v="2743"/>
    <d v="2016-10-19T07:53:27"/>
    <b v="0"/>
    <n v="0"/>
    <b v="0"/>
    <s v="publishing/children's books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.2187499999999998E-2"/>
    <x v="2"/>
    <x v="0"/>
    <s v="USD"/>
    <n v="1330478998"/>
    <n v="1327886998"/>
    <x v="2744"/>
    <d v="2012-02-29T01:29:58"/>
    <b v="0"/>
    <n v="22"/>
    <b v="0"/>
    <s v="publishing/children's books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0.21887499999999999"/>
    <x v="2"/>
    <x v="0"/>
    <s v="USD"/>
    <n v="1342309368"/>
    <n v="1337125368"/>
    <x v="2745"/>
    <d v="2012-07-14T23:42:48"/>
    <b v="0"/>
    <n v="49"/>
    <b v="0"/>
    <s v="publishing/children's books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0.26700000000000002"/>
    <x v="2"/>
    <x v="0"/>
    <s v="USD"/>
    <n v="1409337911"/>
    <n v="1406745911"/>
    <x v="2746"/>
    <d v="2014-08-29T18:45:11"/>
    <b v="0"/>
    <n v="19"/>
    <b v="0"/>
    <s v="publishing/children's books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0.28000000000000003"/>
    <x v="2"/>
    <x v="0"/>
    <s v="USD"/>
    <n v="1339816200"/>
    <n v="1337095997"/>
    <x v="2747"/>
    <d v="2012-06-16T03:10:00"/>
    <b v="0"/>
    <n v="4"/>
    <b v="0"/>
    <s v="publishing/children's books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n v="1.06E-2"/>
    <x v="2"/>
    <x v="0"/>
    <s v="USD"/>
    <n v="1472835802"/>
    <n v="1470243802"/>
    <x v="2748"/>
    <d v="2016-09-02T17:03:22"/>
    <b v="0"/>
    <n v="4"/>
    <b v="0"/>
    <s v="publishing/children's books"/>
    <n v="13.25"/>
    <x v="3"/>
    <x v="39"/>
  </r>
  <r>
    <n v="2749"/>
    <s v="A Tree is a Tree, no matter what you see.  CHILDREN'S BOOK"/>
    <s v="Self-publishing my children's book."/>
    <n v="10000"/>
    <n v="110"/>
    <n v="1.0999999999999999E-2"/>
    <x v="2"/>
    <x v="0"/>
    <s v="USD"/>
    <n v="1428171037"/>
    <n v="1425582637"/>
    <x v="2749"/>
    <d v="2015-04-04T18:10:37"/>
    <b v="0"/>
    <n v="2"/>
    <b v="0"/>
    <s v="publishing/children's books"/>
    <n v="55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x v="2750"/>
    <d v="2012-06-30T20:00:00"/>
    <b v="0"/>
    <n v="0"/>
    <b v="0"/>
    <s v="publishing/children's books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x v="2751"/>
    <d v="2014-06-17T21:17:22"/>
    <b v="0"/>
    <n v="0"/>
    <b v="0"/>
    <s v="publishing/children's books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0.11458333333333333"/>
    <x v="2"/>
    <x v="0"/>
    <s v="USD"/>
    <n v="1324232504"/>
    <n v="1320776504"/>
    <x v="2752"/>
    <d v="2011-12-18T18:21:44"/>
    <b v="0"/>
    <n v="14"/>
    <b v="0"/>
    <s v="publishing/children's books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0.19"/>
    <x v="2"/>
    <x v="0"/>
    <s v="USD"/>
    <n v="1346017023"/>
    <n v="1343425023"/>
    <x v="2753"/>
    <d v="2012-08-26T21:37:03"/>
    <b v="0"/>
    <n v="8"/>
    <b v="0"/>
    <s v="publishing/children's books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x v="2754"/>
    <d v="2014-09-11T15:15:51"/>
    <b v="0"/>
    <n v="0"/>
    <b v="0"/>
    <s v="publishing/children's books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0.52"/>
    <x v="2"/>
    <x v="17"/>
    <s v="EUR"/>
    <n v="1428519527"/>
    <n v="1425927527"/>
    <x v="2755"/>
    <d v="2015-04-08T18:58:47"/>
    <b v="0"/>
    <n v="15"/>
    <b v="0"/>
    <s v="publishing/children's books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0.1048"/>
    <x v="2"/>
    <x v="0"/>
    <s v="USD"/>
    <n v="1389476201"/>
    <n v="1386884201"/>
    <x v="2756"/>
    <d v="2014-01-11T21:36:41"/>
    <b v="0"/>
    <n v="33"/>
    <b v="0"/>
    <s v="publishing/children's books"/>
    <n v="31.757575757575758"/>
    <x v="3"/>
    <x v="39"/>
  </r>
  <r>
    <n v="2757"/>
    <s v="C is for Crooked"/>
    <s v="A children's letter book that Lampoons Hillary Clinton"/>
    <n v="1500"/>
    <n v="10"/>
    <n v="6.6666666666666671E-3"/>
    <x v="2"/>
    <x v="0"/>
    <s v="USD"/>
    <n v="1470498332"/>
    <n v="1469202332"/>
    <x v="2757"/>
    <d v="2016-08-06T15:45:32"/>
    <b v="0"/>
    <n v="2"/>
    <b v="0"/>
    <s v="publishing/children's books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0.11700000000000001"/>
    <x v="2"/>
    <x v="2"/>
    <s v="AUD"/>
    <n v="1476095783"/>
    <n v="1474886183"/>
    <x v="2758"/>
    <d v="2016-10-10T10:36:23"/>
    <b v="0"/>
    <n v="6"/>
    <b v="0"/>
    <s v="publishing/children's books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0.105"/>
    <x v="2"/>
    <x v="2"/>
    <s v="AUD"/>
    <n v="1468658866"/>
    <n v="1464943666"/>
    <x v="2759"/>
    <d v="2016-07-16T08:47:46"/>
    <b v="0"/>
    <n v="2"/>
    <b v="0"/>
    <s v="publishing/children's books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x v="2760"/>
    <d v="2013-06-20T11:04:18"/>
    <b v="0"/>
    <n v="0"/>
    <b v="0"/>
    <s v="publishing/children's books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n v="7.1999999999999998E-3"/>
    <x v="2"/>
    <x v="0"/>
    <s v="USD"/>
    <n v="1357176693"/>
    <n v="1354584693"/>
    <x v="2761"/>
    <d v="2013-01-03T01:31:33"/>
    <b v="0"/>
    <n v="4"/>
    <b v="0"/>
    <s v="publishing/children's books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7.6923076923076927E-3"/>
    <x v="2"/>
    <x v="0"/>
    <s v="USD"/>
    <n v="1332114795"/>
    <n v="1326934395"/>
    <x v="2762"/>
    <d v="2012-03-18T23:53:15"/>
    <b v="0"/>
    <n v="1"/>
    <b v="0"/>
    <s v="publishing/children's books"/>
    <n v="25"/>
    <x v="3"/>
    <x v="39"/>
  </r>
  <r>
    <n v="2763"/>
    <s v="My Christmas Star"/>
    <s v="How Santa finds childrens homes without getting lost by following certain stars."/>
    <n v="39400"/>
    <n v="90"/>
    <n v="2.2842639593908631E-3"/>
    <x v="2"/>
    <x v="0"/>
    <s v="USD"/>
    <n v="1369403684"/>
    <n v="1365515684"/>
    <x v="2763"/>
    <d v="2013-05-24T13:54:44"/>
    <b v="0"/>
    <n v="3"/>
    <b v="0"/>
    <s v="publishing/children's books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.125E-2"/>
    <x v="2"/>
    <x v="0"/>
    <s v="USD"/>
    <n v="1338404400"/>
    <n v="1335855631"/>
    <x v="2764"/>
    <d v="2012-05-30T19:00:00"/>
    <b v="0"/>
    <n v="4"/>
    <b v="0"/>
    <s v="publishing/children's books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x v="2765"/>
    <d v="2012-10-28T13:53:48"/>
    <b v="0"/>
    <n v="0"/>
    <b v="0"/>
    <s v="publishing/children's books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n v="0.02"/>
    <x v="2"/>
    <x v="0"/>
    <s v="USD"/>
    <n v="1313078518"/>
    <n v="1310486518"/>
    <x v="2766"/>
    <d v="2011-08-11T16:01:58"/>
    <b v="0"/>
    <n v="4"/>
    <b v="0"/>
    <s v="publishing/children's books"/>
    <n v="25"/>
    <x v="3"/>
    <x v="39"/>
  </r>
  <r>
    <n v="2767"/>
    <s v="the Giant Turnip"/>
    <s v="An animated bedtime story with Dedka, Babka and the rest of the family working together on a BIG problem"/>
    <n v="4000"/>
    <n v="34"/>
    <n v="8.5000000000000006E-3"/>
    <x v="2"/>
    <x v="5"/>
    <s v="CAD"/>
    <n v="1439766050"/>
    <n v="1434582050"/>
    <x v="2767"/>
    <d v="2015-08-16T23:00:50"/>
    <b v="0"/>
    <n v="3"/>
    <b v="0"/>
    <s v="publishing/children's books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0.14314285714285716"/>
    <x v="2"/>
    <x v="0"/>
    <s v="USD"/>
    <n v="1333028723"/>
    <n v="1330440323"/>
    <x v="2768"/>
    <d v="2012-03-29T13:45:23"/>
    <b v="0"/>
    <n v="34"/>
    <b v="0"/>
    <s v="publishing/children's books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2.5000000000000001E-3"/>
    <x v="2"/>
    <x v="1"/>
    <s v="GBP"/>
    <n v="1401997790"/>
    <n v="1397677790"/>
    <x v="2769"/>
    <d v="2014-06-05T19:49:50"/>
    <b v="0"/>
    <n v="2"/>
    <b v="0"/>
    <s v="publishing/children's books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0.1041125"/>
    <x v="2"/>
    <x v="0"/>
    <s v="USD"/>
    <n v="1395158130"/>
    <n v="1392569730"/>
    <x v="2770"/>
    <d v="2014-03-18T15:55:30"/>
    <b v="0"/>
    <n v="33"/>
    <b v="0"/>
    <s v="publishing/children's books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x v="2771"/>
    <d v="2013-02-01T17:00:00"/>
    <b v="0"/>
    <n v="0"/>
    <b v="0"/>
    <s v="publishing/children's books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x v="2772"/>
    <d v="2013-10-05T20:51:34"/>
    <b v="0"/>
    <n v="0"/>
    <b v="0"/>
    <s v="publishing/children's books"/>
    <n v="0"/>
    <x v="3"/>
    <x v="39"/>
  </r>
  <r>
    <n v="2773"/>
    <s v="The Boat That Couldn't Float"/>
    <s v="Parents know the pain of rereading bad bedtime stories. I want to write stories that all ages will enjoy"/>
    <n v="530"/>
    <n v="1"/>
    <n v="1.8867924528301887E-3"/>
    <x v="2"/>
    <x v="5"/>
    <s v="CAD"/>
    <n v="1461530721"/>
    <n v="1460666721"/>
    <x v="2773"/>
    <d v="2016-04-24T20:45:21"/>
    <b v="0"/>
    <n v="1"/>
    <b v="0"/>
    <s v="publishing/children's books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0.14249999999999999"/>
    <x v="2"/>
    <x v="0"/>
    <s v="USD"/>
    <n v="1362711728"/>
    <n v="1360119728"/>
    <x v="2774"/>
    <d v="2013-03-08T03:02:08"/>
    <b v="0"/>
    <n v="13"/>
    <b v="0"/>
    <s v="publishing/children's books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0.03"/>
    <x v="2"/>
    <x v="0"/>
    <s v="USD"/>
    <n v="1323994754"/>
    <n v="1321402754"/>
    <x v="2775"/>
    <d v="2011-12-16T00:19:14"/>
    <b v="0"/>
    <n v="2"/>
    <b v="0"/>
    <s v="publishing/children's books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7.8809523809523815E-2"/>
    <x v="2"/>
    <x v="0"/>
    <s v="USD"/>
    <n v="1434092876"/>
    <n v="1431414476"/>
    <x v="2776"/>
    <d v="2015-06-12T07:07:56"/>
    <b v="0"/>
    <n v="36"/>
    <b v="0"/>
    <s v="publishing/children's books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3.3333333333333335E-3"/>
    <x v="2"/>
    <x v="0"/>
    <s v="USD"/>
    <n v="1437149004"/>
    <n v="1434557004"/>
    <x v="2777"/>
    <d v="2015-07-17T16:03:24"/>
    <b v="0"/>
    <n v="1"/>
    <b v="0"/>
    <s v="publishing/children's books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0.25545454545454543"/>
    <x v="2"/>
    <x v="0"/>
    <s v="USD"/>
    <n v="1409009306"/>
    <n v="1406417306"/>
    <x v="2778"/>
    <d v="2014-08-25T23:28:26"/>
    <b v="0"/>
    <n v="15"/>
    <b v="0"/>
    <s v="publishing/children's books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.12E-2"/>
    <x v="2"/>
    <x v="0"/>
    <s v="USD"/>
    <n v="1448204621"/>
    <n v="1445609021"/>
    <x v="2779"/>
    <d v="2015-11-22T15:03:41"/>
    <b v="0"/>
    <n v="1"/>
    <b v="0"/>
    <s v="publishing/children's books"/>
    <n v="53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x v="2780"/>
    <d v="2017-03-10T10:44:48"/>
    <b v="0"/>
    <n v="0"/>
    <b v="0"/>
    <s v="publishing/children's books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.0528"/>
    <x v="0"/>
    <x v="0"/>
    <s v="USD"/>
    <n v="1423724400"/>
    <n v="1421274954"/>
    <x v="2781"/>
    <d v="2015-02-12T07:00:00"/>
    <b v="0"/>
    <n v="28"/>
    <b v="1"/>
    <s v="theater/plays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.2"/>
    <x v="0"/>
    <x v="0"/>
    <s v="USD"/>
    <n v="1424149140"/>
    <n v="1421964718"/>
    <x v="2782"/>
    <d v="2015-02-17T04:59:00"/>
    <b v="0"/>
    <n v="18"/>
    <b v="1"/>
    <s v="theater/plays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.145"/>
    <x v="0"/>
    <x v="1"/>
    <s v="GBP"/>
    <n v="1429793446"/>
    <n v="1428583846"/>
    <x v="2783"/>
    <d v="2015-04-23T12:50:46"/>
    <b v="0"/>
    <n v="61"/>
    <b v="1"/>
    <s v="theater/plays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.19"/>
    <x v="0"/>
    <x v="0"/>
    <s v="USD"/>
    <n v="1414608843"/>
    <n v="1412794443"/>
    <x v="2784"/>
    <d v="2014-10-29T18:54:03"/>
    <b v="0"/>
    <n v="108"/>
    <b v="1"/>
    <s v="theater/plays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n v="1.0468"/>
    <x v="0"/>
    <x v="0"/>
    <s v="USD"/>
    <n v="1470430800"/>
    <n v="1467865967"/>
    <x v="2785"/>
    <d v="2016-08-05T21:00:00"/>
    <b v="0"/>
    <n v="142"/>
    <b v="1"/>
    <s v="theater/plays"/>
    <n v="36.859154929577464"/>
    <x v="1"/>
    <x v="6"/>
  </r>
  <r>
    <n v="2786"/>
    <s v="Fierce"/>
    <s v="A heart-melting farce about sex, art and the lovelorn lay-abouts of London-town."/>
    <n v="2500"/>
    <n v="2946"/>
    <n v="1.1783999999999999"/>
    <x v="0"/>
    <x v="1"/>
    <s v="GBP"/>
    <n v="1404913180"/>
    <n v="1403703580"/>
    <x v="2786"/>
    <d v="2014-07-09T13:39:40"/>
    <b v="0"/>
    <n v="74"/>
    <b v="1"/>
    <s v="theater/plays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.1970000000000001"/>
    <x v="0"/>
    <x v="0"/>
    <s v="USD"/>
    <n v="1405658752"/>
    <n v="1403066752"/>
    <x v="2787"/>
    <d v="2014-07-18T04:45:52"/>
    <b v="0"/>
    <n v="38"/>
    <b v="1"/>
    <s v="theater/plays"/>
    <n v="31.5"/>
    <x v="1"/>
    <x v="6"/>
  </r>
  <r>
    <n v="2788"/>
    <s v="ACT Underground Theatre, TLDC"/>
    <s v="MOVING FORWARD! WE HAVE REACHED GOAL BUT HAVE MORE TIME!! PLEASE CONSIDER PLEDGING."/>
    <n v="2000"/>
    <n v="2050"/>
    <n v="1.0249999999999999"/>
    <x v="0"/>
    <x v="0"/>
    <s v="USD"/>
    <n v="1469811043"/>
    <n v="1467219043"/>
    <x v="2788"/>
    <d v="2016-07-29T16:50:43"/>
    <b v="0"/>
    <n v="20"/>
    <b v="1"/>
    <s v="theater/plays"/>
    <n v="102.5"/>
    <x v="1"/>
    <x v="6"/>
  </r>
  <r>
    <n v="2789"/>
    <s v="The Adventurers Club"/>
    <s v="BNT's Biggest Adventure So Far: Our 2015 full length production!"/>
    <n v="3000"/>
    <n v="3035"/>
    <n v="1.0116666666666667"/>
    <x v="0"/>
    <x v="0"/>
    <s v="USD"/>
    <n v="1426132800"/>
    <n v="1424477934"/>
    <x v="2789"/>
    <d v="2015-03-12T04:00:00"/>
    <b v="0"/>
    <n v="24"/>
    <b v="1"/>
    <s v="theater/plays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.0533333333333332"/>
    <x v="0"/>
    <x v="0"/>
    <s v="USD"/>
    <n v="1423693903"/>
    <n v="1421101903"/>
    <x v="2790"/>
    <d v="2015-02-11T22:31:43"/>
    <b v="0"/>
    <n v="66"/>
    <b v="1"/>
    <s v="theater/plays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.0249999999999999"/>
    <x v="0"/>
    <x v="0"/>
    <s v="USD"/>
    <n v="1473393600"/>
    <n v="1470778559"/>
    <x v="2791"/>
    <d v="2016-09-09T04:00:00"/>
    <b v="0"/>
    <n v="28"/>
    <b v="1"/>
    <s v="theater/plays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.0760000000000001"/>
    <x v="0"/>
    <x v="0"/>
    <s v="USD"/>
    <n v="1439357559"/>
    <n v="1435469559"/>
    <x v="2792"/>
    <d v="2015-08-12T05:32:39"/>
    <b v="0"/>
    <n v="24"/>
    <b v="1"/>
    <s v="theater/plays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.105675"/>
    <x v="0"/>
    <x v="2"/>
    <s v="AUD"/>
    <n v="1437473005"/>
    <n v="1434881005"/>
    <x v="2793"/>
    <d v="2015-07-21T10:03:25"/>
    <b v="0"/>
    <n v="73"/>
    <b v="1"/>
    <s v="theater/plays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.5"/>
    <x v="0"/>
    <x v="1"/>
    <s v="GBP"/>
    <n v="1457031600"/>
    <n v="1455640559"/>
    <x v="2794"/>
    <d v="2016-03-03T19:00:00"/>
    <b v="0"/>
    <n v="3"/>
    <b v="1"/>
    <s v="theater/plays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n v="1.0428571428571429"/>
    <x v="0"/>
    <x v="0"/>
    <s v="USD"/>
    <n v="1402095600"/>
    <n v="1400675841"/>
    <x v="2795"/>
    <d v="2014-06-06T23:00:00"/>
    <b v="0"/>
    <n v="20"/>
    <b v="1"/>
    <s v="theater/plays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n v="1.155"/>
    <x v="0"/>
    <x v="1"/>
    <s v="GBP"/>
    <n v="1404564028"/>
    <n v="1401972028"/>
    <x v="2796"/>
    <d v="2014-07-05T12:40:28"/>
    <b v="0"/>
    <n v="21"/>
    <b v="1"/>
    <s v="theater/plays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.02645125"/>
    <x v="0"/>
    <x v="1"/>
    <s v="GBP"/>
    <n v="1404858840"/>
    <n v="1402266840"/>
    <x v="2797"/>
    <d v="2014-07-08T22:34:00"/>
    <b v="0"/>
    <n v="94"/>
    <b v="1"/>
    <s v="theater/plays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.014"/>
    <x v="0"/>
    <x v="1"/>
    <s v="GBP"/>
    <n v="1438358400"/>
    <n v="1437063121"/>
    <x v="2798"/>
    <d v="2015-07-31T16:00:00"/>
    <b v="0"/>
    <n v="139"/>
    <b v="1"/>
    <s v="theater/plays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.1663479999999999"/>
    <x v="0"/>
    <x v="1"/>
    <s v="GBP"/>
    <n v="1466179200"/>
    <n v="1463466070"/>
    <x v="2799"/>
    <d v="2016-06-17T16:00:00"/>
    <b v="0"/>
    <n v="130"/>
    <b v="1"/>
    <s v="theater/plays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.33"/>
    <x v="0"/>
    <x v="1"/>
    <s v="GBP"/>
    <n v="1420377366"/>
    <n v="1415193366"/>
    <x v="2800"/>
    <d v="2015-01-04T13:16:06"/>
    <b v="0"/>
    <n v="31"/>
    <b v="1"/>
    <s v="theater/plays"/>
    <n v="42.903225806451616"/>
    <x v="1"/>
    <x v="6"/>
  </r>
  <r>
    <n v="2801"/>
    <s v="A Dream Play"/>
    <s v="Arise Theatre Company's production of August Strindberg's expressionist masterpiece 'A Dream Play'."/>
    <n v="500"/>
    <n v="666"/>
    <n v="1.3320000000000001"/>
    <x v="0"/>
    <x v="2"/>
    <s v="AUD"/>
    <n v="1412938800"/>
    <n v="1411019409"/>
    <x v="2801"/>
    <d v="2014-10-10T11:00:00"/>
    <b v="0"/>
    <n v="13"/>
    <b v="1"/>
    <s v="theater/plays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.0183333333333333"/>
    <x v="0"/>
    <x v="1"/>
    <s v="GBP"/>
    <n v="1438875107"/>
    <n v="1436283107"/>
    <x v="2802"/>
    <d v="2015-08-06T15:31:47"/>
    <b v="0"/>
    <n v="90"/>
    <b v="1"/>
    <s v="theater/plays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.2795000000000001"/>
    <x v="0"/>
    <x v="0"/>
    <s v="USD"/>
    <n v="1437004800"/>
    <n v="1433295276"/>
    <x v="2803"/>
    <d v="2015-07-16T00:00:00"/>
    <b v="0"/>
    <n v="141"/>
    <b v="1"/>
    <s v="theater/plays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.1499999999999999"/>
    <x v="0"/>
    <x v="1"/>
    <s v="GBP"/>
    <n v="1411987990"/>
    <n v="1409395990"/>
    <x v="2804"/>
    <d v="2014-09-29T10:53:10"/>
    <b v="0"/>
    <n v="23"/>
    <b v="1"/>
    <s v="theater/plays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.1000000000000001"/>
    <x v="0"/>
    <x v="1"/>
    <s v="GBP"/>
    <n v="1440245273"/>
    <n v="1438085273"/>
    <x v="2805"/>
    <d v="2015-08-22T12:07:53"/>
    <b v="0"/>
    <n v="18"/>
    <b v="1"/>
    <s v="theater/plays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n v="1.121"/>
    <x v="0"/>
    <x v="1"/>
    <s v="GBP"/>
    <n v="1438772400"/>
    <n v="1435645490"/>
    <x v="2806"/>
    <d v="2015-08-05T11:00:00"/>
    <b v="0"/>
    <n v="76"/>
    <b v="1"/>
    <s v="theater/plays"/>
    <n v="44.25"/>
    <x v="1"/>
    <x v="6"/>
  </r>
  <r>
    <n v="2807"/>
    <s v="The Commission Theatre Co."/>
    <s v="Bringing Shakespeare back to the Playwrights"/>
    <n v="5000"/>
    <n v="6300"/>
    <n v="1.26"/>
    <x v="0"/>
    <x v="0"/>
    <s v="USD"/>
    <n v="1435611438"/>
    <n v="1433019438"/>
    <x v="2807"/>
    <d v="2015-06-29T20:57:18"/>
    <b v="0"/>
    <n v="93"/>
    <b v="1"/>
    <s v="theater/plays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.0024444444444445"/>
    <x v="0"/>
    <x v="0"/>
    <s v="USD"/>
    <n v="1440274735"/>
    <n v="1437682735"/>
    <x v="2808"/>
    <d v="2015-08-22T20:18:55"/>
    <b v="0"/>
    <n v="69"/>
    <b v="1"/>
    <s v="theater/plays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.024"/>
    <x v="0"/>
    <x v="0"/>
    <s v="USD"/>
    <n v="1459348740"/>
    <n v="1458647725"/>
    <x v="2809"/>
    <d v="2016-03-30T14:39:00"/>
    <b v="0"/>
    <n v="21"/>
    <b v="1"/>
    <s v="theater/plays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.0820000000000001"/>
    <x v="0"/>
    <x v="0"/>
    <s v="USD"/>
    <n v="1401595140"/>
    <n v="1398828064"/>
    <x v="2810"/>
    <d v="2014-06-01T03:59:00"/>
    <b v="0"/>
    <n v="57"/>
    <b v="1"/>
    <s v="theater/plays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n v="1.0026999999999999"/>
    <x v="0"/>
    <x v="1"/>
    <s v="GBP"/>
    <n v="1424692503"/>
    <n v="1422100503"/>
    <x v="2811"/>
    <d v="2015-02-23T11:55:03"/>
    <b v="0"/>
    <n v="108"/>
    <b v="1"/>
    <s v="theater/plays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.133"/>
    <x v="0"/>
    <x v="5"/>
    <s v="CAD"/>
    <n v="1428292800"/>
    <n v="1424368298"/>
    <x v="2812"/>
    <d v="2015-04-06T04:00:00"/>
    <b v="0"/>
    <n v="83"/>
    <b v="1"/>
    <s v="theater/plays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.2757571428571428"/>
    <x v="0"/>
    <x v="0"/>
    <s v="USD"/>
    <n v="1481737761"/>
    <n v="1479577761"/>
    <x v="2813"/>
    <d v="2016-12-14T17:49:21"/>
    <b v="0"/>
    <n v="96"/>
    <b v="1"/>
    <s v="theater/plays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.0773333333333333"/>
    <x v="0"/>
    <x v="1"/>
    <s v="GBP"/>
    <n v="1431164115"/>
    <n v="1428572115"/>
    <x v="2814"/>
    <d v="2015-05-09T09:35:15"/>
    <b v="0"/>
    <n v="64"/>
    <b v="1"/>
    <s v="theater/plays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n v="2.42"/>
    <x v="0"/>
    <x v="5"/>
    <s v="CAD"/>
    <n v="1470595109"/>
    <n v="1468003109"/>
    <x v="2815"/>
    <d v="2016-08-07T18:38:29"/>
    <b v="0"/>
    <n v="14"/>
    <b v="1"/>
    <s v="theater/plays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.4156666666666666"/>
    <x v="0"/>
    <x v="1"/>
    <s v="GBP"/>
    <n v="1438531200"/>
    <n v="1435921992"/>
    <x v="2816"/>
    <d v="2015-08-02T16:00:00"/>
    <b v="0"/>
    <n v="169"/>
    <b v="1"/>
    <s v="theater/plays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.3"/>
    <x v="0"/>
    <x v="1"/>
    <s v="GBP"/>
    <n v="1425136462"/>
    <n v="1421680462"/>
    <x v="2817"/>
    <d v="2015-02-28T15:14:22"/>
    <b v="0"/>
    <n v="33"/>
    <b v="1"/>
    <s v="theater/plays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n v="1.0603"/>
    <x v="0"/>
    <x v="0"/>
    <s v="USD"/>
    <n v="1443018086"/>
    <n v="1441290086"/>
    <x v="2818"/>
    <d v="2015-09-23T14:21:26"/>
    <b v="0"/>
    <n v="102"/>
    <b v="1"/>
    <s v="theater/plays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.048"/>
    <x v="0"/>
    <x v="1"/>
    <s v="GBP"/>
    <n v="1434285409"/>
    <n v="1431693409"/>
    <x v="2819"/>
    <d v="2015-06-14T12:36:49"/>
    <b v="0"/>
    <n v="104"/>
    <b v="1"/>
    <s v="theater/plays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.36"/>
    <x v="0"/>
    <x v="1"/>
    <s v="GBP"/>
    <n v="1456444800"/>
    <n v="1454337589"/>
    <x v="2820"/>
    <d v="2016-02-26T00:00:00"/>
    <b v="0"/>
    <n v="20"/>
    <b v="1"/>
    <s v="theater/plays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"/>
    <x v="0"/>
    <x v="1"/>
    <s v="GBP"/>
    <n v="1411510135"/>
    <n v="1408918135"/>
    <x v="2821"/>
    <d v="2014-09-23T22:08:55"/>
    <b v="0"/>
    <n v="35"/>
    <b v="1"/>
    <s v="theater/plays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"/>
    <x v="0"/>
    <x v="0"/>
    <s v="USD"/>
    <n v="1427469892"/>
    <n v="1424881492"/>
    <x v="2822"/>
    <d v="2015-03-27T15:24:52"/>
    <b v="0"/>
    <n v="94"/>
    <b v="1"/>
    <s v="theater/plays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.24"/>
    <x v="0"/>
    <x v="1"/>
    <s v="GBP"/>
    <n v="1427842740"/>
    <n v="1425428206"/>
    <x v="2823"/>
    <d v="2015-03-31T22:59:00"/>
    <b v="0"/>
    <n v="14"/>
    <b v="1"/>
    <s v="theater/plays"/>
    <n v="8.8571428571428577"/>
    <x v="1"/>
    <x v="6"/>
  </r>
  <r>
    <n v="2824"/>
    <s v="The Rooftop"/>
    <s v="I wrote a One Act play called The Rooftop for a Female Playwright's festival. Every little bit helps!"/>
    <n v="650"/>
    <n v="760"/>
    <n v="1.1692307692307693"/>
    <x v="0"/>
    <x v="0"/>
    <s v="USD"/>
    <n v="1434159780"/>
    <n v="1431412196"/>
    <x v="2824"/>
    <d v="2015-06-13T01:43:00"/>
    <b v="0"/>
    <n v="15"/>
    <b v="1"/>
    <s v="theater/plays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.0333333333333334"/>
    <x v="0"/>
    <x v="1"/>
    <s v="GBP"/>
    <n v="1449255686"/>
    <n v="1446663686"/>
    <x v="2825"/>
    <d v="2015-12-04T19:01:26"/>
    <b v="0"/>
    <n v="51"/>
    <b v="1"/>
    <s v="theater/plays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.0774999999999999"/>
    <x v="0"/>
    <x v="0"/>
    <s v="USD"/>
    <n v="1436511600"/>
    <n v="1434415812"/>
    <x v="2826"/>
    <d v="2015-07-10T07:00:00"/>
    <b v="0"/>
    <n v="19"/>
    <b v="1"/>
    <s v="theater/plays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.2024999999999999"/>
    <x v="0"/>
    <x v="0"/>
    <s v="USD"/>
    <n v="1464971400"/>
    <n v="1462379066"/>
    <x v="2827"/>
    <d v="2016-06-03T16:30:00"/>
    <b v="0"/>
    <n v="23"/>
    <b v="1"/>
    <s v="theater/plays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.0037894736842106"/>
    <x v="0"/>
    <x v="1"/>
    <s v="GBP"/>
    <n v="1443826800"/>
    <n v="1441606869"/>
    <x v="2828"/>
    <d v="2015-10-02T23:00:00"/>
    <b v="0"/>
    <n v="97"/>
    <b v="1"/>
    <s v="theater/plays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.0651999999999999"/>
    <x v="0"/>
    <x v="1"/>
    <s v="GBP"/>
    <n v="1464863118"/>
    <n v="1462443918"/>
    <x v="2829"/>
    <d v="2016-06-02T10:25:18"/>
    <b v="0"/>
    <n v="76"/>
    <b v="1"/>
    <s v="theater/plays"/>
    <n v="35.039473684210527"/>
    <x v="1"/>
    <x v="6"/>
  </r>
  <r>
    <n v="2830"/>
    <s v="Nakhtik and Avalon"/>
    <s v="Avalon is a new South African Township play and Nakhtik is a  danced political lecture."/>
    <n v="3000"/>
    <n v="3000"/>
    <n v="1"/>
    <x v="0"/>
    <x v="0"/>
    <s v="USD"/>
    <n v="1399867140"/>
    <n v="1398802148"/>
    <x v="2830"/>
    <d v="2014-05-12T03:59:00"/>
    <b v="0"/>
    <n v="11"/>
    <b v="1"/>
    <s v="theater/plays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n v="1.1066666666666667"/>
    <x v="0"/>
    <x v="0"/>
    <s v="USD"/>
    <n v="1437076070"/>
    <n v="1434484070"/>
    <x v="2831"/>
    <d v="2015-07-16T19:47:50"/>
    <b v="0"/>
    <n v="52"/>
    <b v="1"/>
    <s v="theater/plays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.1471959999999999"/>
    <x v="0"/>
    <x v="1"/>
    <s v="GBP"/>
    <n v="1416780000"/>
    <n v="1414342894"/>
    <x v="2832"/>
    <d v="2014-11-23T22:00:00"/>
    <b v="0"/>
    <n v="95"/>
    <b v="1"/>
    <s v="theater/plays"/>
    <n v="30.189368421052631"/>
    <x v="1"/>
    <x v="6"/>
  </r>
  <r>
    <n v="2833"/>
    <s v="Star Man Rocket Man"/>
    <s v="A new play about exploring outer space"/>
    <n v="2700"/>
    <n v="2923"/>
    <n v="1.0825925925925926"/>
    <x v="0"/>
    <x v="0"/>
    <s v="USD"/>
    <n v="1444528800"/>
    <n v="1442804633"/>
    <x v="2833"/>
    <d v="2015-10-11T02:00:00"/>
    <b v="0"/>
    <n v="35"/>
    <b v="1"/>
    <s v="theater/plays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.7"/>
    <x v="0"/>
    <x v="1"/>
    <s v="GBP"/>
    <n v="1422658930"/>
    <n v="1421362930"/>
    <x v="2834"/>
    <d v="2015-01-30T23:02:10"/>
    <b v="0"/>
    <n v="21"/>
    <b v="1"/>
    <s v="theater/plays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.8709899999999999"/>
    <x v="0"/>
    <x v="1"/>
    <s v="GBP"/>
    <n v="1449273600"/>
    <n v="1446742417"/>
    <x v="2835"/>
    <d v="2015-12-05T00:00:00"/>
    <b v="0"/>
    <n v="93"/>
    <b v="1"/>
    <s v="theater/plays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.0777777777777777"/>
    <x v="0"/>
    <x v="0"/>
    <s v="USD"/>
    <n v="1487393940"/>
    <n v="1484115418"/>
    <x v="2836"/>
    <d v="2017-02-18T04:59:00"/>
    <b v="0"/>
    <n v="11"/>
    <b v="1"/>
    <s v="theater/plays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x v="0"/>
    <x v="5"/>
    <s v="CAD"/>
    <n v="1449701284"/>
    <n v="1446241684"/>
    <x v="2837"/>
    <d v="2015-12-09T22:48:04"/>
    <b v="0"/>
    <n v="21"/>
    <b v="1"/>
    <s v="theater/plays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.2024999999999999"/>
    <x v="0"/>
    <x v="0"/>
    <s v="USD"/>
    <n v="1407967200"/>
    <n v="1406039696"/>
    <x v="2838"/>
    <d v="2014-08-13T22:00:00"/>
    <b v="0"/>
    <n v="54"/>
    <b v="1"/>
    <s v="theater/plays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.1142857142857143"/>
    <x v="0"/>
    <x v="0"/>
    <s v="USD"/>
    <n v="1408942740"/>
    <n v="1406958354"/>
    <x v="2839"/>
    <d v="2014-08-25T04:59:00"/>
    <b v="0"/>
    <n v="31"/>
    <b v="1"/>
    <s v="theater/plays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.04"/>
    <x v="0"/>
    <x v="1"/>
    <s v="GBP"/>
    <n v="1426698000"/>
    <n v="1424825479"/>
    <x v="2840"/>
    <d v="2015-03-18T17:00:00"/>
    <b v="0"/>
    <n v="132"/>
    <b v="1"/>
    <s v="theater/plays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0.01"/>
    <x v="2"/>
    <x v="1"/>
    <s v="GBP"/>
    <n v="1450032297"/>
    <n v="1444844697"/>
    <x v="2841"/>
    <d v="2015-12-13T18:44:57"/>
    <b v="0"/>
    <n v="1"/>
    <b v="0"/>
    <s v="theater/plays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x v="2842"/>
    <d v="2014-06-21T11:00:00"/>
    <b v="0"/>
    <n v="0"/>
    <b v="0"/>
    <s v="theater/plays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x v="2843"/>
    <d v="2016-06-13T04:00:00"/>
    <b v="0"/>
    <n v="0"/>
    <b v="0"/>
    <s v="theater/plays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.4545454545454543E-2"/>
    <x v="2"/>
    <x v="15"/>
    <s v="EUR"/>
    <n v="1483535180"/>
    <n v="1480943180"/>
    <x v="2844"/>
    <d v="2017-01-04T13:06:20"/>
    <b v="0"/>
    <n v="1"/>
    <b v="0"/>
    <s v="theater/plays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0.31546666666666667"/>
    <x v="2"/>
    <x v="0"/>
    <s v="USD"/>
    <n v="1433723033"/>
    <n v="1428539033"/>
    <x v="2845"/>
    <d v="2015-06-08T00:23:53"/>
    <b v="0"/>
    <n v="39"/>
    <b v="0"/>
    <s v="theater/plays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x v="2846"/>
    <d v="2015-05-29T16:36:34"/>
    <b v="0"/>
    <n v="0"/>
    <b v="0"/>
    <s v="theater/plays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x v="2847"/>
    <d v="2016-05-23T19:21:05"/>
    <b v="0"/>
    <n v="0"/>
    <b v="0"/>
    <s v="theater/plays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2E-3"/>
    <x v="2"/>
    <x v="0"/>
    <s v="USD"/>
    <n v="1432913659"/>
    <n v="1430321659"/>
    <x v="2848"/>
    <d v="2015-05-29T15:34:19"/>
    <b v="0"/>
    <n v="3"/>
    <b v="0"/>
    <s v="theater/plays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n v="0.01"/>
    <x v="2"/>
    <x v="1"/>
    <s v="GBP"/>
    <n v="1461406600"/>
    <n v="1458814600"/>
    <x v="2849"/>
    <d v="2016-04-23T10:16:40"/>
    <b v="0"/>
    <n v="1"/>
    <b v="0"/>
    <s v="theater/plays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3.8875E-2"/>
    <x v="2"/>
    <x v="0"/>
    <s v="USD"/>
    <n v="1409962211"/>
    <n v="1407370211"/>
    <x v="2850"/>
    <d v="2014-09-06T00:10:11"/>
    <b v="0"/>
    <n v="13"/>
    <b v="0"/>
    <s v="theater/plays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x v="2851"/>
    <d v="2016-01-29T23:17:00"/>
    <b v="0"/>
    <n v="0"/>
    <b v="0"/>
    <s v="theater/plays"/>
    <n v="0"/>
    <x v="1"/>
    <x v="6"/>
  </r>
  <r>
    <n v="2852"/>
    <s v="Freedom Train"/>
    <s v="Just one time back to the past on the Freedom Train will open your eyes and your lives will never ever be the same!"/>
    <n v="5000"/>
    <n v="95"/>
    <n v="1.9E-2"/>
    <x v="2"/>
    <x v="0"/>
    <s v="USD"/>
    <n v="1403312703"/>
    <n v="1400720703"/>
    <x v="2852"/>
    <d v="2014-06-21T01:05:03"/>
    <b v="0"/>
    <n v="6"/>
    <b v="0"/>
    <s v="theater/plays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x v="2853"/>
    <d v="2014-09-14T04:34:57"/>
    <b v="0"/>
    <n v="0"/>
    <b v="0"/>
    <s v="theater/plays"/>
    <n v="0"/>
    <x v="1"/>
    <x v="6"/>
  </r>
  <r>
    <n v="2854"/>
    <s v="Ultimate Political Selfie!"/>
    <s v="Almost Random Theatre's play about a candidate - with no policies - who is seeking election in May 2015"/>
    <n v="1000"/>
    <n v="417"/>
    <n v="0.41699999999999998"/>
    <x v="2"/>
    <x v="1"/>
    <s v="GBP"/>
    <n v="1431018719"/>
    <n v="1429290719"/>
    <x v="2854"/>
    <d v="2015-05-07T17:11:59"/>
    <b v="0"/>
    <n v="14"/>
    <b v="0"/>
    <s v="theater/plays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0.5"/>
    <x v="2"/>
    <x v="0"/>
    <s v="USD"/>
    <n v="1454110440"/>
    <n v="1451607071"/>
    <x v="2855"/>
    <d v="2016-01-29T23:34:00"/>
    <b v="0"/>
    <n v="5"/>
    <b v="0"/>
    <s v="theater/plays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4.8666666666666664E-2"/>
    <x v="2"/>
    <x v="0"/>
    <s v="USD"/>
    <n v="1439069640"/>
    <n v="1433897647"/>
    <x v="2856"/>
    <d v="2015-08-08T21:34:00"/>
    <b v="0"/>
    <n v="6"/>
    <b v="0"/>
    <s v="theater/plays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0.19736842105263158"/>
    <x v="2"/>
    <x v="14"/>
    <s v="MXN"/>
    <n v="1487613600"/>
    <n v="1482444295"/>
    <x v="2857"/>
    <d v="2017-02-20T18:00:00"/>
    <b v="0"/>
    <n v="15"/>
    <b v="0"/>
    <s v="theater/plays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x v="2858"/>
    <d v="2014-12-05T11:28:00"/>
    <b v="0"/>
    <n v="0"/>
    <b v="0"/>
    <s v="theater/plays"/>
    <n v="0"/>
    <x v="1"/>
    <x v="6"/>
  </r>
  <r>
    <n v="2859"/>
    <s v="Grover Theatre Company (GTC)"/>
    <s v="A theatre company that will create works to inspire young people and get everyone involved."/>
    <n v="2000"/>
    <n v="35"/>
    <n v="1.7500000000000002E-2"/>
    <x v="2"/>
    <x v="2"/>
    <s v="AUD"/>
    <n v="1444984904"/>
    <n v="1439800904"/>
    <x v="2859"/>
    <d v="2015-10-16T08:41:44"/>
    <b v="0"/>
    <n v="1"/>
    <b v="0"/>
    <s v="theater/plays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6.6500000000000004E-2"/>
    <x v="2"/>
    <x v="0"/>
    <s v="USD"/>
    <n v="1466363576"/>
    <n v="1461179576"/>
    <x v="2860"/>
    <d v="2016-06-19T19:12:56"/>
    <b v="0"/>
    <n v="9"/>
    <b v="0"/>
    <s v="theater/plays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n v="0.32"/>
    <x v="2"/>
    <x v="2"/>
    <s v="AUD"/>
    <n v="1443103848"/>
    <n v="1441894248"/>
    <x v="2861"/>
    <d v="2015-09-24T14:10:48"/>
    <b v="0"/>
    <n v="3"/>
    <b v="0"/>
    <s v="theater/plays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4.3307086614173228E-3"/>
    <x v="2"/>
    <x v="0"/>
    <s v="USD"/>
    <n v="1403636229"/>
    <n v="1401044229"/>
    <x v="2862"/>
    <d v="2014-06-24T18:57:09"/>
    <b v="0"/>
    <n v="3"/>
    <b v="0"/>
    <s v="theater/plays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4.0000000000000002E-4"/>
    <x v="2"/>
    <x v="0"/>
    <s v="USD"/>
    <n v="1410279123"/>
    <n v="1405095123"/>
    <x v="2863"/>
    <d v="2014-09-09T16:12:03"/>
    <b v="0"/>
    <n v="1"/>
    <b v="0"/>
    <s v="theater/plays"/>
    <n v="20"/>
    <x v="1"/>
    <x v="6"/>
  </r>
  <r>
    <n v="2864"/>
    <s v="'Haunting Julia' by Alan Ayckbourn"/>
    <s v="Accessible, original theatre for all!"/>
    <n v="2500"/>
    <n v="40"/>
    <n v="1.6E-2"/>
    <x v="2"/>
    <x v="1"/>
    <s v="GBP"/>
    <n v="1437139080"/>
    <n v="1434552207"/>
    <x v="2864"/>
    <d v="2015-07-17T13:18:00"/>
    <b v="0"/>
    <n v="3"/>
    <b v="0"/>
    <s v="theater/plays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x v="2865"/>
    <d v="2015-01-06T02:44:19"/>
    <b v="0"/>
    <n v="0"/>
    <b v="0"/>
    <s v="theater/plays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8.9999999999999993E-3"/>
    <x v="2"/>
    <x v="0"/>
    <s v="USD"/>
    <n v="1476482400"/>
    <n v="1473893721"/>
    <x v="2866"/>
    <d v="2016-10-14T22:00:00"/>
    <b v="0"/>
    <n v="2"/>
    <b v="0"/>
    <s v="theater/plays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0.2016"/>
    <x v="2"/>
    <x v="0"/>
    <s v="USD"/>
    <n v="1467604800"/>
    <n v="1465533672"/>
    <x v="2867"/>
    <d v="2016-07-04T04:00:00"/>
    <b v="0"/>
    <n v="10"/>
    <b v="0"/>
    <s v="theater/plays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0.42011733333333334"/>
    <x v="2"/>
    <x v="0"/>
    <s v="USD"/>
    <n v="1475697054"/>
    <n v="1473105054"/>
    <x v="2868"/>
    <d v="2016-10-05T19:50:54"/>
    <b v="0"/>
    <n v="60"/>
    <b v="0"/>
    <s v="theater/plays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8.8500000000000002E-3"/>
    <x v="2"/>
    <x v="0"/>
    <s v="USD"/>
    <n v="1468937681"/>
    <n v="1466345681"/>
    <x v="2869"/>
    <d v="2016-07-19T14:14:41"/>
    <b v="0"/>
    <n v="5"/>
    <b v="0"/>
    <s v="theater/plays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0.15"/>
    <x v="2"/>
    <x v="0"/>
    <s v="USD"/>
    <n v="1400301165"/>
    <n v="1397709165"/>
    <x v="2870"/>
    <d v="2014-05-17T04:32:45"/>
    <b v="0"/>
    <n v="9"/>
    <b v="0"/>
    <s v="theater/plays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4.6699999999999998E-2"/>
    <x v="2"/>
    <x v="0"/>
    <s v="USD"/>
    <n v="1419183813"/>
    <n v="1417455813"/>
    <x v="2871"/>
    <d v="2014-12-21T17:43:33"/>
    <b v="0"/>
    <n v="13"/>
    <b v="0"/>
    <s v="theater/plays"/>
    <n v="35.92307692307692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x v="2872"/>
    <d v="2015-06-20T02:47:18"/>
    <b v="0"/>
    <n v="0"/>
    <b v="0"/>
    <s v="theater/plays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0.38119999999999998"/>
    <x v="2"/>
    <x v="0"/>
    <s v="USD"/>
    <n v="1422473831"/>
    <n v="1419881831"/>
    <x v="2873"/>
    <d v="2015-01-28T19:37:11"/>
    <b v="0"/>
    <n v="8"/>
    <b v="0"/>
    <s v="theater/plays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.4199999999999998E-2"/>
    <x v="2"/>
    <x v="0"/>
    <s v="USD"/>
    <n v="1484684186"/>
    <n v="1482092186"/>
    <x v="2874"/>
    <d v="2017-01-17T20:16:26"/>
    <b v="0"/>
    <n v="3"/>
    <b v="0"/>
    <s v="theater/plays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3.5E-4"/>
    <x v="2"/>
    <x v="0"/>
    <s v="USD"/>
    <n v="1462417493"/>
    <n v="1459825493"/>
    <x v="2875"/>
    <d v="2016-05-05T03:04:53"/>
    <b v="0"/>
    <n v="3"/>
    <b v="0"/>
    <s v="theater/plays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x v="2876"/>
    <d v="2015-07-16T17:51:19"/>
    <b v="0"/>
    <n v="0"/>
    <b v="0"/>
    <s v="theater/plays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0.10833333333333334"/>
    <x v="2"/>
    <x v="0"/>
    <s v="USD"/>
    <n v="1480525200"/>
    <n v="1477781724"/>
    <x v="2877"/>
    <d v="2016-11-30T17:00:00"/>
    <b v="0"/>
    <n v="6"/>
    <b v="0"/>
    <s v="theater/plays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.1000000000000001E-2"/>
    <x v="2"/>
    <x v="1"/>
    <s v="GBP"/>
    <n v="1435934795"/>
    <n v="1430750795"/>
    <x v="2878"/>
    <d v="2015-07-03T14:46:35"/>
    <b v="0"/>
    <n v="4"/>
    <b v="0"/>
    <s v="theater/plays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2.5892857142857141E-3"/>
    <x v="2"/>
    <x v="0"/>
    <s v="USD"/>
    <n v="1453310661"/>
    <n v="1450718661"/>
    <x v="2879"/>
    <d v="2016-01-20T17:24:21"/>
    <b v="0"/>
    <n v="1"/>
    <b v="0"/>
    <s v="theater/plays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0.23333333333333334"/>
    <x v="2"/>
    <x v="0"/>
    <s v="USD"/>
    <n v="1440090300"/>
    <n v="1436305452"/>
    <x v="2880"/>
    <d v="2015-08-20T17:05:00"/>
    <b v="0"/>
    <n v="29"/>
    <b v="0"/>
    <s v="theater/plays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x v="2881"/>
    <d v="2014-12-03T15:20:36"/>
    <b v="0"/>
    <n v="0"/>
    <b v="0"/>
    <s v="theater/plays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0.33600000000000002"/>
    <x v="2"/>
    <x v="0"/>
    <s v="USD"/>
    <n v="1462112318"/>
    <n v="1459520318"/>
    <x v="2882"/>
    <d v="2016-05-01T14:18:38"/>
    <b v="0"/>
    <n v="4"/>
    <b v="0"/>
    <s v="theater/plays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0.1908"/>
    <x v="2"/>
    <x v="0"/>
    <s v="USD"/>
    <n v="1454734740"/>
    <n v="1451684437"/>
    <x v="2883"/>
    <d v="2016-02-06T04:59:00"/>
    <b v="0"/>
    <n v="5"/>
    <b v="0"/>
    <s v="theater/plays"/>
    <n v="381.6"/>
    <x v="1"/>
    <x v="6"/>
  </r>
  <r>
    <n v="2884"/>
    <s v="The Lizard King, a play by Jay Jeff Jones"/>
    <s v="Come explore the dream world of Jim Morrison, rock singer, mystic, poet, shaman."/>
    <n v="45000"/>
    <n v="185"/>
    <n v="4.1111111111111114E-3"/>
    <x v="2"/>
    <x v="0"/>
    <s v="USD"/>
    <n v="1417800435"/>
    <n v="1415208435"/>
    <x v="2884"/>
    <d v="2014-12-05T17:27:15"/>
    <b v="0"/>
    <n v="4"/>
    <b v="0"/>
    <s v="theater/plays"/>
    <n v="46.25"/>
    <x v="1"/>
    <x v="6"/>
  </r>
  <r>
    <n v="2885"/>
    <s v="The Wedding"/>
    <s v="An historic and proud work of Polish nationalistic literature performed on stage."/>
    <n v="400"/>
    <n v="130"/>
    <n v="0.32500000000000001"/>
    <x v="2"/>
    <x v="0"/>
    <s v="USD"/>
    <n v="1426294201"/>
    <n v="1423705801"/>
    <x v="2885"/>
    <d v="2015-03-14T00:50:01"/>
    <b v="0"/>
    <n v="5"/>
    <b v="0"/>
    <s v="theater/plays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0.05"/>
    <x v="2"/>
    <x v="0"/>
    <s v="USD"/>
    <n v="1442635140"/>
    <n v="1442243484"/>
    <x v="2886"/>
    <d v="2015-09-19T03:59:00"/>
    <b v="0"/>
    <n v="1"/>
    <b v="0"/>
    <s v="theater/plays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1.6666666666666668E-3"/>
    <x v="2"/>
    <x v="0"/>
    <s v="USD"/>
    <n v="1420971324"/>
    <n v="1418379324"/>
    <x v="2887"/>
    <d v="2015-01-11T10:15:24"/>
    <b v="0"/>
    <n v="1"/>
    <b v="0"/>
    <s v="theater/plays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x v="2888"/>
    <d v="2014-10-18T04:59:00"/>
    <b v="0"/>
    <n v="0"/>
    <b v="0"/>
    <s v="theater/plays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n v="0.38066666666666665"/>
    <x v="2"/>
    <x v="0"/>
    <s v="USD"/>
    <n v="1409344985"/>
    <n v="1406752985"/>
    <x v="2889"/>
    <d v="2014-08-29T20:43:05"/>
    <b v="0"/>
    <n v="14"/>
    <b v="0"/>
    <s v="theater/plays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.0500000000000001E-2"/>
    <x v="2"/>
    <x v="0"/>
    <s v="USD"/>
    <n v="1407553200"/>
    <n v="1405100992"/>
    <x v="2890"/>
    <d v="2014-08-09T03:00:00"/>
    <b v="0"/>
    <n v="3"/>
    <b v="0"/>
    <s v="theater/plays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2.7300000000000001E-2"/>
    <x v="2"/>
    <x v="0"/>
    <s v="USD"/>
    <n v="1460751128"/>
    <n v="1455570728"/>
    <x v="2891"/>
    <d v="2016-04-15T20:12:08"/>
    <b v="0"/>
    <n v="10"/>
    <b v="0"/>
    <s v="theater/plays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n v="9.0909090909090912E-2"/>
    <x v="2"/>
    <x v="0"/>
    <s v="USD"/>
    <n v="1409000400"/>
    <n v="1408381704"/>
    <x v="2892"/>
    <d v="2014-08-25T21:00:00"/>
    <b v="0"/>
    <n v="17"/>
    <b v="0"/>
    <s v="theater/plays"/>
    <n v="29.411764705882351"/>
    <x v="1"/>
    <x v="6"/>
  </r>
  <r>
    <n v="2893"/>
    <s v="REDISCOVERING KIA THE PLAY"/>
    <s v="Fundraising for REDISCOVERING KIA THE PLAY"/>
    <n v="5000"/>
    <n v="25"/>
    <n v="5.0000000000000001E-3"/>
    <x v="2"/>
    <x v="0"/>
    <s v="USD"/>
    <n v="1420768800"/>
    <n v="1415644395"/>
    <x v="2893"/>
    <d v="2015-01-09T02:00:00"/>
    <b v="0"/>
    <n v="2"/>
    <b v="0"/>
    <s v="theater/plays"/>
    <n v="12.5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x v="2894"/>
    <d v="2015-04-03T22:40:15"/>
    <b v="0"/>
    <n v="0"/>
    <b v="0"/>
    <s v="theater/plays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9E-2"/>
    <x v="2"/>
    <x v="0"/>
    <s v="USD"/>
    <n v="1403470800"/>
    <n v="1403356792"/>
    <x v="2895"/>
    <d v="2014-06-22T21:00:00"/>
    <b v="0"/>
    <n v="4"/>
    <b v="0"/>
    <s v="theater/plays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0.20833333333333334"/>
    <x v="2"/>
    <x v="0"/>
    <s v="USD"/>
    <n v="1481522400"/>
    <n v="1480283321"/>
    <x v="2896"/>
    <d v="2016-12-12T06:00:00"/>
    <b v="0"/>
    <n v="12"/>
    <b v="0"/>
    <s v="theater/plays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n v="4.583333333333333E-2"/>
    <x v="2"/>
    <x v="0"/>
    <s v="USD"/>
    <n v="1444577345"/>
    <n v="1441985458"/>
    <x v="2897"/>
    <d v="2015-10-11T15:29:05"/>
    <b v="0"/>
    <n v="3"/>
    <b v="0"/>
    <s v="theater/plays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.2133333333333335E-2"/>
    <x v="2"/>
    <x v="0"/>
    <s v="USD"/>
    <n v="1446307053"/>
    <n v="1443715053"/>
    <x v="2898"/>
    <d v="2015-10-31T15:57:33"/>
    <b v="0"/>
    <n v="12"/>
    <b v="0"/>
    <s v="theater/plays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x v="2899"/>
    <d v="2016-07-24T01:52:38"/>
    <b v="0"/>
    <n v="0"/>
    <b v="0"/>
    <s v="theater/plays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0.61909090909090914"/>
    <x v="2"/>
    <x v="0"/>
    <s v="USD"/>
    <n v="1407562632"/>
    <n v="1404970632"/>
    <x v="2900"/>
    <d v="2014-08-09T05:37:12"/>
    <b v="0"/>
    <n v="7"/>
    <b v="0"/>
    <s v="theater/plays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8.0000000000000002E-3"/>
    <x v="2"/>
    <x v="0"/>
    <s v="USD"/>
    <n v="1423345339"/>
    <n v="1418161339"/>
    <x v="2901"/>
    <d v="2015-02-07T21:42:19"/>
    <b v="0"/>
    <n v="2"/>
    <b v="0"/>
    <s v="theater/plays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1.6666666666666666E-4"/>
    <x v="2"/>
    <x v="0"/>
    <s v="USD"/>
    <n v="1440412396"/>
    <n v="1437820396"/>
    <x v="2902"/>
    <d v="2015-08-24T10:33:16"/>
    <b v="0"/>
    <n v="1"/>
    <b v="0"/>
    <s v="theater/plays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7.7999999999999996E-3"/>
    <x v="2"/>
    <x v="0"/>
    <s v="USD"/>
    <n v="1441771218"/>
    <n v="1436587218"/>
    <x v="2903"/>
    <d v="2015-09-09T04:00:18"/>
    <b v="0"/>
    <n v="4"/>
    <b v="0"/>
    <s v="theater/plays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0.05"/>
    <x v="2"/>
    <x v="1"/>
    <s v="GBP"/>
    <n v="1415534400"/>
    <n v="1414538031"/>
    <x v="2904"/>
    <d v="2014-11-09T12:00:00"/>
    <b v="0"/>
    <n v="4"/>
    <b v="0"/>
    <s v="theater/plays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0.17771428571428571"/>
    <x v="2"/>
    <x v="0"/>
    <s v="USD"/>
    <n v="1473211313"/>
    <n v="1472001713"/>
    <x v="2905"/>
    <d v="2016-09-07T01:21:53"/>
    <b v="0"/>
    <n v="17"/>
    <b v="0"/>
    <s v="theater/plays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.4166666666666662E-2"/>
    <x v="2"/>
    <x v="0"/>
    <s v="USD"/>
    <n v="1438390800"/>
    <n v="1436888066"/>
    <x v="2906"/>
    <d v="2015-08-01T01:00:00"/>
    <b v="0"/>
    <n v="7"/>
    <b v="0"/>
    <s v="theater/plays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8.0000000000000004E-4"/>
    <x v="2"/>
    <x v="0"/>
    <s v="USD"/>
    <n v="1463259837"/>
    <n v="1458075837"/>
    <x v="2907"/>
    <d v="2016-05-14T21:03:57"/>
    <b v="0"/>
    <n v="2"/>
    <b v="0"/>
    <s v="theater/plays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2.75E-2"/>
    <x v="2"/>
    <x v="0"/>
    <s v="USD"/>
    <n v="1465407219"/>
    <n v="1462815219"/>
    <x v="2908"/>
    <d v="2016-06-08T17:33:39"/>
    <b v="0"/>
    <n v="5"/>
    <b v="0"/>
    <s v="theater/plays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1.1111111111111112E-4"/>
    <x v="2"/>
    <x v="0"/>
    <s v="USD"/>
    <n v="1416944760"/>
    <n v="1413527001"/>
    <x v="2909"/>
    <d v="2014-11-25T19:46:00"/>
    <b v="0"/>
    <n v="1"/>
    <b v="0"/>
    <s v="theater/plays"/>
    <n v="20"/>
    <x v="1"/>
    <x v="6"/>
  </r>
  <r>
    <n v="2910"/>
    <s v="Strive"/>
    <s v="Free drama, dance and singing workshops for disadvantaged young people to inspire, create and help them follow their dreams."/>
    <n v="30000"/>
    <n v="1"/>
    <n v="3.3333333333333335E-5"/>
    <x v="2"/>
    <x v="1"/>
    <s v="GBP"/>
    <n v="1434139887"/>
    <n v="1428955887"/>
    <x v="2910"/>
    <d v="2015-06-12T20:11:27"/>
    <b v="0"/>
    <n v="1"/>
    <b v="0"/>
    <s v="theater/plays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0.36499999999999999"/>
    <x v="2"/>
    <x v="0"/>
    <s v="USD"/>
    <n v="1435429626"/>
    <n v="1431973626"/>
    <x v="2911"/>
    <d v="2015-06-27T18:27:06"/>
    <b v="0"/>
    <n v="14"/>
    <b v="0"/>
    <s v="theater/plays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0.14058171745152354"/>
    <x v="2"/>
    <x v="0"/>
    <s v="USD"/>
    <n v="1452827374"/>
    <n v="1450235374"/>
    <x v="2912"/>
    <d v="2016-01-15T03:09:34"/>
    <b v="0"/>
    <n v="26"/>
    <b v="0"/>
    <s v="theater/plays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2.0000000000000001E-4"/>
    <x v="2"/>
    <x v="0"/>
    <s v="USD"/>
    <n v="1410041339"/>
    <n v="1404857339"/>
    <x v="2913"/>
    <d v="2014-09-06T22:08:59"/>
    <b v="0"/>
    <n v="2"/>
    <b v="0"/>
    <s v="theater/plays"/>
    <n v="1"/>
    <x v="1"/>
    <x v="6"/>
  </r>
  <r>
    <n v="2914"/>
    <s v="Hercules the Panto"/>
    <s v="Hercules must complete four challenges in order to meet the father he never knew"/>
    <n v="25000"/>
    <n v="1"/>
    <n v="4.0000000000000003E-5"/>
    <x v="2"/>
    <x v="1"/>
    <s v="GBP"/>
    <n v="1426365994"/>
    <n v="1421185594"/>
    <x v="2914"/>
    <d v="2015-03-14T20:46:34"/>
    <b v="0"/>
    <n v="1"/>
    <b v="0"/>
    <s v="theater/plays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0.61099999999999999"/>
    <x v="2"/>
    <x v="1"/>
    <s v="GBP"/>
    <n v="1458117190"/>
    <n v="1455528790"/>
    <x v="2915"/>
    <d v="2016-03-16T08:33:10"/>
    <b v="0"/>
    <n v="3"/>
    <b v="0"/>
    <s v="theater/plays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n v="7.8378378378378383E-2"/>
    <x v="2"/>
    <x v="1"/>
    <s v="GBP"/>
    <n v="1400498789"/>
    <n v="1398511589"/>
    <x v="2916"/>
    <d v="2014-05-19T11:26:29"/>
    <b v="0"/>
    <n v="7"/>
    <b v="0"/>
    <s v="theater/plays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0.2185"/>
    <x v="2"/>
    <x v="0"/>
    <s v="USD"/>
    <n v="1442381847"/>
    <n v="1440826647"/>
    <x v="2917"/>
    <d v="2015-09-16T05:37:27"/>
    <b v="0"/>
    <n v="9"/>
    <b v="0"/>
    <s v="theater/plays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0.27239999999999998"/>
    <x v="2"/>
    <x v="0"/>
    <s v="USD"/>
    <n v="1446131207"/>
    <n v="1443712007"/>
    <x v="2918"/>
    <d v="2015-10-29T15:06:47"/>
    <b v="0"/>
    <n v="20"/>
    <b v="0"/>
    <s v="theater/plays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n v="8.5000000000000006E-2"/>
    <x v="2"/>
    <x v="0"/>
    <s v="USD"/>
    <n v="1407250329"/>
    <n v="1404658329"/>
    <x v="2919"/>
    <d v="2014-08-05T14:52:09"/>
    <b v="0"/>
    <n v="6"/>
    <b v="0"/>
    <s v="theater/plays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0.26840000000000003"/>
    <x v="2"/>
    <x v="5"/>
    <s v="CAD"/>
    <n v="1427306470"/>
    <n v="1424718070"/>
    <x v="2920"/>
    <d v="2015-03-25T18:01:10"/>
    <b v="0"/>
    <n v="13"/>
    <b v="0"/>
    <s v="theater/plays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.29"/>
    <x v="0"/>
    <x v="0"/>
    <s v="USD"/>
    <n v="1411679804"/>
    <n v="1409087804"/>
    <x v="2921"/>
    <d v="2014-09-25T21:16:44"/>
    <b v="0"/>
    <n v="3"/>
    <b v="1"/>
    <s v="theater/musical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"/>
    <x v="0"/>
    <x v="1"/>
    <s v="GBP"/>
    <n v="1431982727"/>
    <n v="1428094727"/>
    <x v="2922"/>
    <d v="2015-05-18T20:58:47"/>
    <b v="0"/>
    <n v="6"/>
    <b v="1"/>
    <s v="theater/musical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n v="1"/>
    <x v="0"/>
    <x v="0"/>
    <s v="USD"/>
    <n v="1422068400"/>
    <n v="1420774779"/>
    <x v="2923"/>
    <d v="2015-01-24T03:00:00"/>
    <b v="0"/>
    <n v="10"/>
    <b v="1"/>
    <s v="theater/musical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.032"/>
    <x v="0"/>
    <x v="0"/>
    <s v="USD"/>
    <n v="1431143940"/>
    <n v="1428585710"/>
    <x v="2924"/>
    <d v="2015-05-09T03:59:00"/>
    <b v="0"/>
    <n v="147"/>
    <b v="1"/>
    <s v="theater/musical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.0244597777777777"/>
    <x v="0"/>
    <x v="0"/>
    <s v="USD"/>
    <n v="1410444068"/>
    <n v="1407852068"/>
    <x v="2925"/>
    <d v="2014-09-11T14:01:08"/>
    <b v="0"/>
    <n v="199"/>
    <b v="1"/>
    <s v="theater/musical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.25"/>
    <x v="0"/>
    <x v="0"/>
    <s v="USD"/>
    <n v="1424715779"/>
    <n v="1423506179"/>
    <x v="2926"/>
    <d v="2015-02-23T18:22:59"/>
    <b v="0"/>
    <n v="50"/>
    <b v="1"/>
    <s v="theater/musical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.3083333333333333"/>
    <x v="0"/>
    <x v="0"/>
    <s v="USD"/>
    <n v="1405400400"/>
    <n v="1402934629"/>
    <x v="2927"/>
    <d v="2014-07-15T05:00:00"/>
    <b v="0"/>
    <n v="21"/>
    <b v="1"/>
    <s v="theater/musical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n v="1"/>
    <x v="0"/>
    <x v="0"/>
    <s v="USD"/>
    <n v="1457135846"/>
    <n v="1454543846"/>
    <x v="2928"/>
    <d v="2016-03-04T23:57:26"/>
    <b v="0"/>
    <n v="24"/>
    <b v="1"/>
    <s v="theater/musical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.02069375"/>
    <x v="0"/>
    <x v="0"/>
    <s v="USD"/>
    <n v="1401024758"/>
    <n v="1398432758"/>
    <x v="2929"/>
    <d v="2014-05-25T13:32:38"/>
    <b v="0"/>
    <n v="32"/>
    <b v="1"/>
    <s v="theater/musical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.0092000000000001"/>
    <x v="0"/>
    <x v="1"/>
    <s v="GBP"/>
    <n v="1431007264"/>
    <n v="1428415264"/>
    <x v="2930"/>
    <d v="2015-05-07T14:01:04"/>
    <b v="0"/>
    <n v="62"/>
    <b v="1"/>
    <s v="theater/musical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.06"/>
    <x v="0"/>
    <x v="5"/>
    <s v="CAD"/>
    <n v="1410761280"/>
    <n v="1408604363"/>
    <x v="2931"/>
    <d v="2014-09-15T06:08:00"/>
    <b v="0"/>
    <n v="9"/>
    <b v="1"/>
    <s v="theater/musical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.0509677419354839"/>
    <x v="0"/>
    <x v="2"/>
    <s v="AUD"/>
    <n v="1424516400"/>
    <n v="1421812637"/>
    <x v="2932"/>
    <d v="2015-02-21T11:00:00"/>
    <b v="0"/>
    <n v="38"/>
    <b v="1"/>
    <s v="theater/musical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.0276000000000001"/>
    <x v="0"/>
    <x v="0"/>
    <s v="USD"/>
    <n v="1465081053"/>
    <n v="1462489053"/>
    <x v="2933"/>
    <d v="2016-06-04T22:57:33"/>
    <b v="0"/>
    <n v="54"/>
    <b v="1"/>
    <s v="theater/musical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n v="1.08"/>
    <x v="0"/>
    <x v="5"/>
    <s v="CAD"/>
    <n v="1402845364"/>
    <n v="1400253364"/>
    <x v="2934"/>
    <d v="2014-06-15T15:16:04"/>
    <b v="0"/>
    <n v="37"/>
    <b v="1"/>
    <s v="theater/musical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.0088571428571429"/>
    <x v="0"/>
    <x v="0"/>
    <s v="USD"/>
    <n v="1472490000"/>
    <n v="1467468008"/>
    <x v="2935"/>
    <d v="2016-08-29T17:00:00"/>
    <b v="0"/>
    <n v="39"/>
    <b v="1"/>
    <s v="theater/musical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.28"/>
    <x v="0"/>
    <x v="0"/>
    <s v="USD"/>
    <n v="1413176340"/>
    <n v="1412091423"/>
    <x v="2936"/>
    <d v="2014-10-13T04:59:00"/>
    <b v="0"/>
    <n v="34"/>
    <b v="1"/>
    <s v="theater/musical"/>
    <n v="37.647058823529413"/>
    <x v="1"/>
    <x v="40"/>
  </r>
  <r>
    <n v="2937"/>
    <s v="UCAS"/>
    <s v="UCAS is a new British musical premiering at the Edinburgh Fringe Festival 2014."/>
    <n v="1500"/>
    <n v="2000"/>
    <n v="1.3333333333333333"/>
    <x v="0"/>
    <x v="1"/>
    <s v="GBP"/>
    <n v="1405249113"/>
    <n v="1402657113"/>
    <x v="2937"/>
    <d v="2014-07-13T10:58:33"/>
    <b v="0"/>
    <n v="55"/>
    <b v="1"/>
    <s v="theater/musical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.0137499999999999"/>
    <x v="0"/>
    <x v="0"/>
    <s v="USD"/>
    <n v="1422636814"/>
    <n v="1420044814"/>
    <x v="2938"/>
    <d v="2015-01-30T16:53:34"/>
    <b v="0"/>
    <n v="32"/>
    <b v="1"/>
    <s v="theater/musical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.0287500000000001"/>
    <x v="0"/>
    <x v="0"/>
    <s v="USD"/>
    <n v="1409187600"/>
    <n v="1406316312"/>
    <x v="2939"/>
    <d v="2014-08-28T01:00:00"/>
    <b v="0"/>
    <n v="25"/>
    <b v="1"/>
    <s v="theater/musical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.0724"/>
    <x v="0"/>
    <x v="0"/>
    <s v="USD"/>
    <n v="1421606018"/>
    <n v="1418150018"/>
    <x v="2940"/>
    <d v="2015-01-18T18:33:38"/>
    <b v="0"/>
    <n v="33"/>
    <b v="1"/>
    <s v="theater/musical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4.0000000000000003E-5"/>
    <x v="2"/>
    <x v="0"/>
    <s v="USD"/>
    <n v="1425250955"/>
    <n v="1422658955"/>
    <x v="2941"/>
    <d v="2015-03-01T23:02:35"/>
    <b v="0"/>
    <n v="1"/>
    <b v="0"/>
    <s v="theater/spaces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0.20424999999999999"/>
    <x v="2"/>
    <x v="5"/>
    <s v="CAD"/>
    <n v="1450297080"/>
    <n v="1448565459"/>
    <x v="2942"/>
    <d v="2015-12-16T20:18:00"/>
    <b v="0"/>
    <n v="202"/>
    <b v="0"/>
    <s v="theater/spaces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x v="2943"/>
    <d v="2015-04-13T03:06:20"/>
    <b v="0"/>
    <n v="0"/>
    <b v="0"/>
    <s v="theater/spaces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0.01"/>
    <x v="2"/>
    <x v="0"/>
    <s v="USD"/>
    <n v="1433714198"/>
    <n v="1431122198"/>
    <x v="2944"/>
    <d v="2015-06-07T21:56:38"/>
    <b v="0"/>
    <n v="1"/>
    <b v="0"/>
    <s v="theater/spaces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x v="2945"/>
    <d v="2015-05-24T03:21:00"/>
    <b v="0"/>
    <n v="0"/>
    <b v="0"/>
    <s v="theater/spaces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1E-3"/>
    <x v="2"/>
    <x v="1"/>
    <s v="GBP"/>
    <n v="1471265092"/>
    <n v="1468673092"/>
    <x v="2946"/>
    <d v="2016-08-15T12:44:52"/>
    <b v="0"/>
    <n v="2"/>
    <b v="0"/>
    <s v="theater/spaces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.2880000000000001E-2"/>
    <x v="2"/>
    <x v="0"/>
    <s v="USD"/>
    <n v="1480007460"/>
    <n v="1475760567"/>
    <x v="2947"/>
    <d v="2016-11-24T17:11:00"/>
    <b v="0"/>
    <n v="13"/>
    <b v="0"/>
    <s v="theater/spaces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4.8000000000000001E-5"/>
    <x v="2"/>
    <x v="0"/>
    <s v="USD"/>
    <n v="1433259293"/>
    <n v="1428075293"/>
    <x v="2948"/>
    <d v="2015-06-02T15:34:53"/>
    <b v="0"/>
    <n v="9"/>
    <b v="0"/>
    <s v="theater/spaces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2.5000000000000001E-2"/>
    <x v="2"/>
    <x v="0"/>
    <s v="USD"/>
    <n v="1447965917"/>
    <n v="1445370317"/>
    <x v="2949"/>
    <d v="2015-11-19T20:45:17"/>
    <b v="0"/>
    <n v="2"/>
    <b v="0"/>
    <s v="theater/spaces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x v="2950"/>
    <d v="2016-01-23T08:45:52"/>
    <b v="0"/>
    <n v="0"/>
    <b v="0"/>
    <s v="theater/spaces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.1919999999999999E-2"/>
    <x v="1"/>
    <x v="0"/>
    <s v="USD"/>
    <n v="1412536573"/>
    <n v="1408648573"/>
    <x v="2951"/>
    <d v="2014-10-05T19:16:13"/>
    <b v="0"/>
    <n v="58"/>
    <b v="0"/>
    <s v="theater/spaces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.0250000000000002E-2"/>
    <x v="1"/>
    <x v="0"/>
    <s v="USD"/>
    <n v="1476676800"/>
    <n v="1473957239"/>
    <x v="2952"/>
    <d v="2016-10-17T04:00:00"/>
    <b v="0"/>
    <n v="8"/>
    <b v="0"/>
    <s v="theater/spaces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1.5125E-3"/>
    <x v="1"/>
    <x v="0"/>
    <s v="USD"/>
    <n v="1444330821"/>
    <n v="1441738821"/>
    <x v="2953"/>
    <d v="2015-10-08T19:00:21"/>
    <b v="0"/>
    <n v="3"/>
    <b v="0"/>
    <s v="theater/spaces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x v="2954"/>
    <d v="2017-03-16T13:00:03"/>
    <b v="0"/>
    <n v="0"/>
    <b v="0"/>
    <s v="theater/spaces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n v="0.59583333333333333"/>
    <x v="1"/>
    <x v="0"/>
    <s v="USD"/>
    <n v="1434476849"/>
    <n v="1431884849"/>
    <x v="2955"/>
    <d v="2015-06-16T17:47:29"/>
    <b v="0"/>
    <n v="11"/>
    <b v="0"/>
    <s v="theater/spaces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0.16734177215189874"/>
    <x v="1"/>
    <x v="0"/>
    <s v="USD"/>
    <n v="1462402850"/>
    <n v="1459810850"/>
    <x v="2956"/>
    <d v="2016-05-04T23:00:50"/>
    <b v="0"/>
    <n v="20"/>
    <b v="0"/>
    <s v="theater/spaces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1.8666666666666668E-2"/>
    <x v="1"/>
    <x v="0"/>
    <s v="USD"/>
    <n v="1427498172"/>
    <n v="1422317772"/>
    <x v="2957"/>
    <d v="2015-03-27T23:16:12"/>
    <b v="0"/>
    <n v="3"/>
    <b v="0"/>
    <s v="theater/spaces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x v="2958"/>
    <d v="2016-05-08T17:41:57"/>
    <b v="0"/>
    <n v="0"/>
    <b v="0"/>
    <s v="theater/spaces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x v="2959"/>
    <d v="2016-06-07T00:12:05"/>
    <b v="0"/>
    <n v="0"/>
    <b v="0"/>
    <s v="theater/spaces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x v="2960"/>
    <d v="2014-09-11T18:10:23"/>
    <b v="0"/>
    <n v="0"/>
    <b v="0"/>
    <s v="theater/spaces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.0962000000000001"/>
    <x v="0"/>
    <x v="0"/>
    <s v="USD"/>
    <n v="1427342400"/>
    <n v="1424927159"/>
    <x v="2961"/>
    <d v="2015-03-26T04:00:00"/>
    <b v="0"/>
    <n v="108"/>
    <b v="1"/>
    <s v="theater/plays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.218"/>
    <x v="0"/>
    <x v="0"/>
    <s v="USD"/>
    <n v="1425193140"/>
    <n v="1422769906"/>
    <x v="2962"/>
    <d v="2015-03-01T06:59:00"/>
    <b v="0"/>
    <n v="20"/>
    <b v="1"/>
    <s v="theater/plays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.0685"/>
    <x v="0"/>
    <x v="0"/>
    <s v="USD"/>
    <n v="1435835824"/>
    <n v="1433243824"/>
    <x v="2963"/>
    <d v="2015-07-02T11:17:04"/>
    <b v="0"/>
    <n v="98"/>
    <b v="1"/>
    <s v="theater/plays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.0071379999999999"/>
    <x v="0"/>
    <x v="0"/>
    <s v="USD"/>
    <n v="1407360720"/>
    <n v="1404769819"/>
    <x v="2964"/>
    <d v="2014-08-06T21:32:00"/>
    <b v="0"/>
    <n v="196"/>
    <b v="1"/>
    <s v="theater/plays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.0900000000000001"/>
    <x v="0"/>
    <x v="0"/>
    <s v="USD"/>
    <n v="1436290233"/>
    <n v="1433698233"/>
    <x v="2965"/>
    <d v="2015-07-07T17:30:33"/>
    <b v="0"/>
    <n v="39"/>
    <b v="1"/>
    <s v="theater/plays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.1363000000000001"/>
    <x v="0"/>
    <x v="0"/>
    <s v="USD"/>
    <n v="1442425412"/>
    <n v="1439833412"/>
    <x v="2966"/>
    <d v="2015-09-16T17:43:32"/>
    <b v="0"/>
    <n v="128"/>
    <b v="1"/>
    <s v="theater/plays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.1392"/>
    <x v="0"/>
    <x v="0"/>
    <s v="USD"/>
    <n v="1425872692"/>
    <n v="1423284292"/>
    <x v="2967"/>
    <d v="2015-03-09T03:44:52"/>
    <b v="0"/>
    <n v="71"/>
    <b v="1"/>
    <s v="theater/plays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n v="1.06"/>
    <x v="0"/>
    <x v="0"/>
    <s v="USD"/>
    <n v="1471406340"/>
    <n v="1470227660"/>
    <x v="2968"/>
    <d v="2016-08-17T03:59:00"/>
    <b v="0"/>
    <n v="47"/>
    <b v="1"/>
    <s v="theater/plays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.625"/>
    <x v="0"/>
    <x v="5"/>
    <s v="CAD"/>
    <n v="1430693460"/>
    <n v="1428087153"/>
    <x v="2969"/>
    <d v="2015-05-03T22:51:00"/>
    <b v="0"/>
    <n v="17"/>
    <b v="1"/>
    <s v="theater/plays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.06"/>
    <x v="0"/>
    <x v="0"/>
    <s v="USD"/>
    <n v="1405699451"/>
    <n v="1403107451"/>
    <x v="2970"/>
    <d v="2014-07-18T16:04:11"/>
    <b v="0"/>
    <n v="91"/>
    <b v="1"/>
    <s v="theater/plays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.0015624999999999"/>
    <x v="0"/>
    <x v="0"/>
    <s v="USD"/>
    <n v="1409500078"/>
    <n v="1406908078"/>
    <x v="2971"/>
    <d v="2014-08-31T15:47:58"/>
    <b v="0"/>
    <n v="43"/>
    <b v="1"/>
    <s v="theater/plays"/>
    <n v="74.534883720930239"/>
    <x v="1"/>
    <x v="6"/>
  </r>
  <r>
    <n v="2972"/>
    <s v="A Bad Plan"/>
    <s v="A group of artists. A mythical art piece. A harrowing quest. And some margaritas."/>
    <n v="2000"/>
    <n v="2107"/>
    <n v="1.0535000000000001"/>
    <x v="0"/>
    <x v="0"/>
    <s v="USD"/>
    <n v="1480899600"/>
    <n v="1479609520"/>
    <x v="2972"/>
    <d v="2016-12-05T01:00:00"/>
    <b v="0"/>
    <n v="17"/>
    <b v="1"/>
    <s v="theater/plays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.748"/>
    <x v="0"/>
    <x v="0"/>
    <s v="USD"/>
    <n v="1451620800"/>
    <n v="1449171508"/>
    <x v="2973"/>
    <d v="2016-01-01T04:00:00"/>
    <b v="0"/>
    <n v="33"/>
    <b v="1"/>
    <s v="theater/plays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.02"/>
    <x v="0"/>
    <x v="0"/>
    <s v="USD"/>
    <n v="1411695300"/>
    <n v="1409275671"/>
    <x v="2974"/>
    <d v="2014-09-26T01:35:00"/>
    <b v="0"/>
    <n v="87"/>
    <b v="1"/>
    <s v="theater/plays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.00125"/>
    <x v="0"/>
    <x v="0"/>
    <s v="USD"/>
    <n v="1417057200"/>
    <n v="1414599886"/>
    <x v="2975"/>
    <d v="2014-11-27T03:00:00"/>
    <b v="0"/>
    <n v="113"/>
    <b v="1"/>
    <s v="theater/plays"/>
    <n v="70.884955752212392"/>
    <x v="1"/>
    <x v="6"/>
  </r>
  <r>
    <n v="2976"/>
    <s v="Pizza Delique"/>
    <s v="A play that addresses an important social issue, brought to light by members of the UoM Drama Society."/>
    <n v="70"/>
    <n v="120"/>
    <n v="1.7142857142857142"/>
    <x v="0"/>
    <x v="1"/>
    <s v="GBP"/>
    <n v="1457870400"/>
    <n v="1456421530"/>
    <x v="2976"/>
    <d v="2016-03-13T12:00:00"/>
    <b v="0"/>
    <n v="14"/>
    <b v="1"/>
    <s v="theater/plays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.1356666666666666"/>
    <x v="0"/>
    <x v="0"/>
    <s v="USD"/>
    <n v="1427076840"/>
    <n v="1421960934"/>
    <x v="2977"/>
    <d v="2015-03-23T02:14:00"/>
    <b v="0"/>
    <n v="30"/>
    <b v="1"/>
    <s v="theater/plays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.2946666666666666"/>
    <x v="0"/>
    <x v="0"/>
    <s v="USD"/>
    <n v="1413784740"/>
    <n v="1412954547"/>
    <x v="2978"/>
    <d v="2014-10-20T05:59:00"/>
    <b v="0"/>
    <n v="16"/>
    <b v="1"/>
    <s v="theater/plays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n v="1.014"/>
    <x v="0"/>
    <x v="0"/>
    <s v="USD"/>
    <n v="1420524000"/>
    <n v="1419104823"/>
    <x v="2979"/>
    <d v="2015-01-06T06:00:00"/>
    <b v="0"/>
    <n v="46"/>
    <b v="1"/>
    <s v="theater/plays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n v="1.0916666666666666"/>
    <x v="0"/>
    <x v="0"/>
    <s v="USD"/>
    <n v="1440381600"/>
    <n v="1438639130"/>
    <x v="2980"/>
    <d v="2015-08-24T02:00:00"/>
    <b v="0"/>
    <n v="24"/>
    <b v="1"/>
    <s v="theater/plays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.28925"/>
    <x v="0"/>
    <x v="17"/>
    <s v="EUR"/>
    <n v="1443014756"/>
    <n v="1439126756"/>
    <x v="2981"/>
    <d v="2015-09-23T13:25:56"/>
    <b v="1"/>
    <n v="97"/>
    <b v="1"/>
    <s v="theater/spaces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.0206"/>
    <x v="0"/>
    <x v="1"/>
    <s v="GBP"/>
    <n v="1455208143"/>
    <n v="1452616143"/>
    <x v="2982"/>
    <d v="2016-02-11T16:29:03"/>
    <b v="1"/>
    <n v="59"/>
    <b v="1"/>
    <s v="theater/spaces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.465395775862069"/>
    <x v="0"/>
    <x v="0"/>
    <s v="USD"/>
    <n v="1415722236"/>
    <n v="1410534636"/>
    <x v="2983"/>
    <d v="2014-11-11T16:10:36"/>
    <b v="1"/>
    <n v="1095"/>
    <b v="1"/>
    <s v="theater/spaces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.00352"/>
    <x v="0"/>
    <x v="0"/>
    <s v="USD"/>
    <n v="1472020881"/>
    <n v="1469428881"/>
    <x v="2984"/>
    <d v="2016-08-24T06:41:21"/>
    <b v="1"/>
    <n v="218"/>
    <b v="1"/>
    <s v="theater/spaces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.2164999999999999"/>
    <x v="0"/>
    <x v="4"/>
    <s v="NZD"/>
    <n v="1477886400"/>
    <n v="1476228128"/>
    <x v="2985"/>
    <d v="2016-10-31T04:00:00"/>
    <b v="0"/>
    <n v="111"/>
    <b v="1"/>
    <s v="theater/spaces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.0549999999999999"/>
    <x v="0"/>
    <x v="1"/>
    <s v="GBP"/>
    <n v="1462100406"/>
    <n v="1456920006"/>
    <x v="2986"/>
    <d v="2016-05-01T11:00:06"/>
    <b v="0"/>
    <n v="56"/>
    <b v="1"/>
    <s v="theater/spaces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.1040080000000001"/>
    <x v="0"/>
    <x v="0"/>
    <s v="USD"/>
    <n v="1476316800"/>
    <n v="1473837751"/>
    <x v="2987"/>
    <d v="2016-10-13T00:00:00"/>
    <b v="0"/>
    <n v="265"/>
    <b v="1"/>
    <s v="theater/spaces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"/>
    <x v="0"/>
    <x v="1"/>
    <s v="GBP"/>
    <n v="1466412081"/>
    <n v="1463820081"/>
    <x v="2988"/>
    <d v="2016-06-20T08:41:21"/>
    <b v="0"/>
    <n v="28"/>
    <b v="1"/>
    <s v="theater/spaces"/>
    <n v="35.714285714285715"/>
    <x v="1"/>
    <x v="38"/>
  </r>
  <r>
    <n v="2989"/>
    <s v="Let's Light Up The Gem!"/>
    <s v="Bring the movies back to Bethel, Maine."/>
    <n v="20000"/>
    <n v="35307"/>
    <n v="1.76535"/>
    <x v="0"/>
    <x v="0"/>
    <s v="USD"/>
    <n v="1450673940"/>
    <n v="1448756962"/>
    <x v="2989"/>
    <d v="2015-12-21T04:59:00"/>
    <b v="0"/>
    <n v="364"/>
    <b v="1"/>
    <s v="theater/spaces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"/>
    <x v="0"/>
    <x v="0"/>
    <s v="USD"/>
    <n v="1452174420"/>
    <n v="1449150420"/>
    <x v="2990"/>
    <d v="2016-01-07T13:47:00"/>
    <b v="0"/>
    <n v="27"/>
    <b v="1"/>
    <s v="theater/spaces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.0329411764705883"/>
    <x v="0"/>
    <x v="0"/>
    <s v="USD"/>
    <n v="1485547530"/>
    <n v="1483646730"/>
    <x v="2991"/>
    <d v="2017-01-27T20:05:30"/>
    <b v="0"/>
    <n v="93"/>
    <b v="1"/>
    <s v="theater/spaces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.0449999999999999"/>
    <x v="0"/>
    <x v="0"/>
    <s v="USD"/>
    <n v="1476037510"/>
    <n v="1473445510"/>
    <x v="2992"/>
    <d v="2016-10-09T18:25:10"/>
    <b v="0"/>
    <n v="64"/>
    <b v="1"/>
    <s v="theater/spaces"/>
    <n v="48.984375"/>
    <x v="1"/>
    <x v="38"/>
  </r>
  <r>
    <n v="2993"/>
    <s v="TRUE WEST: Think, Dog! Productions"/>
    <s v="Help us build the Kitchen from Hell!"/>
    <n v="1000"/>
    <n v="1003"/>
    <n v="1.0029999999999999"/>
    <x v="0"/>
    <x v="0"/>
    <s v="USD"/>
    <n v="1455998867"/>
    <n v="1453406867"/>
    <x v="2993"/>
    <d v="2016-02-20T20:07:47"/>
    <b v="0"/>
    <n v="22"/>
    <b v="1"/>
    <s v="theater/spaces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.577466666666667"/>
    <x v="0"/>
    <x v="1"/>
    <s v="GBP"/>
    <n v="1412335772"/>
    <n v="1409743772"/>
    <x v="2994"/>
    <d v="2014-10-03T11:29:32"/>
    <b v="0"/>
    <n v="59"/>
    <b v="1"/>
    <s v="theater/spaces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.0496000000000001"/>
    <x v="0"/>
    <x v="0"/>
    <s v="USD"/>
    <n v="1484841471"/>
    <n v="1482249471"/>
    <x v="2995"/>
    <d v="2017-01-19T15:57:51"/>
    <b v="0"/>
    <n v="249"/>
    <b v="1"/>
    <s v="theater/spaces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n v="1.7194285714285715"/>
    <x v="0"/>
    <x v="0"/>
    <s v="USD"/>
    <n v="1432677240"/>
    <n v="1427493240"/>
    <x v="2996"/>
    <d v="2015-05-26T21:54:00"/>
    <b v="0"/>
    <n v="392"/>
    <b v="1"/>
    <s v="theater/spaces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.0373000000000001"/>
    <x v="0"/>
    <x v="0"/>
    <s v="USD"/>
    <n v="1488171540"/>
    <n v="1486661793"/>
    <x v="2997"/>
    <d v="2017-02-27T04:59:00"/>
    <b v="0"/>
    <n v="115"/>
    <b v="1"/>
    <s v="theater/spaces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.0302899999999999"/>
    <x v="0"/>
    <x v="0"/>
    <s v="USD"/>
    <n v="1402892700"/>
    <n v="1400474329"/>
    <x v="2998"/>
    <d v="2014-06-16T04:25:00"/>
    <b v="0"/>
    <n v="433"/>
    <b v="1"/>
    <s v="theater/spaces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.1888888888888889"/>
    <x v="0"/>
    <x v="0"/>
    <s v="USD"/>
    <n v="1488333600"/>
    <n v="1487094360"/>
    <x v="2999"/>
    <d v="2017-03-01T02:00:00"/>
    <b v="0"/>
    <n v="20"/>
    <b v="1"/>
    <s v="theater/spaces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"/>
    <x v="0"/>
    <x v="0"/>
    <s v="USD"/>
    <n v="1485885600"/>
    <n v="1484682670"/>
    <x v="3000"/>
    <d v="2017-01-31T18:00:00"/>
    <b v="0"/>
    <n v="8"/>
    <b v="1"/>
    <s v="theater/spaces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.1869988910451896"/>
    <x v="0"/>
    <x v="0"/>
    <s v="USD"/>
    <n v="1468445382"/>
    <n v="1465853382"/>
    <x v="3001"/>
    <d v="2016-07-13T21:29:42"/>
    <b v="0"/>
    <n v="175"/>
    <b v="1"/>
    <s v="theater/spaces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.0850614285714286"/>
    <x v="0"/>
    <x v="0"/>
    <s v="USD"/>
    <n v="1356552252"/>
    <n v="1353960252"/>
    <x v="3002"/>
    <d v="2012-12-26T20:04:12"/>
    <b v="0"/>
    <n v="104"/>
    <b v="1"/>
    <s v="theater/spaces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.0116666666666667"/>
    <x v="0"/>
    <x v="0"/>
    <s v="USD"/>
    <n v="1456811940"/>
    <n v="1454098976"/>
    <x v="3003"/>
    <d v="2016-03-01T05:59:00"/>
    <b v="0"/>
    <n v="17"/>
    <b v="1"/>
    <s v="theater/spaces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.12815"/>
    <x v="0"/>
    <x v="0"/>
    <s v="USD"/>
    <n v="1416089324"/>
    <n v="1413493724"/>
    <x v="3004"/>
    <d v="2014-11-15T22:08:44"/>
    <b v="0"/>
    <n v="277"/>
    <b v="1"/>
    <s v="theater/spaces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.2049622641509434"/>
    <x v="0"/>
    <x v="0"/>
    <s v="USD"/>
    <n v="1412611905"/>
    <n v="1410019905"/>
    <x v="3005"/>
    <d v="2014-10-06T16:11:45"/>
    <b v="0"/>
    <n v="118"/>
    <b v="1"/>
    <s v="theater/spaces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n v="1.0774999999999999"/>
    <x v="0"/>
    <x v="5"/>
    <s v="CAD"/>
    <n v="1418580591"/>
    <n v="1415988591"/>
    <x v="3006"/>
    <d v="2014-12-14T18:09:51"/>
    <b v="0"/>
    <n v="97"/>
    <b v="1"/>
    <s v="theater/spaces"/>
    <n v="88.865979381443296"/>
    <x v="1"/>
    <x v="38"/>
  </r>
  <r>
    <n v="3007"/>
    <s v="Bethlem"/>
    <s v="Consuite for 2015 CoreCon.  An adventure into insanity."/>
    <n v="600"/>
    <n v="1080"/>
    <n v="1.8"/>
    <x v="0"/>
    <x v="0"/>
    <s v="USD"/>
    <n v="1429938683"/>
    <n v="1428124283"/>
    <x v="3007"/>
    <d v="2015-04-25T05:11:23"/>
    <b v="0"/>
    <n v="20"/>
    <b v="1"/>
    <s v="theater/spaces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.0116666666666667"/>
    <x v="0"/>
    <x v="0"/>
    <s v="USD"/>
    <n v="1453352719"/>
    <n v="1450760719"/>
    <x v="3008"/>
    <d v="2016-01-21T05:05:19"/>
    <b v="0"/>
    <n v="26"/>
    <b v="1"/>
    <s v="theater/spaces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.19756"/>
    <x v="0"/>
    <x v="0"/>
    <s v="USD"/>
    <n v="1417012840"/>
    <n v="1414417240"/>
    <x v="3009"/>
    <d v="2014-11-26T14:40:40"/>
    <b v="0"/>
    <n v="128"/>
    <b v="1"/>
    <s v="theater/spaces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.58"/>
    <x v="0"/>
    <x v="0"/>
    <s v="USD"/>
    <n v="1424548719"/>
    <n v="1419364719"/>
    <x v="3010"/>
    <d v="2015-02-21T19:58:39"/>
    <b v="0"/>
    <n v="15"/>
    <b v="1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.2366666666666666"/>
    <x v="0"/>
    <x v="3"/>
    <s v="EUR"/>
    <n v="1450911540"/>
    <n v="1448536516"/>
    <x v="3011"/>
    <d v="2015-12-23T22:59:00"/>
    <b v="0"/>
    <n v="25"/>
    <b v="1"/>
    <s v="theater/spaces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n v="1.1712499999999999"/>
    <x v="0"/>
    <x v="0"/>
    <s v="USD"/>
    <n v="1423587130"/>
    <n v="1421772730"/>
    <x v="3012"/>
    <d v="2015-02-10T16:52:10"/>
    <b v="0"/>
    <n v="55"/>
    <b v="1"/>
    <s v="theater/spaces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.5696000000000001"/>
    <x v="0"/>
    <x v="0"/>
    <s v="USD"/>
    <n v="1434917049"/>
    <n v="1432325049"/>
    <x v="3013"/>
    <d v="2015-06-21T20:04:09"/>
    <b v="0"/>
    <n v="107"/>
    <b v="1"/>
    <s v="theater/spaces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.13104"/>
    <x v="0"/>
    <x v="0"/>
    <s v="USD"/>
    <n v="1415163600"/>
    <n v="1412737080"/>
    <x v="3014"/>
    <d v="2014-11-05T05:00:00"/>
    <b v="0"/>
    <n v="557"/>
    <b v="1"/>
    <s v="theater/spaces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n v="1.0317647058823529"/>
    <x v="0"/>
    <x v="0"/>
    <s v="USD"/>
    <n v="1402459200"/>
    <n v="1401125238"/>
    <x v="3015"/>
    <d v="2014-06-11T04:00:00"/>
    <b v="0"/>
    <n v="40"/>
    <b v="1"/>
    <s v="theater/spaces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.0261176470588236"/>
    <x v="0"/>
    <x v="0"/>
    <s v="USD"/>
    <n v="1405688952"/>
    <n v="1400504952"/>
    <x v="3016"/>
    <d v="2014-07-18T13:09:12"/>
    <b v="0"/>
    <n v="36"/>
    <b v="1"/>
    <s v="theater/spaces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.0584090909090909"/>
    <x v="0"/>
    <x v="0"/>
    <s v="USD"/>
    <n v="1408566243"/>
    <n v="1405974243"/>
    <x v="3017"/>
    <d v="2014-08-20T20:24:03"/>
    <b v="0"/>
    <n v="159"/>
    <b v="1"/>
    <s v="theater/spaces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.0071428571428571"/>
    <x v="0"/>
    <x v="6"/>
    <s v="EUR"/>
    <n v="1437429600"/>
    <n v="1433747376"/>
    <x v="3018"/>
    <d v="2015-07-20T22:00:00"/>
    <b v="0"/>
    <n v="41"/>
    <b v="1"/>
    <s v="theater/spaces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.2123333333333333"/>
    <x v="0"/>
    <x v="0"/>
    <s v="USD"/>
    <n v="1401159600"/>
    <n v="1398801620"/>
    <x v="3019"/>
    <d v="2014-05-27T03:00:00"/>
    <b v="0"/>
    <n v="226"/>
    <b v="1"/>
    <s v="theater/spaces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.0057142857142858"/>
    <x v="0"/>
    <x v="0"/>
    <s v="USD"/>
    <n v="1439583533"/>
    <n v="1434399533"/>
    <x v="3020"/>
    <d v="2015-08-14T20:18:53"/>
    <b v="0"/>
    <n v="30"/>
    <b v="1"/>
    <s v="theater/spaces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.1602222222222223"/>
    <x v="0"/>
    <x v="0"/>
    <s v="USD"/>
    <n v="1479794340"/>
    <n v="1476715869"/>
    <x v="3021"/>
    <d v="2016-11-22T05:59:00"/>
    <b v="0"/>
    <n v="103"/>
    <b v="1"/>
    <s v="theater/spaces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.0087999999999999"/>
    <x v="0"/>
    <x v="0"/>
    <s v="USD"/>
    <n v="1472338409"/>
    <n v="1468450409"/>
    <x v="3022"/>
    <d v="2016-08-27T22:53:29"/>
    <b v="0"/>
    <n v="62"/>
    <b v="1"/>
    <s v="theater/spaces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.03"/>
    <x v="0"/>
    <x v="1"/>
    <s v="GBP"/>
    <n v="1434039186"/>
    <n v="1430151186"/>
    <x v="3023"/>
    <d v="2015-06-11T16:13:06"/>
    <b v="0"/>
    <n v="6"/>
    <b v="1"/>
    <s v="theater/spaces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.4641999999999999"/>
    <x v="0"/>
    <x v="0"/>
    <s v="USD"/>
    <n v="1349567475"/>
    <n v="1346975475"/>
    <x v="3024"/>
    <d v="2012-10-06T23:51:15"/>
    <b v="0"/>
    <n v="182"/>
    <b v="1"/>
    <s v="theater/spaces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.0219999999999998"/>
    <x v="0"/>
    <x v="1"/>
    <s v="GBP"/>
    <n v="1401465600"/>
    <n v="1399032813"/>
    <x v="3025"/>
    <d v="2014-05-30T16:00:00"/>
    <b v="0"/>
    <n v="145"/>
    <b v="1"/>
    <s v="theater/spaces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.4333333333333333"/>
    <x v="0"/>
    <x v="1"/>
    <s v="GBP"/>
    <n v="1488538892"/>
    <n v="1487329292"/>
    <x v="3026"/>
    <d v="2017-03-03T11:01:32"/>
    <b v="0"/>
    <n v="25"/>
    <b v="1"/>
    <s v="theater/spaces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.3144"/>
    <x v="0"/>
    <x v="0"/>
    <s v="USD"/>
    <n v="1426866851"/>
    <n v="1424278451"/>
    <x v="3027"/>
    <d v="2015-03-20T15:54:11"/>
    <b v="0"/>
    <n v="320"/>
    <b v="1"/>
    <s v="theater/spaces"/>
    <n v="164.3"/>
    <x v="1"/>
    <x v="38"/>
  </r>
  <r>
    <n v="3028"/>
    <s v="A Home for Vegas Theatre Hub"/>
    <s v="We have a space! Help us fill it with a stage, chairs, gear and audiences' laughter!"/>
    <n v="5000"/>
    <n v="8401"/>
    <n v="1.6801999999999999"/>
    <x v="0"/>
    <x v="0"/>
    <s v="USD"/>
    <n v="1471242025"/>
    <n v="1468650025"/>
    <x v="3028"/>
    <d v="2016-08-15T06:20:25"/>
    <b v="0"/>
    <n v="99"/>
    <b v="1"/>
    <s v="theater/spaces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.0967666666666667"/>
    <x v="0"/>
    <x v="0"/>
    <s v="USD"/>
    <n v="1416285300"/>
    <n v="1413824447"/>
    <x v="3029"/>
    <d v="2014-11-18T04:35:00"/>
    <b v="0"/>
    <n v="348"/>
    <b v="1"/>
    <s v="theater/spaces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.0668571428571429"/>
    <x v="0"/>
    <x v="0"/>
    <s v="USD"/>
    <n v="1442426171"/>
    <n v="1439834171"/>
    <x v="3030"/>
    <d v="2015-09-16T17:56:11"/>
    <b v="0"/>
    <n v="41"/>
    <b v="1"/>
    <s v="theater/spaces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"/>
    <x v="0"/>
    <x v="0"/>
    <s v="USD"/>
    <n v="1476479447"/>
    <n v="1471295447"/>
    <x v="3031"/>
    <d v="2016-10-14T21:10:47"/>
    <b v="0"/>
    <n v="29"/>
    <b v="1"/>
    <s v="theater/spaces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.272"/>
    <x v="0"/>
    <x v="0"/>
    <s v="USD"/>
    <n v="1441933459"/>
    <n v="1439341459"/>
    <x v="3032"/>
    <d v="2015-09-11T01:04:19"/>
    <b v="0"/>
    <n v="25"/>
    <b v="1"/>
    <s v="theater/spaces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.4653333333333334"/>
    <x v="0"/>
    <x v="0"/>
    <s v="USD"/>
    <n v="1471487925"/>
    <n v="1468895925"/>
    <x v="3033"/>
    <d v="2016-08-18T02:38:45"/>
    <b v="0"/>
    <n v="23"/>
    <b v="1"/>
    <s v="theater/spaces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.1253599999999999"/>
    <x v="0"/>
    <x v="0"/>
    <s v="USD"/>
    <n v="1477972740"/>
    <n v="1475326255"/>
    <x v="3034"/>
    <d v="2016-11-01T03:59:00"/>
    <b v="0"/>
    <n v="1260"/>
    <b v="1"/>
    <s v="theater/spaces"/>
    <n v="89.314285714285717"/>
    <x v="1"/>
    <x v="38"/>
  </r>
  <r>
    <n v="3035"/>
    <s v="The Coalition Theater"/>
    <s v="Help create a permanent home for live comedy shows and classes in Downtown RVA."/>
    <n v="25000"/>
    <n v="27196.71"/>
    <n v="1.0878684000000001"/>
    <x v="0"/>
    <x v="0"/>
    <s v="USD"/>
    <n v="1367674009"/>
    <n v="1365082009"/>
    <x v="3035"/>
    <d v="2013-05-04T13:26:49"/>
    <b v="0"/>
    <n v="307"/>
    <b v="1"/>
    <s v="theater/spaces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.26732"/>
    <x v="0"/>
    <x v="0"/>
    <s v="USD"/>
    <n v="1376654340"/>
    <n v="1373568644"/>
    <x v="3036"/>
    <d v="2013-08-16T11:59:00"/>
    <b v="0"/>
    <n v="329"/>
    <b v="1"/>
    <s v="theater/spaces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.1320000000000001"/>
    <x v="0"/>
    <x v="0"/>
    <s v="USD"/>
    <n v="1285995540"/>
    <n v="1279574773"/>
    <x v="3037"/>
    <d v="2010-10-02T04:59:00"/>
    <b v="0"/>
    <n v="32"/>
    <b v="1"/>
    <s v="theater/spaces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.0049999999999999"/>
    <x v="0"/>
    <x v="0"/>
    <s v="USD"/>
    <n v="1457071397"/>
    <n v="1451887397"/>
    <x v="3038"/>
    <d v="2016-03-04T06:03:17"/>
    <b v="0"/>
    <n v="27"/>
    <b v="1"/>
    <s v="theater/spaces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.0871389999999999"/>
    <x v="0"/>
    <x v="0"/>
    <s v="USD"/>
    <n v="1388303940"/>
    <n v="1386011038"/>
    <x v="3039"/>
    <d v="2013-12-29T07:59:00"/>
    <b v="0"/>
    <n v="236"/>
    <b v="1"/>
    <s v="theater/spaces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n v="1.075"/>
    <x v="0"/>
    <x v="0"/>
    <s v="USD"/>
    <n v="1435359600"/>
    <n v="1434999621"/>
    <x v="3040"/>
    <d v="2015-06-26T23:00:00"/>
    <b v="0"/>
    <n v="42"/>
    <b v="1"/>
    <s v="theater/spaces"/>
    <n v="76.785714285714292"/>
    <x v="1"/>
    <x v="38"/>
  </r>
  <r>
    <n v="3041"/>
    <s v="Lend a Hand in Our Home"/>
    <s v="Privet! Hello! Bon Jour! We are the Arlekin Players Theatre and we need a home."/>
    <n v="8300"/>
    <n v="9170"/>
    <n v="1.1048192771084338"/>
    <x v="0"/>
    <x v="0"/>
    <s v="USD"/>
    <n v="1453323048"/>
    <n v="1450731048"/>
    <x v="3041"/>
    <d v="2016-01-20T20:50:48"/>
    <b v="0"/>
    <n v="95"/>
    <b v="1"/>
    <s v="theater/spaces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.28"/>
    <x v="0"/>
    <x v="1"/>
    <s v="GBP"/>
    <n v="1444149047"/>
    <n v="1441557047"/>
    <x v="3042"/>
    <d v="2015-10-06T16:30:47"/>
    <b v="0"/>
    <n v="37"/>
    <b v="1"/>
    <s v="theater/spaces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.1000666666666667"/>
    <x v="0"/>
    <x v="5"/>
    <s v="CAD"/>
    <n v="1429152600"/>
    <n v="1426815699"/>
    <x v="3043"/>
    <d v="2015-04-16T02:50:00"/>
    <b v="0"/>
    <n v="128"/>
    <b v="1"/>
    <s v="theater/spaces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.0934166666666667"/>
    <x v="0"/>
    <x v="0"/>
    <s v="USD"/>
    <n v="1454433998"/>
    <n v="1453137998"/>
    <x v="3044"/>
    <d v="2016-02-02T17:26:38"/>
    <b v="0"/>
    <n v="156"/>
    <b v="1"/>
    <s v="theater/spaces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.3270650000000002"/>
    <x v="0"/>
    <x v="0"/>
    <s v="USD"/>
    <n v="1408679055"/>
    <n v="1406087055"/>
    <x v="3045"/>
    <d v="2014-08-22T03:44:15"/>
    <b v="0"/>
    <n v="64"/>
    <b v="1"/>
    <s v="theater/spaces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.9084810126582279"/>
    <x v="0"/>
    <x v="0"/>
    <s v="USD"/>
    <n v="1410324720"/>
    <n v="1407784586"/>
    <x v="3046"/>
    <d v="2014-09-10T04:52:00"/>
    <b v="0"/>
    <n v="58"/>
    <b v="1"/>
    <s v="theater/spaces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n v="1.49"/>
    <x v="0"/>
    <x v="0"/>
    <s v="USD"/>
    <n v="1461762960"/>
    <n v="1457999054"/>
    <x v="3047"/>
    <d v="2016-04-27T13:16:00"/>
    <b v="0"/>
    <n v="20"/>
    <b v="1"/>
    <s v="theater/spaces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.6639999999999999"/>
    <x v="0"/>
    <x v="0"/>
    <s v="USD"/>
    <n v="1420060920"/>
    <n v="1417556262"/>
    <x v="3048"/>
    <d v="2014-12-31T21:22:00"/>
    <b v="0"/>
    <n v="47"/>
    <b v="1"/>
    <s v="theater/spaces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.0666666666666667"/>
    <x v="0"/>
    <x v="0"/>
    <s v="USD"/>
    <n v="1434241255"/>
    <n v="1431649255"/>
    <x v="3049"/>
    <d v="2015-06-14T00:20:55"/>
    <b v="0"/>
    <n v="54"/>
    <b v="1"/>
    <s v="theater/spaces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n v="1.06"/>
    <x v="0"/>
    <x v="0"/>
    <s v="USD"/>
    <n v="1462420960"/>
    <n v="1459828960"/>
    <x v="3050"/>
    <d v="2016-05-05T04:02:40"/>
    <b v="0"/>
    <n v="9"/>
    <b v="1"/>
    <s v="theater/spaces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0.23628571428571429"/>
    <x v="2"/>
    <x v="1"/>
    <s v="GBP"/>
    <n v="1486547945"/>
    <n v="1483955945"/>
    <x v="3051"/>
    <d v="2017-02-08T09:59:05"/>
    <b v="1"/>
    <n v="35"/>
    <b v="0"/>
    <s v="theater/spaces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1.5E-3"/>
    <x v="2"/>
    <x v="0"/>
    <s v="USD"/>
    <n v="1432828740"/>
    <n v="1430237094"/>
    <x v="3052"/>
    <d v="2015-05-28T15:59:00"/>
    <b v="0"/>
    <n v="2"/>
    <b v="0"/>
    <s v="theater/spaces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4.0000000000000001E-3"/>
    <x v="2"/>
    <x v="0"/>
    <s v="USD"/>
    <n v="1412222340"/>
    <n v="1407781013"/>
    <x v="3053"/>
    <d v="2014-10-02T03:59:00"/>
    <b v="0"/>
    <n v="3"/>
    <b v="0"/>
    <s v="theater/spaces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x v="3054"/>
    <d v="2015-03-02T01:04:00"/>
    <b v="0"/>
    <n v="0"/>
    <b v="0"/>
    <s v="theater/spaces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5.0000000000000002E-5"/>
    <x v="2"/>
    <x v="0"/>
    <s v="USD"/>
    <n v="1420844390"/>
    <n v="1415660390"/>
    <x v="3055"/>
    <d v="2015-01-09T22:59:50"/>
    <b v="0"/>
    <n v="1"/>
    <b v="0"/>
    <s v="theater/spaces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x v="3056"/>
    <d v="2014-09-29T15:16:24"/>
    <b v="0"/>
    <n v="0"/>
    <b v="0"/>
    <s v="theater/spaces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x v="3057"/>
    <d v="2016-04-03T14:36:51"/>
    <b v="0"/>
    <n v="0"/>
    <b v="0"/>
    <s v="theater/spaces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1.6666666666666666E-4"/>
    <x v="2"/>
    <x v="13"/>
    <s v="EUR"/>
    <n v="1463734740"/>
    <n v="1459414740"/>
    <x v="3058"/>
    <d v="2016-05-20T08:59:00"/>
    <b v="0"/>
    <n v="3"/>
    <b v="0"/>
    <s v="theater/spaces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.0066666666666665E-2"/>
    <x v="2"/>
    <x v="0"/>
    <s v="USD"/>
    <n v="1407536846"/>
    <n v="1404944846"/>
    <x v="3059"/>
    <d v="2014-08-08T22:27:26"/>
    <b v="0"/>
    <n v="11"/>
    <b v="0"/>
    <s v="theater/spaces"/>
    <n v="41"/>
    <x v="1"/>
    <x v="38"/>
  </r>
  <r>
    <n v="3060"/>
    <s v="Save the Roxy Theatre in Bremerton WA"/>
    <s v="Save the historic Roxy theatre in Bremerton WA from being repurposed as office space."/>
    <n v="220000"/>
    <n v="335"/>
    <n v="1.5227272727272728E-3"/>
    <x v="2"/>
    <x v="0"/>
    <s v="USD"/>
    <n v="1443422134"/>
    <n v="1440830134"/>
    <x v="3060"/>
    <d v="2015-09-28T06:35:34"/>
    <b v="0"/>
    <n v="6"/>
    <b v="0"/>
    <s v="theater/spaces"/>
    <n v="55.833333333333336"/>
    <x v="1"/>
    <x v="38"/>
  </r>
  <r>
    <n v="3061"/>
    <s v="Help Save Parkway Cinemas!"/>
    <s v="Save a historic Local theater."/>
    <n v="1000000"/>
    <n v="0"/>
    <n v="0"/>
    <x v="2"/>
    <x v="0"/>
    <s v="USD"/>
    <n v="1407955748"/>
    <n v="1405363748"/>
    <x v="3061"/>
    <d v="2014-08-13T18:49:08"/>
    <b v="0"/>
    <n v="0"/>
    <b v="0"/>
    <s v="theater/spaces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0.66839999999999999"/>
    <x v="2"/>
    <x v="0"/>
    <s v="USD"/>
    <n v="1443636000"/>
    <n v="1441111892"/>
    <x v="3062"/>
    <d v="2015-09-30T18:00:00"/>
    <b v="0"/>
    <n v="67"/>
    <b v="0"/>
    <s v="theater/spaces"/>
    <n v="99.761194029850742"/>
    <x v="1"/>
    <x v="38"/>
  </r>
  <r>
    <n v="3063"/>
    <s v="Spec Haus"/>
    <s v="Members of the local Miami music scene are putting together a venue/creative space in Kendall!"/>
    <n v="3000"/>
    <n v="587"/>
    <n v="0.19566666666666666"/>
    <x v="2"/>
    <x v="0"/>
    <s v="USD"/>
    <n v="1477174138"/>
    <n v="1474150138"/>
    <x v="3063"/>
    <d v="2016-10-22T22:08:58"/>
    <b v="0"/>
    <n v="23"/>
    <b v="0"/>
    <s v="theater/spaces"/>
    <n v="25.521739130434781"/>
    <x v="1"/>
    <x v="38"/>
  </r>
  <r>
    <n v="3064"/>
    <s v="Kickstart the Crossroads Community"/>
    <s v="An epicenter for connection, creation and expression of the community."/>
    <n v="75000"/>
    <n v="8471"/>
    <n v="0.11294666666666667"/>
    <x v="2"/>
    <x v="0"/>
    <s v="USD"/>
    <n v="1448175540"/>
    <n v="1445483246"/>
    <x v="3064"/>
    <d v="2015-11-22T06:59:00"/>
    <b v="0"/>
    <n v="72"/>
    <b v="0"/>
    <s v="theater/spaces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4.0000000000000002E-4"/>
    <x v="2"/>
    <x v="0"/>
    <s v="USD"/>
    <n v="1406683172"/>
    <n v="1404523172"/>
    <x v="3065"/>
    <d v="2014-07-30T01:19:32"/>
    <b v="0"/>
    <n v="2"/>
    <b v="0"/>
    <s v="theater/spaces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0.11985714285714286"/>
    <x v="2"/>
    <x v="2"/>
    <s v="AUD"/>
    <n v="1468128537"/>
    <n v="1465536537"/>
    <x v="3066"/>
    <d v="2016-07-10T05:28:57"/>
    <b v="0"/>
    <n v="15"/>
    <b v="0"/>
    <s v="theater/spaces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.5000000000000001E-2"/>
    <x v="2"/>
    <x v="4"/>
    <s v="NZD"/>
    <n v="1441837879"/>
    <n v="1439245879"/>
    <x v="3067"/>
    <d v="2015-09-09T22:31:19"/>
    <b v="0"/>
    <n v="1"/>
    <b v="0"/>
    <s v="theater/spaces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6.9999999999999999E-4"/>
    <x v="2"/>
    <x v="0"/>
    <s v="USD"/>
    <n v="1445013352"/>
    <n v="1442421352"/>
    <x v="3068"/>
    <d v="2015-10-16T16:35:52"/>
    <b v="0"/>
    <n v="2"/>
    <b v="0"/>
    <s v="theater/spaces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.14099999999999999"/>
    <x v="2"/>
    <x v="0"/>
    <s v="USD"/>
    <n v="1418587234"/>
    <n v="1415995234"/>
    <x v="3069"/>
    <d v="2014-12-14T20:00:34"/>
    <b v="0"/>
    <n v="7"/>
    <b v="0"/>
    <s v="theater/spaces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.3399999999999999E-2"/>
    <x v="2"/>
    <x v="1"/>
    <s v="GBP"/>
    <n v="1481132169"/>
    <n v="1479317769"/>
    <x v="3070"/>
    <d v="2016-12-07T17:36:09"/>
    <b v="0"/>
    <n v="16"/>
    <b v="0"/>
    <s v="theater/spaces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n v="0.59775"/>
    <x v="2"/>
    <x v="0"/>
    <s v="USD"/>
    <n v="1429595940"/>
    <n v="1428082481"/>
    <x v="3071"/>
    <d v="2015-04-21T05:59:00"/>
    <b v="0"/>
    <n v="117"/>
    <b v="0"/>
    <s v="theater/spaces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1.6666666666666666E-4"/>
    <x v="2"/>
    <x v="0"/>
    <s v="USD"/>
    <n v="1477791960"/>
    <n v="1476549262"/>
    <x v="3072"/>
    <d v="2016-10-30T01:46:00"/>
    <b v="0"/>
    <n v="2"/>
    <b v="0"/>
    <s v="theater/spaces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2.3035714285714285E-4"/>
    <x v="2"/>
    <x v="0"/>
    <s v="USD"/>
    <n v="1434309540"/>
    <n v="1429287900"/>
    <x v="3073"/>
    <d v="2015-06-14T19:19:00"/>
    <b v="0"/>
    <n v="7"/>
    <b v="0"/>
    <s v="theater/spaces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8.8000000000000003E-4"/>
    <x v="2"/>
    <x v="6"/>
    <s v="EUR"/>
    <n v="1457617359"/>
    <n v="1455025359"/>
    <x v="3074"/>
    <d v="2016-03-10T13:42:39"/>
    <b v="0"/>
    <n v="3"/>
    <b v="0"/>
    <s v="theater/spaces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n v="8.6400000000000005E-2"/>
    <x v="2"/>
    <x v="0"/>
    <s v="USD"/>
    <n v="1471573640"/>
    <n v="1467253640"/>
    <x v="3075"/>
    <d v="2016-08-19T02:27:20"/>
    <b v="0"/>
    <n v="20"/>
    <b v="0"/>
    <s v="theater/spaces"/>
    <n v="64.8"/>
    <x v="1"/>
    <x v="38"/>
  </r>
  <r>
    <n v="3076"/>
    <s v="10,000 Hours"/>
    <s v="Helping female comedians get in their 10,000 Hours of practice!"/>
    <n v="10000"/>
    <n v="1506"/>
    <n v="0.15060000000000001"/>
    <x v="2"/>
    <x v="0"/>
    <s v="USD"/>
    <n v="1444405123"/>
    <n v="1439221123"/>
    <x v="3076"/>
    <d v="2015-10-09T15:38:43"/>
    <b v="0"/>
    <n v="50"/>
    <b v="0"/>
    <s v="theater/spaces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4.7727272727272731E-3"/>
    <x v="2"/>
    <x v="5"/>
    <s v="CAD"/>
    <n v="1488495478"/>
    <n v="1485903478"/>
    <x v="3077"/>
    <d v="2017-03-02T22:57:58"/>
    <b v="0"/>
    <n v="2"/>
    <b v="0"/>
    <s v="theater/spaces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1.1833333333333333E-3"/>
    <x v="2"/>
    <x v="0"/>
    <s v="USD"/>
    <n v="1424920795"/>
    <n v="1422328795"/>
    <x v="3078"/>
    <d v="2015-02-26T03:19:55"/>
    <b v="0"/>
    <n v="3"/>
    <b v="0"/>
    <s v="theater/spaces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8.4173998587352451E-3"/>
    <x v="2"/>
    <x v="0"/>
    <s v="USD"/>
    <n v="1427040435"/>
    <n v="1424452035"/>
    <x v="3079"/>
    <d v="2015-03-22T16:07:15"/>
    <b v="0"/>
    <n v="27"/>
    <b v="0"/>
    <s v="theater/spaces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1.8799999999999999E-4"/>
    <x v="2"/>
    <x v="0"/>
    <s v="USD"/>
    <n v="1419644444"/>
    <n v="1414456844"/>
    <x v="3080"/>
    <d v="2014-12-27T01:40:44"/>
    <b v="0"/>
    <n v="7"/>
    <b v="0"/>
    <s v="theater/spaces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2.1029999999999998E-3"/>
    <x v="2"/>
    <x v="0"/>
    <s v="USD"/>
    <n v="1442722891"/>
    <n v="1440130891"/>
    <x v="3081"/>
    <d v="2015-09-20T04:21:31"/>
    <b v="0"/>
    <n v="5"/>
    <b v="0"/>
    <s v="theater/spaces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x v="3082"/>
    <d v="2015-11-15T23:09:06"/>
    <b v="0"/>
    <n v="0"/>
    <b v="0"/>
    <s v="theater/spaces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2.8E-3"/>
    <x v="2"/>
    <x v="0"/>
    <s v="USD"/>
    <n v="1409547600"/>
    <n v="1406986278"/>
    <x v="3083"/>
    <d v="2014-09-01T05:00:00"/>
    <b v="0"/>
    <n v="3"/>
    <b v="0"/>
    <s v="theater/spaces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0.11579206701157921"/>
    <x v="2"/>
    <x v="0"/>
    <s v="USD"/>
    <n v="1430851680"/>
    <n v="1428340931"/>
    <x v="3084"/>
    <d v="2015-05-05T18:48:00"/>
    <b v="0"/>
    <n v="6"/>
    <b v="0"/>
    <s v="theater/spaces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.4400000000000002E-2"/>
    <x v="2"/>
    <x v="0"/>
    <s v="USD"/>
    <n v="1443561159"/>
    <n v="1440969159"/>
    <x v="3085"/>
    <d v="2015-09-29T21:12:39"/>
    <b v="0"/>
    <n v="9"/>
    <b v="0"/>
    <s v="theater/spaces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2.5000000000000001E-3"/>
    <x v="2"/>
    <x v="13"/>
    <s v="EUR"/>
    <n v="1439827559"/>
    <n v="1434643559"/>
    <x v="3086"/>
    <d v="2015-08-17T16:05:59"/>
    <b v="0"/>
    <n v="3"/>
    <b v="0"/>
    <s v="theater/spaces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6.2500000000000003E-3"/>
    <x v="2"/>
    <x v="0"/>
    <s v="USD"/>
    <n v="1482294990"/>
    <n v="1477107390"/>
    <x v="3087"/>
    <d v="2016-12-21T04:36:30"/>
    <b v="0"/>
    <n v="2"/>
    <b v="0"/>
    <s v="theater/spaces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1.9384615384615384E-3"/>
    <x v="2"/>
    <x v="0"/>
    <s v="USD"/>
    <n v="1420724460"/>
    <n v="1418046247"/>
    <x v="3088"/>
    <d v="2015-01-08T13:41:00"/>
    <b v="0"/>
    <n v="3"/>
    <b v="0"/>
    <s v="theater/spaces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0.23416000000000001"/>
    <x v="2"/>
    <x v="0"/>
    <s v="USD"/>
    <n v="1468029540"/>
    <n v="1465304483"/>
    <x v="3089"/>
    <d v="2016-07-09T01:59:00"/>
    <b v="0"/>
    <n v="45"/>
    <b v="0"/>
    <s v="theater/spaces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.080888888888889E-2"/>
    <x v="2"/>
    <x v="0"/>
    <s v="USD"/>
    <n v="1430505545"/>
    <n v="1425325145"/>
    <x v="3090"/>
    <d v="2015-05-01T18:39:05"/>
    <b v="0"/>
    <n v="9"/>
    <b v="0"/>
    <s v="theater/spaces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0.15920000000000001"/>
    <x v="2"/>
    <x v="0"/>
    <s v="USD"/>
    <n v="1471214743"/>
    <n v="1468622743"/>
    <x v="3091"/>
    <d v="2016-08-14T22:45:43"/>
    <b v="0"/>
    <n v="9"/>
    <b v="0"/>
    <s v="theater/spaces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.1831900000000001E-2"/>
    <x v="2"/>
    <x v="0"/>
    <s v="USD"/>
    <n v="1444946400"/>
    <n v="1441723912"/>
    <x v="3092"/>
    <d v="2015-10-15T22:00:00"/>
    <b v="0"/>
    <n v="21"/>
    <b v="0"/>
    <s v="theater/spaces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0.22750000000000001"/>
    <x v="2"/>
    <x v="5"/>
    <s v="CAD"/>
    <n v="1401595140"/>
    <n v="1398980941"/>
    <x v="3093"/>
    <d v="2014-06-01T03:59:00"/>
    <b v="0"/>
    <n v="17"/>
    <b v="0"/>
    <s v="theater/spaces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2.5000000000000001E-4"/>
    <x v="2"/>
    <x v="0"/>
    <s v="USD"/>
    <n v="1442775956"/>
    <n v="1437591956"/>
    <x v="3094"/>
    <d v="2015-09-20T19:05:56"/>
    <b v="0"/>
    <n v="1"/>
    <b v="0"/>
    <s v="theater/spaces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3.351206434316354E-3"/>
    <x v="2"/>
    <x v="0"/>
    <s v="USD"/>
    <n v="1470011780"/>
    <n v="1464827780"/>
    <x v="3095"/>
    <d v="2016-08-01T00:36:20"/>
    <b v="0"/>
    <n v="1"/>
    <b v="0"/>
    <s v="theater/spaces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3.9750000000000001E-2"/>
    <x v="2"/>
    <x v="0"/>
    <s v="USD"/>
    <n v="1432151326"/>
    <n v="1429559326"/>
    <x v="3096"/>
    <d v="2015-05-20T19:48:46"/>
    <b v="0"/>
    <n v="14"/>
    <b v="0"/>
    <s v="theater/spaces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0.17150000000000001"/>
    <x v="2"/>
    <x v="1"/>
    <s v="GBP"/>
    <n v="1475848800"/>
    <n v="1474027501"/>
    <x v="3097"/>
    <d v="2016-10-07T14:00:00"/>
    <b v="0"/>
    <n v="42"/>
    <b v="0"/>
    <s v="theater/spaces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3.608004104669061E-2"/>
    <x v="2"/>
    <x v="0"/>
    <s v="USD"/>
    <n v="1454890620"/>
    <n v="1450724449"/>
    <x v="3098"/>
    <d v="2016-02-08T00:17:00"/>
    <b v="0"/>
    <n v="27"/>
    <b v="0"/>
    <s v="theater/spaces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0.13900000000000001"/>
    <x v="2"/>
    <x v="0"/>
    <s v="USD"/>
    <n v="1455251591"/>
    <n v="1452659591"/>
    <x v="3099"/>
    <d v="2016-02-12T04:33:11"/>
    <b v="0"/>
    <n v="5"/>
    <b v="0"/>
    <s v="theater/spaces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0.15225"/>
    <x v="2"/>
    <x v="0"/>
    <s v="USD"/>
    <n v="1413816975"/>
    <n v="1411224975"/>
    <x v="3100"/>
    <d v="2014-10-20T14:56:15"/>
    <b v="0"/>
    <n v="13"/>
    <b v="0"/>
    <s v="theater/spaces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0.12"/>
    <x v="2"/>
    <x v="6"/>
    <s v="EUR"/>
    <n v="1437033360"/>
    <n v="1434445937"/>
    <x v="3101"/>
    <d v="2015-07-16T07:56:00"/>
    <b v="0"/>
    <n v="12"/>
    <b v="0"/>
    <s v="theater/spaces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0.391125"/>
    <x v="2"/>
    <x v="1"/>
    <s v="GBP"/>
    <n v="1471939818"/>
    <n v="1467619818"/>
    <x v="3102"/>
    <d v="2016-08-23T08:10:18"/>
    <b v="0"/>
    <n v="90"/>
    <b v="0"/>
    <s v="theater/spaces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n v="2.6829268292682929E-3"/>
    <x v="2"/>
    <x v="0"/>
    <s v="USD"/>
    <n v="1434080706"/>
    <n v="1428896706"/>
    <x v="3103"/>
    <d v="2015-06-12T03:45:06"/>
    <b v="0"/>
    <n v="2"/>
    <b v="0"/>
    <s v="theater/spaces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0.29625000000000001"/>
    <x v="2"/>
    <x v="2"/>
    <s v="AUD"/>
    <n v="1422928800"/>
    <n v="1420235311"/>
    <x v="3104"/>
    <d v="2015-02-03T02:00:00"/>
    <b v="0"/>
    <n v="5"/>
    <b v="0"/>
    <s v="theater/spaces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0.4236099230111206"/>
    <x v="2"/>
    <x v="0"/>
    <s v="USD"/>
    <n v="1413694800"/>
    <n v="1408986916"/>
    <x v="3105"/>
    <d v="2014-10-19T05:00:00"/>
    <b v="0"/>
    <n v="31"/>
    <b v="0"/>
    <s v="theater/spaces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.1000000000000002E-2"/>
    <x v="2"/>
    <x v="1"/>
    <s v="GBP"/>
    <n v="1442440800"/>
    <n v="1440497876"/>
    <x v="3106"/>
    <d v="2015-09-16T22:00:00"/>
    <b v="0"/>
    <n v="4"/>
    <b v="0"/>
    <s v="theater/spaces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n v="0.197625"/>
    <x v="2"/>
    <x v="0"/>
    <s v="USD"/>
    <n v="1431372751"/>
    <n v="1430767951"/>
    <x v="3107"/>
    <d v="2015-05-11T19:32:31"/>
    <b v="0"/>
    <n v="29"/>
    <b v="0"/>
    <s v="theater/spaces"/>
    <n v="272.58620689655174"/>
    <x v="1"/>
    <x v="38"/>
  </r>
  <r>
    <n v="3108"/>
    <s v="Funding a home for our Children's Theater"/>
    <s v="We need a permanent home for the theater!"/>
    <n v="50000"/>
    <n v="26"/>
    <n v="5.1999999999999995E-4"/>
    <x v="2"/>
    <x v="0"/>
    <s v="USD"/>
    <n v="1430234394"/>
    <n v="1425053994"/>
    <x v="3108"/>
    <d v="2015-04-28T15:19:54"/>
    <b v="0"/>
    <n v="2"/>
    <b v="0"/>
    <s v="theater/spaces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0.25030188679245285"/>
    <x v="2"/>
    <x v="0"/>
    <s v="USD"/>
    <n v="1409194810"/>
    <n v="1406170810"/>
    <x v="3109"/>
    <d v="2014-08-28T03:00:10"/>
    <b v="0"/>
    <n v="114"/>
    <b v="0"/>
    <s v="theater/spaces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n v="4.0000000000000002E-4"/>
    <x v="2"/>
    <x v="0"/>
    <s v="USD"/>
    <n v="1487465119"/>
    <n v="1484009119"/>
    <x v="3110"/>
    <d v="2017-02-19T00:45:19"/>
    <b v="0"/>
    <n v="1"/>
    <b v="0"/>
    <s v="theater/spaces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n v="0.26640000000000003"/>
    <x v="2"/>
    <x v="0"/>
    <s v="USD"/>
    <n v="1412432220"/>
    <n v="1409753820"/>
    <x v="3111"/>
    <d v="2014-10-04T14:17:00"/>
    <b v="0"/>
    <n v="76"/>
    <b v="0"/>
    <s v="theater/spaces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4.7363636363636365E-2"/>
    <x v="2"/>
    <x v="0"/>
    <s v="USD"/>
    <n v="1477968934"/>
    <n v="1472784934"/>
    <x v="3112"/>
    <d v="2016-11-01T02:55:34"/>
    <b v="0"/>
    <n v="9"/>
    <b v="0"/>
    <s v="theater/spaces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.2435339894712751E-2"/>
    <x v="2"/>
    <x v="0"/>
    <s v="USD"/>
    <n v="1429291982"/>
    <n v="1426699982"/>
    <x v="3113"/>
    <d v="2015-04-17T17:33:02"/>
    <b v="0"/>
    <n v="37"/>
    <b v="0"/>
    <s v="theater/spaces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x v="3114"/>
    <d v="2014-09-21T15:10:50"/>
    <b v="0"/>
    <n v="0"/>
    <b v="0"/>
    <s v="theater/spaces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n v="0.03"/>
    <x v="2"/>
    <x v="11"/>
    <s v="SEK"/>
    <n v="1465123427"/>
    <n v="1462531427"/>
    <x v="3115"/>
    <d v="2016-06-05T10:43:47"/>
    <b v="0"/>
    <n v="1"/>
    <b v="0"/>
    <s v="theater/spaces"/>
    <n v="300"/>
    <x v="1"/>
    <x v="38"/>
  </r>
  <r>
    <n v="3116"/>
    <s v="CoreCon Asylum"/>
    <s v="Creating a consuite for CoreCon. A focus on the insanity of asylums and early medical practices from history."/>
    <n v="750"/>
    <n v="430"/>
    <n v="0.57333333333333336"/>
    <x v="2"/>
    <x v="0"/>
    <s v="USD"/>
    <n v="1427890925"/>
    <n v="1426681325"/>
    <x v="3116"/>
    <d v="2015-04-01T12:22:05"/>
    <b v="0"/>
    <n v="10"/>
    <b v="0"/>
    <s v="theater/spaces"/>
    <n v="43"/>
    <x v="1"/>
    <x v="38"/>
  </r>
  <r>
    <n v="3117"/>
    <s v="Cowes and The Sea"/>
    <s v="Performing Arts workshops, for young people aged 5 -16, exploring how the sea has shaped Cowes as a settlement."/>
    <n v="1000"/>
    <n v="1"/>
    <n v="1E-3"/>
    <x v="2"/>
    <x v="1"/>
    <s v="GBP"/>
    <n v="1464354720"/>
    <n v="1463648360"/>
    <x v="3117"/>
    <d v="2016-05-27T13:12:00"/>
    <b v="0"/>
    <n v="1"/>
    <b v="0"/>
    <s v="theater/spaces"/>
    <n v="1"/>
    <x v="1"/>
    <x v="38"/>
  </r>
  <r>
    <n v="3118"/>
    <s v="Garden Eden, theatre, meeting, culture, music, art"/>
    <s v="a magical place for all kind of people, like a fairytaile in all colours"/>
    <n v="500000"/>
    <n v="1550"/>
    <n v="3.0999999999999999E-3"/>
    <x v="2"/>
    <x v="11"/>
    <s v="SEK"/>
    <n v="1467473723"/>
    <n v="1465832123"/>
    <x v="3118"/>
    <d v="2016-07-02T15:35:23"/>
    <b v="0"/>
    <n v="2"/>
    <b v="0"/>
    <s v="theater/spaces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5.0000000000000001E-4"/>
    <x v="2"/>
    <x v="0"/>
    <s v="USD"/>
    <n v="1427414732"/>
    <n v="1424826332"/>
    <x v="3119"/>
    <d v="2015-03-27T00:05:32"/>
    <b v="0"/>
    <n v="1"/>
    <b v="0"/>
    <s v="theater/spaces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n v="9.8461538461538464E-5"/>
    <x v="2"/>
    <x v="9"/>
    <s v="EUR"/>
    <n v="1462484196"/>
    <n v="1457303796"/>
    <x v="3120"/>
    <d v="2016-05-05T21:36:36"/>
    <b v="0"/>
    <n v="10"/>
    <b v="0"/>
    <s v="theater/spaces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n v="6.6666666666666671E-3"/>
    <x v="1"/>
    <x v="5"/>
    <s v="CAD"/>
    <n v="1411748335"/>
    <n v="1406564335"/>
    <x v="3121"/>
    <d v="2014-09-26T16:18:55"/>
    <b v="0"/>
    <n v="1"/>
    <b v="0"/>
    <s v="theater/spaces"/>
    <n v="10"/>
    <x v="1"/>
    <x v="38"/>
  </r>
  <r>
    <n v="3122"/>
    <s v="be back soon (Canceled)"/>
    <s v="cancelled until further notice"/>
    <n v="199"/>
    <n v="116"/>
    <n v="0.58291457286432158"/>
    <x v="1"/>
    <x v="0"/>
    <s v="USD"/>
    <n v="1478733732"/>
    <n v="1478298132"/>
    <x v="3122"/>
    <d v="2016-11-09T23:22:12"/>
    <b v="0"/>
    <n v="2"/>
    <b v="0"/>
    <s v="theater/spaces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0.68153600000000003"/>
    <x v="1"/>
    <x v="0"/>
    <s v="USD"/>
    <n v="1468108198"/>
    <n v="1465516198"/>
    <x v="3123"/>
    <d v="2016-07-09T23:49:58"/>
    <b v="0"/>
    <n v="348"/>
    <b v="0"/>
    <s v="theater/spaces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3.2499999999999997E-5"/>
    <x v="1"/>
    <x v="0"/>
    <s v="USD"/>
    <n v="1422902601"/>
    <n v="1417718601"/>
    <x v="3124"/>
    <d v="2015-02-02T18:43:21"/>
    <b v="0"/>
    <n v="4"/>
    <b v="0"/>
    <s v="theater/spaces"/>
    <n v="6.5"/>
    <x v="1"/>
    <x v="38"/>
  </r>
  <r>
    <n v="3125"/>
    <s v="N/A (Canceled)"/>
    <s v="N/A"/>
    <n v="1500000"/>
    <n v="0"/>
    <n v="0"/>
    <x v="1"/>
    <x v="0"/>
    <s v="USD"/>
    <n v="1452142672"/>
    <n v="1449550672"/>
    <x v="3125"/>
    <d v="2016-01-07T04:57:52"/>
    <b v="0"/>
    <n v="0"/>
    <b v="0"/>
    <s v="theater/spaces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.1599999999999998E-2"/>
    <x v="1"/>
    <x v="0"/>
    <s v="USD"/>
    <n v="1459121162"/>
    <n v="1456532762"/>
    <x v="3126"/>
    <d v="2016-03-27T23:26:02"/>
    <b v="0"/>
    <n v="17"/>
    <b v="0"/>
    <s v="theater/spaces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x v="3127"/>
    <d v="2015-03-01T20:33:49"/>
    <b v="0"/>
    <n v="0"/>
    <b v="0"/>
    <s v="theater/spaces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.0860666666666667"/>
    <x v="3"/>
    <x v="0"/>
    <s v="USD"/>
    <n v="1489690141"/>
    <n v="1487101741"/>
    <x v="3128"/>
    <d v="2017-03-16T18:49:01"/>
    <b v="0"/>
    <n v="117"/>
    <b v="0"/>
    <s v="theater/plays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8.0000000000000002E-3"/>
    <x v="3"/>
    <x v="0"/>
    <s v="USD"/>
    <n v="1492542819"/>
    <n v="1489090419"/>
    <x v="3129"/>
    <d v="2017-04-18T19:13:39"/>
    <b v="0"/>
    <n v="1"/>
    <b v="0"/>
    <s v="theater/plays"/>
    <n v="10"/>
    <x v="1"/>
    <x v="6"/>
  </r>
  <r>
    <n v="3130"/>
    <s v="MEDEA | A New Vision"/>
    <s v="A shockingly relevant modern take on a 2,000-year-old tragedy that confronts current gender politics."/>
    <n v="10000"/>
    <n v="375"/>
    <n v="3.7499999999999999E-2"/>
    <x v="3"/>
    <x v="0"/>
    <s v="USD"/>
    <n v="1492145940"/>
    <n v="1489504916"/>
    <x v="3130"/>
    <d v="2017-04-14T04:59:00"/>
    <b v="0"/>
    <n v="4"/>
    <b v="0"/>
    <s v="theater/plays"/>
    <n v="93.75"/>
    <x v="1"/>
    <x v="6"/>
  </r>
  <r>
    <n v="3131"/>
    <s v="SNAKE EYES"/>
    <s v="A Staged Reading of &quot;Snake Eyes,&quot; a new play by Alex Rafala"/>
    <n v="4100"/>
    <n v="645"/>
    <n v="0.15731707317073171"/>
    <x v="3"/>
    <x v="0"/>
    <s v="USD"/>
    <n v="1491656045"/>
    <n v="1489067645"/>
    <x v="3131"/>
    <d v="2017-04-08T12:54:05"/>
    <b v="0"/>
    <n v="12"/>
    <b v="0"/>
    <s v="theater/plays"/>
    <n v="53.75"/>
    <x v="1"/>
    <x v="6"/>
  </r>
  <r>
    <n v="3132"/>
    <s v="A Bite of a Snake Play"/>
    <s v="Smells Like Money, Drips Like Honey, Taste Like Mocha, Better Run AWAY"/>
    <n v="30000"/>
    <n v="10"/>
    <n v="3.3333333333333332E-4"/>
    <x v="3"/>
    <x v="0"/>
    <s v="USD"/>
    <n v="1492759460"/>
    <n v="1487579060"/>
    <x v="3132"/>
    <d v="2017-04-21T07:24:20"/>
    <b v="0"/>
    <n v="1"/>
    <b v="0"/>
    <s v="theater/plays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.08"/>
    <x v="3"/>
    <x v="1"/>
    <s v="GBP"/>
    <n v="1490358834"/>
    <n v="1487770434"/>
    <x v="3133"/>
    <d v="2017-03-24T12:33:54"/>
    <b v="0"/>
    <n v="16"/>
    <b v="0"/>
    <s v="theater/plays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0.22500000000000001"/>
    <x v="3"/>
    <x v="1"/>
    <s v="GBP"/>
    <n v="1490631419"/>
    <n v="1488820619"/>
    <x v="3134"/>
    <d v="2017-03-27T16:16:59"/>
    <b v="0"/>
    <n v="12"/>
    <b v="0"/>
    <s v="theater/plays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0.20849420849420849"/>
    <x v="3"/>
    <x v="0"/>
    <s v="USD"/>
    <n v="1491277121"/>
    <n v="1489376321"/>
    <x v="3135"/>
    <d v="2017-04-04T03:38:41"/>
    <b v="0"/>
    <n v="7"/>
    <b v="0"/>
    <s v="theater/plays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n v="1.278"/>
    <x v="3"/>
    <x v="1"/>
    <s v="GBP"/>
    <n v="1491001140"/>
    <n v="1487847954"/>
    <x v="3136"/>
    <d v="2017-03-31T22:59:00"/>
    <b v="0"/>
    <n v="22"/>
    <b v="0"/>
    <s v="theater/plays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.3333333333333333E-2"/>
    <x v="3"/>
    <x v="0"/>
    <s v="USD"/>
    <n v="1493838720"/>
    <n v="1489439669"/>
    <x v="3137"/>
    <d v="2017-05-03T19:12:00"/>
    <b v="0"/>
    <n v="1"/>
    <b v="0"/>
    <s v="theater/plays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x v="3138"/>
    <d v="2017-04-03T15:30:07"/>
    <b v="0"/>
    <n v="0"/>
    <b v="0"/>
    <s v="theater/plays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.3999999999999999E-2"/>
    <x v="3"/>
    <x v="14"/>
    <s v="MXN"/>
    <n v="1490416380"/>
    <n v="1487485760"/>
    <x v="3139"/>
    <d v="2017-03-25T04:33:00"/>
    <b v="0"/>
    <n v="6"/>
    <b v="0"/>
    <s v="theater/plays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9.5999999999999992E-3"/>
    <x v="3"/>
    <x v="6"/>
    <s v="EUR"/>
    <n v="1491581703"/>
    <n v="1488993303"/>
    <x v="3140"/>
    <d v="2017-04-07T16:15:03"/>
    <b v="0"/>
    <n v="4"/>
    <b v="0"/>
    <s v="theater/plays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0.51600000000000001"/>
    <x v="3"/>
    <x v="9"/>
    <s v="EUR"/>
    <n v="1492372800"/>
    <n v="1488823488"/>
    <x v="3141"/>
    <d v="2017-04-16T20:00:00"/>
    <b v="0"/>
    <n v="8"/>
    <b v="0"/>
    <s v="theater/plays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1.6363636363636365E-2"/>
    <x v="3"/>
    <x v="1"/>
    <s v="GBP"/>
    <n v="1489922339"/>
    <n v="1487333939"/>
    <x v="3142"/>
    <d v="2017-03-19T11:18:59"/>
    <b v="0"/>
    <n v="3"/>
    <b v="0"/>
    <s v="theater/plays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x v="3143"/>
    <d v="2017-04-09T08:35:56"/>
    <b v="0"/>
    <n v="0"/>
    <b v="0"/>
    <s v="theater/plays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0.754"/>
    <x v="3"/>
    <x v="0"/>
    <s v="USD"/>
    <n v="1489903200"/>
    <n v="1488459307"/>
    <x v="3144"/>
    <d v="2017-03-19T06:00:00"/>
    <b v="0"/>
    <n v="30"/>
    <b v="0"/>
    <s v="theater/plays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x v="3145"/>
    <d v="2017-03-27T23:58:54"/>
    <b v="0"/>
    <n v="0"/>
    <b v="0"/>
    <s v="theater/plays"/>
    <n v="0"/>
    <x v="1"/>
    <x v="6"/>
  </r>
  <r>
    <n v="3146"/>
    <s v="SoÃ±Ã© una ciudad amurallada"/>
    <s v="Somos... Podemos... Amamos... Nuestra muralla, nuestra utopÃ­a. Que el amor sea el lÃ­mite"/>
    <n v="50000"/>
    <n v="5250"/>
    <n v="0.105"/>
    <x v="3"/>
    <x v="14"/>
    <s v="MXN"/>
    <n v="1492356166"/>
    <n v="1488471766"/>
    <x v="3146"/>
    <d v="2017-04-16T15:22:46"/>
    <b v="0"/>
    <n v="12"/>
    <b v="0"/>
    <s v="theater/plays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.1752499999999999"/>
    <x v="0"/>
    <x v="0"/>
    <s v="USD"/>
    <n v="1415319355"/>
    <n v="1411859755"/>
    <x v="3147"/>
    <d v="2014-11-07T00:15:55"/>
    <b v="1"/>
    <n v="213"/>
    <b v="1"/>
    <s v="theater/plays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n v="1.3116666666666668"/>
    <x v="0"/>
    <x v="0"/>
    <s v="USD"/>
    <n v="1412136000"/>
    <n v="1410278284"/>
    <x v="3148"/>
    <d v="2014-10-01T04:00:00"/>
    <b v="1"/>
    <n v="57"/>
    <b v="1"/>
    <s v="theater/plays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.04"/>
    <x v="0"/>
    <x v="0"/>
    <s v="USD"/>
    <n v="1354845600"/>
    <n v="1352766300"/>
    <x v="3149"/>
    <d v="2012-12-07T02:00:00"/>
    <b v="1"/>
    <n v="25"/>
    <b v="1"/>
    <s v="theater/plays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.01"/>
    <x v="0"/>
    <x v="0"/>
    <s v="USD"/>
    <n v="1295928000"/>
    <n v="1288160403"/>
    <x v="3150"/>
    <d v="2011-01-25T04:00:00"/>
    <b v="1"/>
    <n v="104"/>
    <b v="1"/>
    <s v="theater/plays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.004"/>
    <x v="0"/>
    <x v="0"/>
    <s v="USD"/>
    <n v="1410379774"/>
    <n v="1407787774"/>
    <x v="3151"/>
    <d v="2014-09-10T20:09:34"/>
    <b v="1"/>
    <n v="34"/>
    <b v="1"/>
    <s v="theater/plays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.0595454545454546"/>
    <x v="0"/>
    <x v="1"/>
    <s v="GBP"/>
    <n v="1383425367"/>
    <n v="1380833367"/>
    <x v="3152"/>
    <d v="2013-11-02T20:49:27"/>
    <b v="1"/>
    <n v="67"/>
    <b v="1"/>
    <s v="theater/plays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n v="3.3558333333333334"/>
    <x v="0"/>
    <x v="0"/>
    <s v="USD"/>
    <n v="1304225940"/>
    <n v="1301542937"/>
    <x v="3153"/>
    <d v="2011-05-01T04:59:00"/>
    <b v="1"/>
    <n v="241"/>
    <b v="1"/>
    <s v="theater/plays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.1292857142857142"/>
    <x v="0"/>
    <x v="0"/>
    <s v="USD"/>
    <n v="1333310458"/>
    <n v="1330722058"/>
    <x v="3154"/>
    <d v="2012-04-01T20:00:58"/>
    <b v="1"/>
    <n v="123"/>
    <b v="1"/>
    <s v="theater/plays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.885046"/>
    <x v="0"/>
    <x v="1"/>
    <s v="GBP"/>
    <n v="1356004725"/>
    <n v="1353412725"/>
    <x v="3155"/>
    <d v="2012-12-20T11:58:45"/>
    <b v="1"/>
    <n v="302"/>
    <b v="1"/>
    <s v="theater/plays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.0181818181818181"/>
    <x v="0"/>
    <x v="0"/>
    <s v="USD"/>
    <n v="1338591144"/>
    <n v="1335567144"/>
    <x v="3156"/>
    <d v="2012-06-01T22:52:24"/>
    <b v="1"/>
    <n v="89"/>
    <b v="1"/>
    <s v="theater/plays"/>
    <n v="62.921348314606739"/>
    <x v="1"/>
    <x v="6"/>
  </r>
  <r>
    <n v="3157"/>
    <s v="Summer FourPlay"/>
    <s v="Four Directors.  Four One Acts.  Four Genres.  For You."/>
    <n v="4000"/>
    <n v="4040"/>
    <n v="1.01"/>
    <x v="0"/>
    <x v="0"/>
    <s v="USD"/>
    <n v="1405746000"/>
    <n v="1404932105"/>
    <x v="3157"/>
    <d v="2014-07-19T05:00:00"/>
    <b v="1"/>
    <n v="41"/>
    <b v="1"/>
    <s v="theater/plays"/>
    <n v="98.536585365853654"/>
    <x v="1"/>
    <x v="6"/>
  </r>
  <r>
    <n v="3158"/>
    <s v="Nursery Crimes"/>
    <s v="A 40s crime-noir play using nursery rhyme characters."/>
    <n v="5000"/>
    <n v="5700"/>
    <n v="1.1399999999999999"/>
    <x v="0"/>
    <x v="0"/>
    <s v="USD"/>
    <n v="1374523752"/>
    <n v="1371931752"/>
    <x v="3158"/>
    <d v="2013-07-22T20:09:12"/>
    <b v="1"/>
    <n v="69"/>
    <b v="1"/>
    <s v="theater/plays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n v="1.3348133333333334"/>
    <x v="0"/>
    <x v="0"/>
    <s v="USD"/>
    <n v="1326927600"/>
    <n v="1323221761"/>
    <x v="3159"/>
    <d v="2012-01-18T23:00:00"/>
    <b v="1"/>
    <n v="52"/>
    <b v="1"/>
    <s v="theater/plays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n v="1.0153333333333334"/>
    <x v="0"/>
    <x v="0"/>
    <s v="USD"/>
    <n v="1407905940"/>
    <n v="1405923687"/>
    <x v="3160"/>
    <d v="2014-08-13T04:59:00"/>
    <b v="1"/>
    <n v="57"/>
    <b v="1"/>
    <s v="theater/plays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.0509999999999999"/>
    <x v="0"/>
    <x v="1"/>
    <s v="GBP"/>
    <n v="1413377522"/>
    <n v="1410785522"/>
    <x v="3161"/>
    <d v="2014-10-15T12:52:02"/>
    <b v="1"/>
    <n v="74"/>
    <b v="1"/>
    <s v="theater/plays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.2715000000000001"/>
    <x v="0"/>
    <x v="0"/>
    <s v="USD"/>
    <n v="1404698400"/>
    <n v="1402331262"/>
    <x v="3162"/>
    <d v="2014-07-07T02:00:00"/>
    <b v="1"/>
    <n v="63"/>
    <b v="1"/>
    <s v="theater/plays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.1115384615384616"/>
    <x v="0"/>
    <x v="0"/>
    <s v="USD"/>
    <n v="1402855525"/>
    <n v="1400263525"/>
    <x v="3163"/>
    <d v="2014-06-15T18:05:25"/>
    <b v="1"/>
    <n v="72"/>
    <b v="1"/>
    <s v="theater/plays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.0676000000000001"/>
    <x v="0"/>
    <x v="0"/>
    <s v="USD"/>
    <n v="1402341615"/>
    <n v="1399490415"/>
    <x v="3164"/>
    <d v="2014-06-09T19:20:15"/>
    <b v="1"/>
    <n v="71"/>
    <b v="1"/>
    <s v="theater/plays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.6266666666666667"/>
    <x v="0"/>
    <x v="0"/>
    <s v="USD"/>
    <n v="1304395140"/>
    <n v="1302493760"/>
    <x v="3165"/>
    <d v="2011-05-03T03:59:00"/>
    <b v="1"/>
    <n v="21"/>
    <b v="1"/>
    <s v="theater/plays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.6022808571428573"/>
    <x v="0"/>
    <x v="0"/>
    <s v="USD"/>
    <n v="1416988740"/>
    <n v="1414514153"/>
    <x v="3166"/>
    <d v="2014-11-26T07:59:00"/>
    <b v="1"/>
    <n v="930"/>
    <b v="1"/>
    <s v="theater/plays"/>
    <n v="60.300892473118282"/>
    <x v="1"/>
    <x v="6"/>
  </r>
  <r>
    <n v="3167"/>
    <s v="Destiny is Judd Nelson: a new play at FringeNYC"/>
    <s v="What is destiny? Explore it with us this August at FringeNYC."/>
    <n v="3000"/>
    <n v="3485"/>
    <n v="1.1616666666666666"/>
    <x v="0"/>
    <x v="0"/>
    <s v="USD"/>
    <n v="1406952781"/>
    <n v="1405743181"/>
    <x v="3167"/>
    <d v="2014-08-02T04:13:01"/>
    <b v="1"/>
    <n v="55"/>
    <b v="1"/>
    <s v="theater/plays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n v="1.242"/>
    <x v="0"/>
    <x v="0"/>
    <s v="USD"/>
    <n v="1402696800"/>
    <n v="1399948353"/>
    <x v="3168"/>
    <d v="2014-06-13T22:00:00"/>
    <b v="1"/>
    <n v="61"/>
    <b v="1"/>
    <s v="theater/plays"/>
    <n v="50.901639344262293"/>
    <x v="1"/>
    <x v="6"/>
  </r>
  <r>
    <n v="3169"/>
    <s v="The Window"/>
    <s v="We're bringing The Window to the Cherry Lane Theater in January 2014."/>
    <n v="8000"/>
    <n v="8241"/>
    <n v="1.030125"/>
    <x v="0"/>
    <x v="0"/>
    <s v="USD"/>
    <n v="1386910740"/>
    <n v="1384364561"/>
    <x v="3169"/>
    <d v="2013-12-13T04:59:00"/>
    <b v="1"/>
    <n v="82"/>
    <b v="1"/>
    <s v="theater/plays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n v="1.1225000000000001"/>
    <x v="0"/>
    <x v="0"/>
    <s v="USD"/>
    <n v="1404273600"/>
    <n v="1401414944"/>
    <x v="3170"/>
    <d v="2014-07-02T04:00:00"/>
    <b v="1"/>
    <n v="71"/>
    <b v="1"/>
    <s v="theater/plays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.0881428571428571"/>
    <x v="0"/>
    <x v="1"/>
    <s v="GBP"/>
    <n v="1462545358"/>
    <n v="1459953358"/>
    <x v="3171"/>
    <d v="2016-05-06T14:35:58"/>
    <b v="1"/>
    <n v="117"/>
    <b v="1"/>
    <s v="theater/plays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.1499999999999999"/>
    <x v="0"/>
    <x v="0"/>
    <s v="USD"/>
    <n v="1329240668"/>
    <n v="1326648668"/>
    <x v="3172"/>
    <d v="2012-02-14T17:31:08"/>
    <b v="1"/>
    <n v="29"/>
    <b v="1"/>
    <s v="theater/plays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.03"/>
    <x v="0"/>
    <x v="0"/>
    <s v="USD"/>
    <n v="1411765492"/>
    <n v="1409173492"/>
    <x v="3173"/>
    <d v="2014-09-26T21:04:52"/>
    <b v="1"/>
    <n v="74"/>
    <b v="1"/>
    <s v="theater/plays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.0113333333333334"/>
    <x v="0"/>
    <x v="0"/>
    <s v="USD"/>
    <n v="1408999508"/>
    <n v="1407789908"/>
    <x v="3174"/>
    <d v="2014-08-25T20:45:08"/>
    <b v="1"/>
    <n v="23"/>
    <b v="1"/>
    <s v="theater/plays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.0955999999999999"/>
    <x v="0"/>
    <x v="0"/>
    <s v="USD"/>
    <n v="1297977427"/>
    <n v="1292793427"/>
    <x v="3175"/>
    <d v="2011-02-17T21:17:07"/>
    <b v="1"/>
    <n v="60"/>
    <b v="1"/>
    <s v="theater/plays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.148421052631579"/>
    <x v="0"/>
    <x v="0"/>
    <s v="USD"/>
    <n v="1376838000"/>
    <n v="1374531631"/>
    <x v="3176"/>
    <d v="2013-08-18T15:00:00"/>
    <b v="1"/>
    <n v="55"/>
    <b v="1"/>
    <s v="theater/plays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.1739999999999999"/>
    <x v="0"/>
    <x v="0"/>
    <s v="USD"/>
    <n v="1403366409"/>
    <n v="1400774409"/>
    <x v="3177"/>
    <d v="2014-06-21T16:00:09"/>
    <b v="1"/>
    <n v="51"/>
    <b v="1"/>
    <s v="theater/plays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.7173333333333334"/>
    <x v="0"/>
    <x v="1"/>
    <s v="GBP"/>
    <n v="1405521075"/>
    <n v="1402929075"/>
    <x v="3178"/>
    <d v="2014-07-16T14:31:15"/>
    <b v="1"/>
    <n v="78"/>
    <b v="1"/>
    <s v="theater/plays"/>
    <n v="33.025641025641029"/>
    <x v="1"/>
    <x v="6"/>
  </r>
  <r>
    <n v="3179"/>
    <s v="I Do Wonder"/>
    <s v="A Sci-fi play in several vignettes that will narrate an alternate history in the mid-20th century."/>
    <n v="4200"/>
    <n v="4794.82"/>
    <n v="1.1416238095238094"/>
    <x v="0"/>
    <x v="0"/>
    <s v="USD"/>
    <n v="1367859071"/>
    <n v="1365699071"/>
    <x v="3179"/>
    <d v="2013-05-06T16:51:11"/>
    <b v="1"/>
    <n v="62"/>
    <b v="1"/>
    <s v="theater/plays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.1975"/>
    <x v="0"/>
    <x v="1"/>
    <s v="GBP"/>
    <n v="1403258049"/>
    <n v="1400666049"/>
    <x v="3180"/>
    <d v="2014-06-20T09:54:09"/>
    <b v="1"/>
    <n v="45"/>
    <b v="1"/>
    <s v="theater/plays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.0900000000000001"/>
    <x v="0"/>
    <x v="1"/>
    <s v="GBP"/>
    <n v="1402848000"/>
    <n v="1400570787"/>
    <x v="3181"/>
    <d v="2014-06-15T16:00:00"/>
    <b v="1"/>
    <n v="15"/>
    <b v="1"/>
    <s v="theater/plays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.0088571428571429"/>
    <x v="0"/>
    <x v="0"/>
    <s v="USD"/>
    <n v="1328029200"/>
    <n v="1323211621"/>
    <x v="3182"/>
    <d v="2012-01-31T17:00:00"/>
    <b v="1"/>
    <n v="151"/>
    <b v="1"/>
    <s v="theater/plays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n v="1.0900000000000001"/>
    <x v="0"/>
    <x v="0"/>
    <s v="USD"/>
    <n v="1377284669"/>
    <n v="1375729469"/>
    <x v="3183"/>
    <d v="2013-08-23T19:04:29"/>
    <b v="1"/>
    <n v="68"/>
    <b v="1"/>
    <s v="theater/plays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n v="1.0720930232558139"/>
    <x v="0"/>
    <x v="0"/>
    <s v="USD"/>
    <n v="1404258631"/>
    <n v="1401666631"/>
    <x v="3184"/>
    <d v="2014-07-01T23:50:31"/>
    <b v="1"/>
    <n v="46"/>
    <b v="1"/>
    <s v="theater/plays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"/>
    <x v="0"/>
    <x v="1"/>
    <s v="GBP"/>
    <n v="1405553241"/>
    <n v="1404948441"/>
    <x v="3185"/>
    <d v="2014-07-16T23:27:21"/>
    <b v="1"/>
    <n v="24"/>
    <b v="1"/>
    <s v="theater/plays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n v="1.0218750000000001"/>
    <x v="0"/>
    <x v="1"/>
    <s v="GBP"/>
    <n v="1410901200"/>
    <n v="1408313438"/>
    <x v="3186"/>
    <d v="2014-09-16T21:00:00"/>
    <b v="1"/>
    <n v="70"/>
    <b v="1"/>
    <s v="theater/plays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.1629333333333334"/>
    <x v="0"/>
    <x v="0"/>
    <s v="USD"/>
    <n v="1407167973"/>
    <n v="1405439973"/>
    <x v="3187"/>
    <d v="2014-08-04T15:59:33"/>
    <b v="1"/>
    <n v="244"/>
    <b v="1"/>
    <s v="theater/plays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0.65"/>
    <x v="2"/>
    <x v="1"/>
    <s v="GBP"/>
    <n v="1433930302"/>
    <n v="1432115902"/>
    <x v="3188"/>
    <d v="2015-06-10T09:58:22"/>
    <b v="0"/>
    <n v="9"/>
    <b v="0"/>
    <s v="theater/musical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0.12327272727272727"/>
    <x v="2"/>
    <x v="11"/>
    <s v="SEK"/>
    <n v="1432455532"/>
    <n v="1429863532"/>
    <x v="3189"/>
    <d v="2015-05-24T08:18:52"/>
    <b v="0"/>
    <n v="19"/>
    <b v="0"/>
    <s v="theater/musical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x v="3190"/>
    <d v="2016-12-09T04:37:55"/>
    <b v="0"/>
    <n v="0"/>
    <b v="0"/>
    <s v="theater/musical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n v="4.0266666666666666E-2"/>
    <x v="2"/>
    <x v="0"/>
    <s v="USD"/>
    <n v="1471370869"/>
    <n v="1466186869"/>
    <x v="3191"/>
    <d v="2016-08-16T18:07:49"/>
    <b v="0"/>
    <n v="4"/>
    <b v="0"/>
    <s v="theater/musical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.0200000000000001E-2"/>
    <x v="2"/>
    <x v="1"/>
    <s v="GBP"/>
    <n v="1425160800"/>
    <n v="1421274859"/>
    <x v="3192"/>
    <d v="2015-02-28T22:00:00"/>
    <b v="0"/>
    <n v="8"/>
    <b v="0"/>
    <s v="theater/musical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0.1174"/>
    <x v="2"/>
    <x v="1"/>
    <s v="GBP"/>
    <n v="1424474056"/>
    <n v="1420586056"/>
    <x v="3193"/>
    <d v="2015-02-20T23:14:16"/>
    <b v="0"/>
    <n v="24"/>
    <b v="0"/>
    <s v="theater/musical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x v="3194"/>
    <d v="2015-07-27T01:29:58"/>
    <b v="0"/>
    <n v="0"/>
    <b v="0"/>
    <s v="theater/musical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0.59142857142857141"/>
    <x v="2"/>
    <x v="0"/>
    <s v="USD"/>
    <n v="1423750542"/>
    <n v="1421158542"/>
    <x v="3195"/>
    <d v="2015-02-12T14:15:42"/>
    <b v="0"/>
    <n v="39"/>
    <b v="0"/>
    <s v="theater/musical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5.9999999999999995E-4"/>
    <x v="2"/>
    <x v="0"/>
    <s v="USD"/>
    <n v="1438437600"/>
    <n v="1433254875"/>
    <x v="3196"/>
    <d v="2015-08-01T14:00:00"/>
    <b v="0"/>
    <n v="6"/>
    <b v="0"/>
    <s v="theater/musical"/>
    <n v="300"/>
    <x v="1"/>
    <x v="40"/>
  </r>
  <r>
    <n v="3197"/>
    <s v="Mirror, mirror on the wall"/>
    <s v="This years most important stage project for young artists in our region. www.ungespor.no"/>
    <n v="10000"/>
    <n v="1145"/>
    <n v="0.1145"/>
    <x v="2"/>
    <x v="10"/>
    <s v="NOK"/>
    <n v="1423050618"/>
    <n v="1420458618"/>
    <x v="3197"/>
    <d v="2015-02-04T11:50:18"/>
    <b v="0"/>
    <n v="4"/>
    <b v="0"/>
    <s v="theater/musical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3.6666666666666666E-3"/>
    <x v="2"/>
    <x v="8"/>
    <s v="DKK"/>
    <n v="1424081477"/>
    <n v="1420798277"/>
    <x v="3198"/>
    <d v="2015-02-16T10:11:17"/>
    <b v="0"/>
    <n v="3"/>
    <b v="0"/>
    <s v="theater/musical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0.52159999999999995"/>
    <x v="2"/>
    <x v="0"/>
    <s v="USD"/>
    <n v="1410037200"/>
    <n v="1407435418"/>
    <x v="3199"/>
    <d v="2014-09-06T21:00:00"/>
    <b v="0"/>
    <n v="53"/>
    <b v="0"/>
    <s v="theater/musical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2.0000000000000002E-5"/>
    <x v="2"/>
    <x v="0"/>
    <s v="USD"/>
    <n v="1461994440"/>
    <n v="1459410101"/>
    <x v="3200"/>
    <d v="2016-04-30T05:34:00"/>
    <b v="0"/>
    <n v="1"/>
    <b v="0"/>
    <s v="theater/musical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.2500000000000001E-2"/>
    <x v="2"/>
    <x v="1"/>
    <s v="GBP"/>
    <n v="1409509477"/>
    <n v="1407695077"/>
    <x v="3201"/>
    <d v="2014-08-31T18:24:37"/>
    <b v="0"/>
    <n v="2"/>
    <b v="0"/>
    <s v="theater/musical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0.54520000000000002"/>
    <x v="2"/>
    <x v="0"/>
    <s v="USD"/>
    <n v="1450072740"/>
    <n v="1445027346"/>
    <x v="3202"/>
    <d v="2015-12-14T05:59:00"/>
    <b v="0"/>
    <n v="25"/>
    <b v="0"/>
    <s v="theater/musical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0.25"/>
    <x v="2"/>
    <x v="0"/>
    <s v="USD"/>
    <n v="1443224622"/>
    <n v="1440632622"/>
    <x v="3203"/>
    <d v="2015-09-25T23:43:42"/>
    <b v="0"/>
    <n v="6"/>
    <b v="0"/>
    <s v="theater/musical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x v="3204"/>
    <d v="2015-07-17T16:14:00"/>
    <b v="0"/>
    <n v="0"/>
    <b v="0"/>
    <s v="theater/musical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.4125000000000003E-2"/>
    <x v="2"/>
    <x v="1"/>
    <s v="GBP"/>
    <n v="1430470772"/>
    <n v="1427878772"/>
    <x v="3205"/>
    <d v="2015-05-01T08:59:32"/>
    <b v="0"/>
    <n v="12"/>
    <b v="0"/>
    <s v="theater/musical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x v="3206"/>
    <d v="2015-09-19T06:37:31"/>
    <b v="0"/>
    <n v="0"/>
    <b v="0"/>
    <s v="theater/musical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0.46363636363636362"/>
    <x v="2"/>
    <x v="0"/>
    <s v="USD"/>
    <n v="1429767607"/>
    <n v="1424587207"/>
    <x v="3207"/>
    <d v="2015-04-23T05:40:07"/>
    <b v="0"/>
    <n v="36"/>
    <b v="0"/>
    <s v="theater/musical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.0349999999999999"/>
    <x v="0"/>
    <x v="0"/>
    <s v="USD"/>
    <n v="1406557877"/>
    <n v="1404743477"/>
    <x v="3208"/>
    <d v="2014-07-28T14:31:17"/>
    <b v="1"/>
    <n v="82"/>
    <b v="1"/>
    <s v="theater/plays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.1932315789473684"/>
    <x v="0"/>
    <x v="0"/>
    <s v="USD"/>
    <n v="1403305200"/>
    <n v="1400512658"/>
    <x v="3209"/>
    <d v="2014-06-20T23:00:00"/>
    <b v="1"/>
    <n v="226"/>
    <b v="1"/>
    <s v="theater/plays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.2576666666666667"/>
    <x v="0"/>
    <x v="0"/>
    <s v="USD"/>
    <n v="1338523140"/>
    <n v="1334442519"/>
    <x v="3210"/>
    <d v="2012-06-01T03:59:00"/>
    <b v="1"/>
    <n v="60"/>
    <b v="1"/>
    <s v="theater/plays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.1974347826086957"/>
    <x v="0"/>
    <x v="0"/>
    <s v="USD"/>
    <n v="1408068000"/>
    <n v="1405346680"/>
    <x v="3211"/>
    <d v="2014-08-15T02:00:00"/>
    <b v="1"/>
    <n v="322"/>
    <b v="1"/>
    <s v="theater/plays"/>
    <n v="85.531055900621112"/>
    <x v="1"/>
    <x v="6"/>
  </r>
  <r>
    <n v="3212"/>
    <s v="Campo Maldito"/>
    <s v="Help us bring our production of Campo Maldito to New York AND San Francisco!"/>
    <n v="4000"/>
    <n v="5050"/>
    <n v="1.2625"/>
    <x v="0"/>
    <x v="0"/>
    <s v="USD"/>
    <n v="1407524751"/>
    <n v="1404932751"/>
    <x v="3212"/>
    <d v="2014-08-08T19:05:51"/>
    <b v="1"/>
    <n v="94"/>
    <b v="1"/>
    <s v="theater/plays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.0011666666666668"/>
    <x v="0"/>
    <x v="1"/>
    <s v="GBP"/>
    <n v="1437934759"/>
    <n v="1434478759"/>
    <x v="3213"/>
    <d v="2015-07-26T18:19:19"/>
    <b v="1"/>
    <n v="47"/>
    <b v="1"/>
    <s v="theater/plays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.0213333333333334"/>
    <x v="0"/>
    <x v="1"/>
    <s v="GBP"/>
    <n v="1452038100"/>
    <n v="1448823673"/>
    <x v="3214"/>
    <d v="2016-01-05T23:55:00"/>
    <b v="1"/>
    <n v="115"/>
    <b v="1"/>
    <s v="theater/plays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.0035142857142858"/>
    <x v="0"/>
    <x v="0"/>
    <s v="USD"/>
    <n v="1441857540"/>
    <n v="1438617471"/>
    <x v="3215"/>
    <d v="2015-09-10T03:59:00"/>
    <b v="1"/>
    <n v="134"/>
    <b v="1"/>
    <s v="theater/plays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n v="1.0004999999999999"/>
    <x v="0"/>
    <x v="1"/>
    <s v="GBP"/>
    <n v="1436625000"/>
    <n v="1433934371"/>
    <x v="3216"/>
    <d v="2015-07-11T14:30:00"/>
    <b v="1"/>
    <n v="35"/>
    <b v="1"/>
    <s v="theater/plays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n v="1.1602222222222223"/>
    <x v="0"/>
    <x v="0"/>
    <s v="USD"/>
    <n v="1478264784"/>
    <n v="1475672784"/>
    <x v="3217"/>
    <d v="2016-11-04T13:06:24"/>
    <b v="1"/>
    <n v="104"/>
    <b v="1"/>
    <s v="theater/plays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.0209999999999999"/>
    <x v="0"/>
    <x v="1"/>
    <s v="GBP"/>
    <n v="1419984000"/>
    <n v="1417132986"/>
    <x v="3218"/>
    <d v="2014-12-31T00:00:00"/>
    <b v="1"/>
    <n v="184"/>
    <b v="1"/>
    <s v="theater/plays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n v="1.0011000000000001"/>
    <x v="0"/>
    <x v="0"/>
    <s v="USD"/>
    <n v="1427063747"/>
    <n v="1424043347"/>
    <x v="3219"/>
    <d v="2015-03-22T22:35:47"/>
    <b v="1"/>
    <n v="119"/>
    <b v="1"/>
    <s v="theater/plays"/>
    <n v="168.25210084033614"/>
    <x v="1"/>
    <x v="6"/>
  </r>
  <r>
    <n v="3220"/>
    <s v="Burners"/>
    <s v="A sci-fi thriller for the stage opening March 10 in Los Angeles."/>
    <n v="15000"/>
    <n v="15126"/>
    <n v="1.0084"/>
    <x v="0"/>
    <x v="0"/>
    <s v="USD"/>
    <n v="1489352400"/>
    <n v="1486411204"/>
    <x v="3220"/>
    <d v="2017-03-12T21:00:00"/>
    <b v="1"/>
    <n v="59"/>
    <b v="1"/>
    <s v="theater/plays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.0342499999999999"/>
    <x v="0"/>
    <x v="1"/>
    <s v="GBP"/>
    <n v="1436114603"/>
    <n v="1433090603"/>
    <x v="3221"/>
    <d v="2015-07-05T16:43:23"/>
    <b v="1"/>
    <n v="113"/>
    <b v="1"/>
    <s v="theater/plays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.248"/>
    <x v="0"/>
    <x v="0"/>
    <s v="USD"/>
    <n v="1445722140"/>
    <n v="1443016697"/>
    <x v="3222"/>
    <d v="2015-10-24T21:29:00"/>
    <b v="1"/>
    <n v="84"/>
    <b v="1"/>
    <s v="theater/plays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.0951612903225807"/>
    <x v="0"/>
    <x v="0"/>
    <s v="USD"/>
    <n v="1440100976"/>
    <n v="1437508976"/>
    <x v="3223"/>
    <d v="2015-08-20T20:02:56"/>
    <b v="1"/>
    <n v="74"/>
    <b v="1"/>
    <s v="theater/plays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.0203333333333333"/>
    <x v="0"/>
    <x v="0"/>
    <s v="USD"/>
    <n v="1484024400"/>
    <n v="1479932713"/>
    <x v="3224"/>
    <d v="2017-01-10T05:00:00"/>
    <b v="1"/>
    <n v="216"/>
    <b v="1"/>
    <s v="theater/plays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.0235000000000001"/>
    <x v="0"/>
    <x v="0"/>
    <s v="USD"/>
    <n v="1464987600"/>
    <n v="1463145938"/>
    <x v="3225"/>
    <d v="2016-06-03T21:00:00"/>
    <b v="1"/>
    <n v="39"/>
    <b v="1"/>
    <s v="theater/plays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.0416666666666667"/>
    <x v="0"/>
    <x v="1"/>
    <s v="GBP"/>
    <n v="1446213612"/>
    <n v="1443621612"/>
    <x v="3226"/>
    <d v="2015-10-30T14:00:12"/>
    <b v="1"/>
    <n v="21"/>
    <b v="1"/>
    <s v="theater/plays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.25"/>
    <x v="0"/>
    <x v="1"/>
    <s v="GBP"/>
    <n v="1484687436"/>
    <n v="1482095436"/>
    <x v="3227"/>
    <d v="2017-01-17T21:10:36"/>
    <b v="0"/>
    <n v="30"/>
    <b v="1"/>
    <s v="theater/plays"/>
    <n v="50"/>
    <x v="1"/>
    <x v="6"/>
  </r>
  <r>
    <n v="3228"/>
    <s v="Hear Me Roar: A Season of Powerful Women"/>
    <s v="A Season of Powerful Women. A Season of Defiance."/>
    <n v="7000"/>
    <n v="7164"/>
    <n v="1.0234285714285714"/>
    <x v="0"/>
    <x v="0"/>
    <s v="USD"/>
    <n v="1450328340"/>
    <n v="1447606884"/>
    <x v="3228"/>
    <d v="2015-12-17T04:59:00"/>
    <b v="1"/>
    <n v="37"/>
    <b v="1"/>
    <s v="theater/plays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.0786500000000001"/>
    <x v="0"/>
    <x v="0"/>
    <s v="USD"/>
    <n v="1416470398"/>
    <n v="1413874798"/>
    <x v="3229"/>
    <d v="2014-11-20T07:59:58"/>
    <b v="1"/>
    <n v="202"/>
    <b v="1"/>
    <s v="theater/plays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.0988461538461538"/>
    <x v="0"/>
    <x v="0"/>
    <s v="USD"/>
    <n v="1412135940"/>
    <n v="1410840126"/>
    <x v="3230"/>
    <d v="2014-10-01T03:59:00"/>
    <b v="1"/>
    <n v="37"/>
    <b v="1"/>
    <s v="theater/plays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.61"/>
    <x v="0"/>
    <x v="0"/>
    <s v="USD"/>
    <n v="1460846347"/>
    <n v="1458254347"/>
    <x v="3231"/>
    <d v="2016-04-16T22:39:07"/>
    <b v="0"/>
    <n v="28"/>
    <b v="1"/>
    <s v="theater/plays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.3120000000000001"/>
    <x v="0"/>
    <x v="0"/>
    <s v="USD"/>
    <n v="1462334340"/>
    <n v="1459711917"/>
    <x v="3232"/>
    <d v="2016-05-04T03:59:00"/>
    <b v="1"/>
    <n v="26"/>
    <b v="1"/>
    <s v="theater/plays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n v="1.1879999999999999"/>
    <x v="0"/>
    <x v="0"/>
    <s v="USD"/>
    <n v="1488482355"/>
    <n v="1485890355"/>
    <x v="3233"/>
    <d v="2017-03-02T19:19:15"/>
    <b v="0"/>
    <n v="61"/>
    <b v="1"/>
    <s v="theater/plays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.0039275000000001"/>
    <x v="0"/>
    <x v="1"/>
    <s v="GBP"/>
    <n v="1485991860"/>
    <n v="1483124208"/>
    <x v="3234"/>
    <d v="2017-02-01T23:31:00"/>
    <b v="0"/>
    <n v="115"/>
    <b v="1"/>
    <s v="theater/plays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.0320666666666667"/>
    <x v="0"/>
    <x v="0"/>
    <s v="USD"/>
    <n v="1467361251"/>
    <n v="1464769251"/>
    <x v="3235"/>
    <d v="2016-07-01T08:20:51"/>
    <b v="1"/>
    <n v="181"/>
    <b v="1"/>
    <s v="theater/plays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.006"/>
    <x v="0"/>
    <x v="0"/>
    <s v="USD"/>
    <n v="1482962433"/>
    <n v="1480370433"/>
    <x v="3236"/>
    <d v="2016-12-28T22:00:33"/>
    <b v="0"/>
    <n v="110"/>
    <b v="1"/>
    <s v="theater/plays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n v="1.0078754285714286"/>
    <x v="0"/>
    <x v="0"/>
    <s v="USD"/>
    <n v="1443499140"/>
    <n v="1441452184"/>
    <x v="3237"/>
    <d v="2015-09-29T03:59:00"/>
    <b v="1"/>
    <n v="269"/>
    <b v="1"/>
    <s v="theater/plays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.1232142857142857"/>
    <x v="0"/>
    <x v="1"/>
    <s v="GBP"/>
    <n v="1435752898"/>
    <n v="1433160898"/>
    <x v="3238"/>
    <d v="2015-07-01T12:14:58"/>
    <b v="1"/>
    <n v="79"/>
    <b v="1"/>
    <s v="theater/plays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.0591914022517912"/>
    <x v="0"/>
    <x v="1"/>
    <s v="GBP"/>
    <n v="1445817540"/>
    <n v="1443665293"/>
    <x v="3239"/>
    <d v="2015-10-25T23:59:00"/>
    <b v="1"/>
    <n v="104"/>
    <b v="1"/>
    <s v="theater/plays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.0056666666666667"/>
    <x v="0"/>
    <x v="1"/>
    <s v="GBP"/>
    <n v="1487286000"/>
    <n v="1484843948"/>
    <x v="3240"/>
    <d v="2017-02-16T23:00:00"/>
    <b v="0"/>
    <n v="34"/>
    <b v="1"/>
    <s v="theater/plays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.1530588235294117"/>
    <x v="0"/>
    <x v="0"/>
    <s v="USD"/>
    <n v="1413269940"/>
    <n v="1410421670"/>
    <x v="3241"/>
    <d v="2014-10-14T06:59:00"/>
    <b v="1"/>
    <n v="167"/>
    <b v="1"/>
    <s v="theater/plays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n v="1.273042"/>
    <x v="0"/>
    <x v="0"/>
    <s v="USD"/>
    <n v="1411150092"/>
    <n v="1408558092"/>
    <x v="3242"/>
    <d v="2014-09-19T18:08:12"/>
    <b v="1"/>
    <n v="183"/>
    <b v="1"/>
    <s v="theater/plays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.028375"/>
    <x v="0"/>
    <x v="0"/>
    <s v="USD"/>
    <n v="1444348800"/>
    <n v="1442283562"/>
    <x v="3243"/>
    <d v="2015-10-09T00:00:00"/>
    <b v="1"/>
    <n v="71"/>
    <b v="1"/>
    <s v="theater/plays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n v="1.0293749999999999"/>
    <x v="0"/>
    <x v="1"/>
    <s v="GBP"/>
    <n v="1480613982"/>
    <n v="1478018382"/>
    <x v="3244"/>
    <d v="2016-12-01T17:39:42"/>
    <b v="0"/>
    <n v="69"/>
    <b v="1"/>
    <s v="theater/plays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.043047619047619"/>
    <x v="0"/>
    <x v="0"/>
    <s v="USD"/>
    <n v="1434074400"/>
    <n v="1431354258"/>
    <x v="3245"/>
    <d v="2015-06-12T02:00:00"/>
    <b v="0"/>
    <n v="270"/>
    <b v="1"/>
    <s v="theater/plays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n v="1.1122000000000001"/>
    <x v="0"/>
    <x v="0"/>
    <s v="USD"/>
    <n v="1442030340"/>
    <n v="1439551200"/>
    <x v="3246"/>
    <d v="2015-09-12T03:59:00"/>
    <b v="1"/>
    <n v="193"/>
    <b v="1"/>
    <s v="theater/plays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.0586"/>
    <x v="0"/>
    <x v="1"/>
    <s v="GBP"/>
    <n v="1436696712"/>
    <n v="1434104712"/>
    <x v="3247"/>
    <d v="2015-07-12T10:25:12"/>
    <b v="1"/>
    <n v="57"/>
    <b v="1"/>
    <s v="theater/plays"/>
    <n v="46.429824561403507"/>
    <x v="1"/>
    <x v="6"/>
  </r>
  <r>
    <n v="3248"/>
    <s v="Honest Accomplice Theatre 2015-16 Season"/>
    <s v="Honest Accomplice Theatre produces theatre for social change."/>
    <n v="12000"/>
    <n v="12095"/>
    <n v="1.0079166666666666"/>
    <x v="0"/>
    <x v="0"/>
    <s v="USD"/>
    <n v="1428178757"/>
    <n v="1425590357"/>
    <x v="3248"/>
    <d v="2015-04-04T20:19:17"/>
    <b v="1"/>
    <n v="200"/>
    <b v="1"/>
    <s v="theater/plays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.0492727272727274"/>
    <x v="0"/>
    <x v="0"/>
    <s v="USD"/>
    <n v="1434822914"/>
    <n v="1432230914"/>
    <x v="3249"/>
    <d v="2015-06-20T17:55:14"/>
    <b v="1"/>
    <n v="88"/>
    <b v="1"/>
    <s v="theater/plays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.01552"/>
    <x v="0"/>
    <x v="0"/>
    <s v="USD"/>
    <n v="1415213324"/>
    <n v="1412617724"/>
    <x v="3250"/>
    <d v="2014-11-05T18:48:44"/>
    <b v="1"/>
    <n v="213"/>
    <b v="1"/>
    <s v="theater/plays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.1073333333333333"/>
    <x v="0"/>
    <x v="0"/>
    <s v="USD"/>
    <n v="1434907966"/>
    <n v="1432315966"/>
    <x v="3251"/>
    <d v="2015-06-21T17:32:46"/>
    <b v="1"/>
    <n v="20"/>
    <b v="1"/>
    <s v="theater/plays"/>
    <n v="83.05"/>
    <x v="1"/>
    <x v="6"/>
  </r>
  <r>
    <n v="3252"/>
    <s v="Modern Love"/>
    <s v="How do we navigate the boundaries between friendship, sexual intimacy and obsessive desire?"/>
    <n v="2250"/>
    <n v="2876"/>
    <n v="1.2782222222222221"/>
    <x v="0"/>
    <x v="1"/>
    <s v="GBP"/>
    <n v="1473247240"/>
    <n v="1470655240"/>
    <x v="3252"/>
    <d v="2016-09-07T11:20:40"/>
    <b v="1"/>
    <n v="50"/>
    <b v="1"/>
    <s v="theater/plays"/>
    <n v="57.52"/>
    <x v="1"/>
    <x v="6"/>
  </r>
  <r>
    <n v="3253"/>
    <s v="EMPATHITRAX, a new play by Ana Nogueira"/>
    <s v="Can you ever truly feel what someone else is feeling?_x000a_Do you want to?"/>
    <n v="20000"/>
    <n v="20365"/>
    <n v="1.0182500000000001"/>
    <x v="0"/>
    <x v="0"/>
    <s v="USD"/>
    <n v="1473306300"/>
    <n v="1471701028"/>
    <x v="3253"/>
    <d v="2016-09-08T03:45:00"/>
    <b v="1"/>
    <n v="115"/>
    <b v="1"/>
    <s v="theater/plays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.012576923076923"/>
    <x v="0"/>
    <x v="1"/>
    <s v="GBP"/>
    <n v="1427331809"/>
    <n v="1424743409"/>
    <x v="3254"/>
    <d v="2015-03-26T01:03:29"/>
    <b v="1"/>
    <n v="186"/>
    <b v="1"/>
    <s v="theater/plays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.75"/>
    <x v="0"/>
    <x v="1"/>
    <s v="GBP"/>
    <n v="1412706375"/>
    <n v="1410114375"/>
    <x v="3255"/>
    <d v="2014-10-07T18:26:15"/>
    <b v="1"/>
    <n v="18"/>
    <b v="1"/>
    <s v="theater/plays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.2806"/>
    <x v="0"/>
    <x v="0"/>
    <s v="USD"/>
    <n v="1433995140"/>
    <n v="1432129577"/>
    <x v="3256"/>
    <d v="2015-06-11T03:59:00"/>
    <b v="1"/>
    <n v="176"/>
    <b v="1"/>
    <s v="theater/plays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.0629949999999999"/>
    <x v="0"/>
    <x v="1"/>
    <s v="GBP"/>
    <n v="1487769952"/>
    <n v="1485177952"/>
    <x v="3257"/>
    <d v="2017-02-22T13:25:52"/>
    <b v="0"/>
    <n v="41"/>
    <b v="1"/>
    <s v="theater/plays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n v="1.052142857142857"/>
    <x v="0"/>
    <x v="0"/>
    <s v="USD"/>
    <n v="1420751861"/>
    <n v="1418159861"/>
    <x v="3258"/>
    <d v="2015-01-08T21:17:41"/>
    <b v="1"/>
    <n v="75"/>
    <b v="1"/>
    <s v="theater/plays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.0616782608695652"/>
    <x v="0"/>
    <x v="0"/>
    <s v="USD"/>
    <n v="1475294340"/>
    <n v="1472753745"/>
    <x v="3259"/>
    <d v="2016-10-01T03:59:00"/>
    <b v="1"/>
    <n v="97"/>
    <b v="1"/>
    <s v="theater/plays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.0924"/>
    <x v="0"/>
    <x v="0"/>
    <s v="USD"/>
    <n v="1448903318"/>
    <n v="1445875718"/>
    <x v="3260"/>
    <d v="2015-11-30T17:08:38"/>
    <b v="1"/>
    <n v="73"/>
    <b v="1"/>
    <s v="theater/plays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.0045454545454546"/>
    <x v="0"/>
    <x v="0"/>
    <s v="USD"/>
    <n v="1437067476"/>
    <n v="1434475476"/>
    <x v="3261"/>
    <d v="2015-07-16T17:24:36"/>
    <b v="1"/>
    <n v="49"/>
    <b v="1"/>
    <s v="theater/plays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n v="1.0304098360655738"/>
    <x v="0"/>
    <x v="0"/>
    <s v="USD"/>
    <n v="1419220800"/>
    <n v="1416555262"/>
    <x v="3262"/>
    <d v="2014-12-22T04:00:00"/>
    <b v="1"/>
    <n v="134"/>
    <b v="1"/>
    <s v="theater/plays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n v="1.121664"/>
    <x v="0"/>
    <x v="0"/>
    <s v="USD"/>
    <n v="1446238800"/>
    <n v="1444220588"/>
    <x v="3263"/>
    <d v="2015-10-30T21:00:00"/>
    <b v="1"/>
    <n v="68"/>
    <b v="1"/>
    <s v="theater/plays"/>
    <n v="41.237647058823526"/>
    <x v="1"/>
    <x v="6"/>
  </r>
  <r>
    <n v="3264"/>
    <s v="Kapow-i GoGo at The PIT"/>
    <s v="The three part comedic saga of Kapow-i GoGo, who saves the world.  Again.  And again."/>
    <n v="2500"/>
    <n v="2575"/>
    <n v="1.03"/>
    <x v="0"/>
    <x v="0"/>
    <s v="USD"/>
    <n v="1422482400"/>
    <n v="1421089938"/>
    <x v="3264"/>
    <d v="2015-01-28T22:00:00"/>
    <b v="1"/>
    <n v="49"/>
    <b v="1"/>
    <s v="theater/plays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.64"/>
    <x v="0"/>
    <x v="17"/>
    <s v="EUR"/>
    <n v="1449162000"/>
    <n v="1446570315"/>
    <x v="3265"/>
    <d v="2015-12-03T17:00:00"/>
    <b v="1"/>
    <n v="63"/>
    <b v="1"/>
    <s v="theater/plays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n v="1.3128333333333333"/>
    <x v="0"/>
    <x v="0"/>
    <s v="USD"/>
    <n v="1434142800"/>
    <n v="1431435122"/>
    <x v="3266"/>
    <d v="2015-06-12T21:00:00"/>
    <b v="1"/>
    <n v="163"/>
    <b v="1"/>
    <s v="theater/plays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.0209999999999999"/>
    <x v="0"/>
    <x v="0"/>
    <s v="USD"/>
    <n v="1437156660"/>
    <n v="1434564660"/>
    <x v="3267"/>
    <d v="2015-07-17T18:11:00"/>
    <b v="1"/>
    <n v="288"/>
    <b v="1"/>
    <s v="theater/plays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.28"/>
    <x v="0"/>
    <x v="0"/>
    <s v="USD"/>
    <n v="1472074928"/>
    <n v="1470692528"/>
    <x v="3268"/>
    <d v="2016-08-24T21:42:08"/>
    <b v="1"/>
    <n v="42"/>
    <b v="1"/>
    <s v="theater/plays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.0149999999999999"/>
    <x v="0"/>
    <x v="1"/>
    <s v="GBP"/>
    <n v="1434452400"/>
    <n v="1431509397"/>
    <x v="3269"/>
    <d v="2015-06-16T11:00:00"/>
    <b v="1"/>
    <n v="70"/>
    <b v="1"/>
    <s v="theater/plays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.0166666666666666"/>
    <x v="0"/>
    <x v="1"/>
    <s v="GBP"/>
    <n v="1436705265"/>
    <n v="1434113265"/>
    <x v="3270"/>
    <d v="2015-07-12T12:47:45"/>
    <b v="1"/>
    <n v="30"/>
    <b v="1"/>
    <s v="theater/plays"/>
    <n v="61"/>
    <x v="1"/>
    <x v="6"/>
  </r>
  <r>
    <n v="3271"/>
    <s v="Saxon Court at Southwark Playhouse"/>
    <s v="A razor sharp satire to darken your Christmas."/>
    <n v="1500"/>
    <n v="1950"/>
    <n v="1.3"/>
    <x v="0"/>
    <x v="1"/>
    <s v="GBP"/>
    <n v="1414927775"/>
    <n v="1412332175"/>
    <x v="3271"/>
    <d v="2014-11-02T11:29:35"/>
    <b v="1"/>
    <n v="51"/>
    <b v="1"/>
    <s v="theater/plays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.5443"/>
    <x v="0"/>
    <x v="0"/>
    <s v="USD"/>
    <n v="1446814809"/>
    <n v="1444219209"/>
    <x v="3272"/>
    <d v="2015-11-06T13:00:09"/>
    <b v="1"/>
    <n v="145"/>
    <b v="1"/>
    <s v="theater/plays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.0740000000000001"/>
    <x v="0"/>
    <x v="0"/>
    <s v="USD"/>
    <n v="1473879600"/>
    <n v="1472498042"/>
    <x v="3273"/>
    <d v="2016-09-14T19:00:00"/>
    <b v="1"/>
    <n v="21"/>
    <b v="1"/>
    <s v="theater/plays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.0132258064516129"/>
    <x v="0"/>
    <x v="0"/>
    <s v="USD"/>
    <n v="1458075600"/>
    <n v="1454259272"/>
    <x v="3274"/>
    <d v="2016-03-15T21:00:00"/>
    <b v="1"/>
    <n v="286"/>
    <b v="1"/>
    <s v="theater/plays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.0027777777777778"/>
    <x v="0"/>
    <x v="0"/>
    <s v="USD"/>
    <n v="1423456200"/>
    <n v="1421183271"/>
    <x v="3275"/>
    <d v="2015-02-09T04:30:00"/>
    <b v="1"/>
    <n v="12"/>
    <b v="1"/>
    <s v="theater/plays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.1684444444444444"/>
    <x v="0"/>
    <x v="5"/>
    <s v="CAD"/>
    <n v="1459483140"/>
    <n v="1456526879"/>
    <x v="3276"/>
    <d v="2016-04-01T03:59:00"/>
    <b v="1"/>
    <n v="100"/>
    <b v="1"/>
    <s v="theater/plays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.0860000000000001"/>
    <x v="0"/>
    <x v="1"/>
    <s v="GBP"/>
    <n v="1416331406"/>
    <n v="1413735806"/>
    <x v="3277"/>
    <d v="2014-11-18T17:23:26"/>
    <b v="1"/>
    <n v="100"/>
    <b v="1"/>
    <s v="theater/plays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.034"/>
    <x v="0"/>
    <x v="1"/>
    <s v="GBP"/>
    <n v="1433017303"/>
    <n v="1430425303"/>
    <x v="3278"/>
    <d v="2015-05-30T20:21:43"/>
    <b v="1"/>
    <n v="34"/>
    <b v="1"/>
    <s v="theater/plays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.1427586206896552"/>
    <x v="0"/>
    <x v="0"/>
    <s v="USD"/>
    <n v="1459474059"/>
    <n v="1456885659"/>
    <x v="3279"/>
    <d v="2016-04-01T01:27:39"/>
    <b v="0"/>
    <n v="63"/>
    <b v="1"/>
    <s v="theater/plays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.03"/>
    <x v="0"/>
    <x v="0"/>
    <s v="USD"/>
    <n v="1433134800"/>
    <n v="1430158198"/>
    <x v="3280"/>
    <d v="2015-06-01T05:00:00"/>
    <b v="0"/>
    <n v="30"/>
    <b v="1"/>
    <s v="theater/plays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.216"/>
    <x v="0"/>
    <x v="0"/>
    <s v="USD"/>
    <n v="1441153705"/>
    <n v="1438561705"/>
    <x v="3281"/>
    <d v="2015-09-02T00:28:25"/>
    <b v="0"/>
    <n v="47"/>
    <b v="1"/>
    <s v="theater/plays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.026467741935484"/>
    <x v="0"/>
    <x v="0"/>
    <s v="USD"/>
    <n v="1461904788"/>
    <n v="1458103188"/>
    <x v="3282"/>
    <d v="2016-04-29T04:39:48"/>
    <b v="0"/>
    <n v="237"/>
    <b v="1"/>
    <s v="theater/plays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.0475000000000001"/>
    <x v="0"/>
    <x v="1"/>
    <s v="GBP"/>
    <n v="1455138000"/>
    <n v="1452448298"/>
    <x v="3283"/>
    <d v="2016-02-10T21:00:00"/>
    <b v="0"/>
    <n v="47"/>
    <b v="1"/>
    <s v="theater/plays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n v="1.016"/>
    <x v="0"/>
    <x v="0"/>
    <s v="USD"/>
    <n v="1454047140"/>
    <n v="1452546853"/>
    <x v="3284"/>
    <d v="2016-01-29T05:59:00"/>
    <b v="0"/>
    <n v="15"/>
    <b v="1"/>
    <s v="theater/plays"/>
    <n v="203.2"/>
    <x v="1"/>
    <x v="6"/>
  </r>
  <r>
    <n v="3285"/>
    <s v="By Morning"/>
    <s v="A new play by Matthew Gasda"/>
    <n v="4999"/>
    <n v="5604"/>
    <n v="1.1210242048409682"/>
    <x v="0"/>
    <x v="0"/>
    <s v="USD"/>
    <n v="1488258000"/>
    <n v="1485556626"/>
    <x v="3285"/>
    <d v="2017-02-28T05:00:00"/>
    <b v="0"/>
    <n v="81"/>
    <b v="1"/>
    <s v="theater/plays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.0176666666666667"/>
    <x v="0"/>
    <x v="0"/>
    <s v="USD"/>
    <n v="1471291782"/>
    <n v="1468699782"/>
    <x v="3286"/>
    <d v="2016-08-15T20:09:42"/>
    <b v="0"/>
    <n v="122"/>
    <b v="1"/>
    <s v="theater/plays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n v="1"/>
    <x v="0"/>
    <x v="5"/>
    <s v="CAD"/>
    <n v="1448733628"/>
    <n v="1446573628"/>
    <x v="3287"/>
    <d v="2015-11-28T18:00:28"/>
    <b v="0"/>
    <n v="34"/>
    <b v="1"/>
    <s v="theater/plays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.0026489999999999"/>
    <x v="0"/>
    <x v="1"/>
    <s v="GBP"/>
    <n v="1466463600"/>
    <n v="1463337315"/>
    <x v="3288"/>
    <d v="2016-06-20T23:00:00"/>
    <b v="0"/>
    <n v="207"/>
    <b v="1"/>
    <s v="theater/plays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.3304200000000002"/>
    <x v="0"/>
    <x v="1"/>
    <s v="GBP"/>
    <n v="1487580602"/>
    <n v="1485161402"/>
    <x v="3289"/>
    <d v="2017-02-20T08:50:02"/>
    <b v="0"/>
    <n v="25"/>
    <b v="1"/>
    <s v="theater/plays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.212"/>
    <x v="0"/>
    <x v="1"/>
    <s v="GBP"/>
    <n v="1489234891"/>
    <n v="1486642891"/>
    <x v="3290"/>
    <d v="2017-03-11T12:21:31"/>
    <b v="0"/>
    <n v="72"/>
    <b v="1"/>
    <s v="theater/plays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.1399999999999999"/>
    <x v="0"/>
    <x v="0"/>
    <s v="USD"/>
    <n v="1442462340"/>
    <n v="1439743900"/>
    <x v="3291"/>
    <d v="2015-09-17T03:59:00"/>
    <b v="0"/>
    <n v="14"/>
    <b v="1"/>
    <s v="theater/plays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.8613861386138613"/>
    <x v="0"/>
    <x v="1"/>
    <s v="GBP"/>
    <n v="1449257348"/>
    <n v="1444069748"/>
    <x v="3292"/>
    <d v="2015-12-04T19:29:08"/>
    <b v="0"/>
    <n v="15"/>
    <b v="1"/>
    <s v="theater/plays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.7044444444444444"/>
    <x v="0"/>
    <x v="4"/>
    <s v="NZD"/>
    <n v="1488622352"/>
    <n v="1486030352"/>
    <x v="3293"/>
    <d v="2017-03-04T10:12:32"/>
    <b v="0"/>
    <n v="91"/>
    <b v="1"/>
    <s v="theater/plays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.1833333333333333"/>
    <x v="0"/>
    <x v="1"/>
    <s v="GBP"/>
    <n v="1434459554"/>
    <n v="1431867554"/>
    <x v="3294"/>
    <d v="2015-06-16T12:59:14"/>
    <b v="0"/>
    <n v="24"/>
    <b v="1"/>
    <s v="theater/plays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.0285857142857142"/>
    <x v="0"/>
    <x v="1"/>
    <s v="GBP"/>
    <n v="1474886229"/>
    <n v="1472294229"/>
    <x v="3295"/>
    <d v="2016-09-26T10:37:09"/>
    <b v="0"/>
    <n v="27"/>
    <b v="1"/>
    <s v="theater/plays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.4406666666666668"/>
    <x v="0"/>
    <x v="1"/>
    <s v="GBP"/>
    <n v="1448229600"/>
    <n v="1446401372"/>
    <x v="3296"/>
    <d v="2015-11-22T22:00:00"/>
    <b v="0"/>
    <n v="47"/>
    <b v="1"/>
    <s v="theater/plays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n v="1.0007272727272727"/>
    <x v="0"/>
    <x v="1"/>
    <s v="GBP"/>
    <n v="1438037940"/>
    <n v="1436380256"/>
    <x v="3297"/>
    <d v="2015-07-27T22:59:00"/>
    <b v="0"/>
    <n v="44"/>
    <b v="1"/>
    <s v="theater/plays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.0173000000000001"/>
    <x v="0"/>
    <x v="0"/>
    <s v="USD"/>
    <n v="1442102400"/>
    <n v="1440370768"/>
    <x v="3298"/>
    <d v="2015-09-13T00:00:00"/>
    <b v="0"/>
    <n v="72"/>
    <b v="1"/>
    <s v="theater/plays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.1619999999999999"/>
    <x v="0"/>
    <x v="0"/>
    <s v="USD"/>
    <n v="1444860063"/>
    <n v="1442268063"/>
    <x v="3299"/>
    <d v="2015-10-14T22:01:03"/>
    <b v="0"/>
    <n v="63"/>
    <b v="1"/>
    <s v="theater/plays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n v="1.3616666666666666"/>
    <x v="0"/>
    <x v="0"/>
    <s v="USD"/>
    <n v="1430329862"/>
    <n v="1428515462"/>
    <x v="3300"/>
    <d v="2015-04-29T17:51:02"/>
    <b v="0"/>
    <n v="88"/>
    <b v="1"/>
    <s v="theater/plays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.3346666666666667"/>
    <x v="0"/>
    <x v="0"/>
    <s v="USD"/>
    <n v="1470034740"/>
    <n v="1466185176"/>
    <x v="3301"/>
    <d v="2016-08-01T06:59:00"/>
    <b v="0"/>
    <n v="70"/>
    <b v="1"/>
    <s v="theater/plays"/>
    <n v="57.2"/>
    <x v="1"/>
    <x v="6"/>
  </r>
  <r>
    <n v="3302"/>
    <s v="El muro de BorÃ­s KiÃ©n"/>
    <s v="FilosofÃ­a de los anÃ³nimos"/>
    <n v="8400"/>
    <n v="8685"/>
    <n v="1.0339285714285715"/>
    <x v="0"/>
    <x v="3"/>
    <s v="EUR"/>
    <n v="1481099176"/>
    <n v="1478507176"/>
    <x v="3302"/>
    <d v="2016-12-07T08:26:16"/>
    <b v="0"/>
    <n v="50"/>
    <b v="1"/>
    <s v="theater/plays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.1588888888888889"/>
    <x v="0"/>
    <x v="0"/>
    <s v="USD"/>
    <n v="1427553484"/>
    <n v="1424533084"/>
    <x v="3303"/>
    <d v="2015-03-28T14:38:04"/>
    <b v="0"/>
    <n v="35"/>
    <b v="1"/>
    <s v="theater/plays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.0451666666666666"/>
    <x v="0"/>
    <x v="0"/>
    <s v="USD"/>
    <n v="1482418752"/>
    <n v="1479826752"/>
    <x v="3304"/>
    <d v="2016-12-22T14:59:12"/>
    <b v="0"/>
    <n v="175"/>
    <b v="1"/>
    <s v="theater/plays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.0202500000000001"/>
    <x v="0"/>
    <x v="0"/>
    <s v="USD"/>
    <n v="1438374748"/>
    <n v="1435782748"/>
    <x v="3305"/>
    <d v="2015-07-31T20:32:28"/>
    <b v="0"/>
    <n v="20"/>
    <b v="1"/>
    <s v="theater/plays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.7533333333333334"/>
    <x v="0"/>
    <x v="0"/>
    <s v="USD"/>
    <n v="1465527600"/>
    <n v="1462252542"/>
    <x v="3306"/>
    <d v="2016-06-10T03:00:00"/>
    <b v="0"/>
    <n v="54"/>
    <b v="1"/>
    <s v="theater/plays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.0668"/>
    <x v="0"/>
    <x v="0"/>
    <s v="USD"/>
    <n v="1463275339"/>
    <n v="1460683339"/>
    <x v="3307"/>
    <d v="2016-05-15T01:22:19"/>
    <b v="0"/>
    <n v="20"/>
    <b v="1"/>
    <s v="theater/plays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.2228571428571429"/>
    <x v="0"/>
    <x v="0"/>
    <s v="USD"/>
    <n v="1460581365"/>
    <n v="1458766965"/>
    <x v="3308"/>
    <d v="2016-04-13T21:02:45"/>
    <b v="0"/>
    <n v="57"/>
    <b v="1"/>
    <s v="theater/plays"/>
    <n v="75.087719298245617"/>
    <x v="1"/>
    <x v="6"/>
  </r>
  <r>
    <n v="3309"/>
    <s v="Collision Course"/>
    <s v="Two unlikely friends, a garage, tinned beans &amp; the end of the world."/>
    <n v="350"/>
    <n v="558"/>
    <n v="1.5942857142857143"/>
    <x v="0"/>
    <x v="1"/>
    <s v="GBP"/>
    <n v="1476632178"/>
    <n v="1473953778"/>
    <x v="3309"/>
    <d v="2016-10-16T15:36:18"/>
    <b v="0"/>
    <n v="31"/>
    <b v="1"/>
    <s v="theater/plays"/>
    <n v="18"/>
    <x v="1"/>
    <x v="6"/>
  </r>
  <r>
    <n v="3310"/>
    <s v="The Island Boys: A New Play"/>
    <s v="A new play about coming coming home, recovery, and trying to find God in the process."/>
    <n v="6500"/>
    <n v="6505"/>
    <n v="1.0007692307692309"/>
    <x v="0"/>
    <x v="0"/>
    <s v="USD"/>
    <n v="1444169825"/>
    <n v="1441577825"/>
    <x v="3310"/>
    <d v="2015-10-06T22:17:05"/>
    <b v="0"/>
    <n v="31"/>
    <b v="1"/>
    <s v="theater/plays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.0984"/>
    <x v="0"/>
    <x v="0"/>
    <s v="USD"/>
    <n v="1445065210"/>
    <n v="1442473210"/>
    <x v="3311"/>
    <d v="2015-10-17T07:00:10"/>
    <b v="0"/>
    <n v="45"/>
    <b v="1"/>
    <s v="theater/plays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n v="1.0004"/>
    <x v="0"/>
    <x v="0"/>
    <s v="USD"/>
    <n v="1478901600"/>
    <n v="1477077946"/>
    <x v="3312"/>
    <d v="2016-11-11T22:00:00"/>
    <b v="0"/>
    <n v="41"/>
    <b v="1"/>
    <s v="theater/plays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n v="1.1605000000000001"/>
    <x v="0"/>
    <x v="0"/>
    <s v="USD"/>
    <n v="1453856400"/>
    <n v="1452664317"/>
    <x v="3313"/>
    <d v="2016-01-27T01:00:00"/>
    <b v="0"/>
    <n v="29"/>
    <b v="1"/>
    <s v="theater/plays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.1074999999999999"/>
    <x v="0"/>
    <x v="1"/>
    <s v="GBP"/>
    <n v="1431115500"/>
    <n v="1428733511"/>
    <x v="3314"/>
    <d v="2015-05-08T20:05:00"/>
    <b v="0"/>
    <n v="58"/>
    <b v="1"/>
    <s v="theater/plays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.1000000000000001"/>
    <x v="0"/>
    <x v="1"/>
    <s v="GBP"/>
    <n v="1462519041"/>
    <n v="1459927041"/>
    <x v="3315"/>
    <d v="2016-05-06T07:17:21"/>
    <b v="0"/>
    <n v="89"/>
    <b v="1"/>
    <s v="theater/plays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.0008673425918038"/>
    <x v="0"/>
    <x v="0"/>
    <s v="USD"/>
    <n v="1407506040"/>
    <n v="1404680075"/>
    <x v="3316"/>
    <d v="2014-08-08T13:54:00"/>
    <b v="0"/>
    <n v="125"/>
    <b v="1"/>
    <s v="theater/plays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n v="1.0619047619047619"/>
    <x v="0"/>
    <x v="0"/>
    <s v="USD"/>
    <n v="1465347424"/>
    <n v="1462755424"/>
    <x v="3317"/>
    <d v="2016-06-08T00:57:04"/>
    <b v="0"/>
    <n v="18"/>
    <b v="1"/>
    <s v="theater/plays"/>
    <n v="61.944444444444443"/>
    <x v="1"/>
    <x v="6"/>
  </r>
  <r>
    <n v="3318"/>
    <s v="ROOMIES - Atlantic Canada Tour 2016-17"/>
    <s v="Help us strengthen and inspire disability arts in Atlantic Canada"/>
    <n v="2000"/>
    <n v="2512"/>
    <n v="1.256"/>
    <x v="0"/>
    <x v="5"/>
    <s v="CAD"/>
    <n v="1460341800"/>
    <n v="1456902893"/>
    <x v="3318"/>
    <d v="2016-04-11T02:30:00"/>
    <b v="0"/>
    <n v="32"/>
    <b v="1"/>
    <s v="theater/plays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.08"/>
    <x v="0"/>
    <x v="1"/>
    <s v="GBP"/>
    <n v="1422712986"/>
    <n v="1418824986"/>
    <x v="3319"/>
    <d v="2015-01-31T14:03:06"/>
    <b v="0"/>
    <n v="16"/>
    <b v="1"/>
    <s v="theater/plays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.01"/>
    <x v="0"/>
    <x v="0"/>
    <s v="USD"/>
    <n v="1466557557"/>
    <n v="1463965557"/>
    <x v="3320"/>
    <d v="2016-06-22T01:05:57"/>
    <b v="0"/>
    <n v="38"/>
    <b v="1"/>
    <s v="theater/plays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.0740000000000001"/>
    <x v="0"/>
    <x v="0"/>
    <s v="USD"/>
    <n v="1413431940"/>
    <n v="1412216665"/>
    <x v="3321"/>
    <d v="2014-10-16T03:59:00"/>
    <b v="0"/>
    <n v="15"/>
    <b v="1"/>
    <s v="theater/plays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.0151515151515151"/>
    <x v="0"/>
    <x v="0"/>
    <s v="USD"/>
    <n v="1466567700"/>
    <n v="1464653696"/>
    <x v="3322"/>
    <d v="2016-06-22T03:55:00"/>
    <b v="0"/>
    <n v="23"/>
    <b v="1"/>
    <s v="theater/plays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.2589999999999999"/>
    <x v="0"/>
    <x v="1"/>
    <s v="GBP"/>
    <n v="1474793208"/>
    <n v="1472201208"/>
    <x v="3323"/>
    <d v="2016-09-25T08:46:48"/>
    <b v="0"/>
    <n v="49"/>
    <b v="1"/>
    <s v="theater/plays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n v="1.0166666666666666"/>
    <x v="0"/>
    <x v="17"/>
    <s v="EUR"/>
    <n v="1465135190"/>
    <n v="1463925590"/>
    <x v="3324"/>
    <d v="2016-06-05T13:59:50"/>
    <b v="0"/>
    <n v="10"/>
    <b v="1"/>
    <s v="theater/plays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.125"/>
    <x v="0"/>
    <x v="1"/>
    <s v="GBP"/>
    <n v="1428256277"/>
    <n v="1425235877"/>
    <x v="3325"/>
    <d v="2015-04-05T17:51:17"/>
    <b v="0"/>
    <n v="15"/>
    <b v="1"/>
    <s v="theater/plays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.0137499999999999"/>
    <x v="0"/>
    <x v="0"/>
    <s v="USD"/>
    <n v="1425830905"/>
    <n v="1423242505"/>
    <x v="3326"/>
    <d v="2015-03-08T16:08:25"/>
    <b v="0"/>
    <n v="57"/>
    <b v="1"/>
    <s v="theater/plays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.0125"/>
    <x v="0"/>
    <x v="1"/>
    <s v="GBP"/>
    <n v="1462697966"/>
    <n v="1460105966"/>
    <x v="3327"/>
    <d v="2016-05-08T08:59:26"/>
    <b v="0"/>
    <n v="33"/>
    <b v="1"/>
    <s v="theater/plays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.4638888888888888"/>
    <x v="0"/>
    <x v="0"/>
    <s v="USD"/>
    <n v="1404522000"/>
    <n v="1404308883"/>
    <x v="3328"/>
    <d v="2014-07-05T01:00:00"/>
    <b v="0"/>
    <n v="9"/>
    <b v="1"/>
    <s v="theater/plays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n v="1.1679999999999999"/>
    <x v="0"/>
    <x v="1"/>
    <s v="GBP"/>
    <n v="1406502000"/>
    <n v="1405583108"/>
    <x v="3329"/>
    <d v="2014-07-27T23:00:00"/>
    <b v="0"/>
    <n v="26"/>
    <b v="1"/>
    <s v="theater/plays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.0626666666666666"/>
    <x v="0"/>
    <x v="1"/>
    <s v="GBP"/>
    <n v="1427919468"/>
    <n v="1425331068"/>
    <x v="3330"/>
    <d v="2015-04-01T20:17:48"/>
    <b v="0"/>
    <n v="69"/>
    <b v="1"/>
    <s v="theater/plays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.0451999999999999"/>
    <x v="0"/>
    <x v="0"/>
    <s v="USD"/>
    <n v="1444149886"/>
    <n v="1441125886"/>
    <x v="3331"/>
    <d v="2015-10-06T16:44:46"/>
    <b v="0"/>
    <n v="65"/>
    <b v="1"/>
    <s v="theater/plays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n v="1"/>
    <x v="0"/>
    <x v="0"/>
    <s v="USD"/>
    <n v="1405802330"/>
    <n v="1403210330"/>
    <x v="3332"/>
    <d v="2014-07-19T20:38:50"/>
    <b v="0"/>
    <n v="83"/>
    <b v="1"/>
    <s v="theater/plays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.0457142857142858"/>
    <x v="0"/>
    <x v="0"/>
    <s v="USD"/>
    <n v="1434384880"/>
    <n v="1432484080"/>
    <x v="3333"/>
    <d v="2015-06-15T16:14:40"/>
    <b v="0"/>
    <n v="111"/>
    <b v="1"/>
    <s v="theater/plays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n v="1.3862051149573753"/>
    <x v="0"/>
    <x v="0"/>
    <s v="USD"/>
    <n v="1438259422"/>
    <n v="1435667422"/>
    <x v="3334"/>
    <d v="2015-07-30T12:30:22"/>
    <b v="0"/>
    <n v="46"/>
    <b v="1"/>
    <s v="theater/plays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.0032000000000001"/>
    <x v="0"/>
    <x v="1"/>
    <s v="GBP"/>
    <n v="1407106800"/>
    <n v="1404749446"/>
    <x v="3335"/>
    <d v="2014-08-03T23:00:00"/>
    <b v="0"/>
    <n v="63"/>
    <b v="1"/>
    <s v="theater/plays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n v="1"/>
    <x v="0"/>
    <x v="1"/>
    <s v="GBP"/>
    <n v="1459845246"/>
    <n v="1457429646"/>
    <x v="3336"/>
    <d v="2016-04-05T08:34:06"/>
    <b v="0"/>
    <n v="9"/>
    <b v="1"/>
    <s v="theater/plays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.1020000000000001"/>
    <x v="0"/>
    <x v="1"/>
    <s v="GBP"/>
    <n v="1412974800"/>
    <n v="1411109167"/>
    <x v="3337"/>
    <d v="2014-10-10T21:00:00"/>
    <b v="0"/>
    <n v="34"/>
    <b v="1"/>
    <s v="theater/plays"/>
    <n v="81.029411764705884"/>
    <x v="1"/>
    <x v="6"/>
  </r>
  <r>
    <n v="3338"/>
    <s v="The Last Days of Judas Iscariot"/>
    <s v="Join Estelle Parsons in support of Theater That Looks and Sounds Like America"/>
    <n v="15000"/>
    <n v="15327"/>
    <n v="1.0218"/>
    <x v="0"/>
    <x v="0"/>
    <s v="USD"/>
    <n v="1487944080"/>
    <n v="1486129680"/>
    <x v="3338"/>
    <d v="2017-02-24T13:48:00"/>
    <b v="0"/>
    <n v="112"/>
    <b v="1"/>
    <s v="theater/plays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.0435000000000001"/>
    <x v="0"/>
    <x v="0"/>
    <s v="USD"/>
    <n v="1469721518"/>
    <n v="1467129518"/>
    <x v="3339"/>
    <d v="2016-07-28T15:58:38"/>
    <b v="0"/>
    <n v="47"/>
    <b v="1"/>
    <s v="theater/plays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.3816666666666666"/>
    <x v="0"/>
    <x v="0"/>
    <s v="USD"/>
    <n v="1481066554"/>
    <n v="1478906554"/>
    <x v="3340"/>
    <d v="2016-12-06T23:22:34"/>
    <b v="0"/>
    <n v="38"/>
    <b v="1"/>
    <s v="theater/plays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"/>
    <x v="0"/>
    <x v="1"/>
    <s v="GBP"/>
    <n v="1465750800"/>
    <n v="1463771421"/>
    <x v="3341"/>
    <d v="2016-06-12T17:00:00"/>
    <b v="0"/>
    <n v="28"/>
    <b v="1"/>
    <s v="theater/plays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n v="1.0166666666666666"/>
    <x v="0"/>
    <x v="0"/>
    <s v="USD"/>
    <n v="1427864340"/>
    <n v="1425020810"/>
    <x v="3342"/>
    <d v="2015-04-01T04:59:00"/>
    <b v="0"/>
    <n v="78"/>
    <b v="1"/>
    <s v="theater/plays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.7142857142857142"/>
    <x v="0"/>
    <x v="1"/>
    <s v="GBP"/>
    <n v="1460553480"/>
    <n v="1458770384"/>
    <x v="3343"/>
    <d v="2016-04-13T13:18:00"/>
    <b v="0"/>
    <n v="23"/>
    <b v="1"/>
    <s v="theater/plays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.0144444444444445"/>
    <x v="0"/>
    <x v="0"/>
    <s v="USD"/>
    <n v="1409374093"/>
    <n v="1406782093"/>
    <x v="3344"/>
    <d v="2014-08-30T04:48:13"/>
    <b v="0"/>
    <n v="40"/>
    <b v="1"/>
    <s v="theater/plays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.3"/>
    <x v="0"/>
    <x v="0"/>
    <s v="USD"/>
    <n v="1429317420"/>
    <n v="1424226768"/>
    <x v="3345"/>
    <d v="2015-04-18T00:37:00"/>
    <b v="0"/>
    <n v="13"/>
    <b v="1"/>
    <s v="theater/plays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.1000000000000001"/>
    <x v="0"/>
    <x v="0"/>
    <s v="USD"/>
    <n v="1424910910"/>
    <n v="1424306110"/>
    <x v="3346"/>
    <d v="2015-02-26T00:35:10"/>
    <b v="0"/>
    <n v="18"/>
    <b v="1"/>
    <s v="theater/plays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.1944999999999999"/>
    <x v="0"/>
    <x v="1"/>
    <s v="GBP"/>
    <n v="1462741200"/>
    <n v="1461503654"/>
    <x v="3347"/>
    <d v="2016-05-08T21:00:00"/>
    <b v="0"/>
    <n v="22"/>
    <b v="1"/>
    <s v="theater/plays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n v="1.002909090909091"/>
    <x v="0"/>
    <x v="0"/>
    <s v="USD"/>
    <n v="1461988740"/>
    <n v="1459949080"/>
    <x v="3348"/>
    <d v="2016-04-30T03:59:00"/>
    <b v="0"/>
    <n v="79"/>
    <b v="1"/>
    <s v="theater/plays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.534"/>
    <x v="0"/>
    <x v="0"/>
    <s v="USD"/>
    <n v="1465837200"/>
    <n v="1463971172"/>
    <x v="3349"/>
    <d v="2016-06-13T17:00:00"/>
    <b v="0"/>
    <n v="14"/>
    <b v="1"/>
    <s v="theater/plays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.0442857142857143"/>
    <x v="0"/>
    <x v="19"/>
    <s v="EUR"/>
    <n v="1448838000"/>
    <n v="1445791811"/>
    <x v="3350"/>
    <d v="2015-11-29T23:00:00"/>
    <b v="0"/>
    <n v="51"/>
    <b v="1"/>
    <s v="theater/plays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.0109999999999999"/>
    <x v="0"/>
    <x v="1"/>
    <s v="GBP"/>
    <n v="1406113200"/>
    <n v="1402910965"/>
    <x v="3351"/>
    <d v="2014-07-23T11:00:00"/>
    <b v="0"/>
    <n v="54"/>
    <b v="1"/>
    <s v="theater/plays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.0751999999999999"/>
    <x v="0"/>
    <x v="1"/>
    <s v="GBP"/>
    <n v="1467414000"/>
    <n v="1462492178"/>
    <x v="3352"/>
    <d v="2016-07-01T23:00:00"/>
    <b v="0"/>
    <n v="70"/>
    <b v="1"/>
    <s v="theater/plays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.15"/>
    <x v="0"/>
    <x v="1"/>
    <s v="GBP"/>
    <n v="1462230000"/>
    <n v="1461061350"/>
    <x v="3353"/>
    <d v="2016-05-02T23:00:00"/>
    <b v="0"/>
    <n v="44"/>
    <b v="1"/>
    <s v="theater/plays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n v="1.0193333333333334"/>
    <x v="0"/>
    <x v="0"/>
    <s v="USD"/>
    <n v="1446091260"/>
    <n v="1443029206"/>
    <x v="3354"/>
    <d v="2015-10-29T04:01:00"/>
    <b v="0"/>
    <n v="55"/>
    <b v="1"/>
    <s v="theater/plays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.2628571428571429"/>
    <x v="0"/>
    <x v="1"/>
    <s v="GBP"/>
    <n v="1462879020"/>
    <n v="1461941527"/>
    <x v="3355"/>
    <d v="2016-05-10T11:17:00"/>
    <b v="0"/>
    <n v="15"/>
    <b v="1"/>
    <s v="theater/plays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.014"/>
    <x v="0"/>
    <x v="1"/>
    <s v="GBP"/>
    <n v="1468611272"/>
    <n v="1466019272"/>
    <x v="3356"/>
    <d v="2016-07-15T19:34:32"/>
    <b v="0"/>
    <n v="27"/>
    <b v="1"/>
    <s v="theater/plays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.01"/>
    <x v="0"/>
    <x v="1"/>
    <s v="GBP"/>
    <n v="1406887310"/>
    <n v="1404295310"/>
    <x v="3357"/>
    <d v="2014-08-01T10:01:50"/>
    <b v="0"/>
    <n v="21"/>
    <b v="1"/>
    <s v="theater/plays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.0299"/>
    <x v="0"/>
    <x v="0"/>
    <s v="USD"/>
    <n v="1416385679"/>
    <n v="1413790079"/>
    <x v="3358"/>
    <d v="2014-11-19T08:27:59"/>
    <b v="0"/>
    <n v="162"/>
    <b v="1"/>
    <s v="theater/plays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n v="1.0625"/>
    <x v="0"/>
    <x v="0"/>
    <s v="USD"/>
    <n v="1487985734"/>
    <n v="1484097734"/>
    <x v="3359"/>
    <d v="2017-02-25T01:22:14"/>
    <b v="0"/>
    <n v="23"/>
    <b v="1"/>
    <s v="theater/plays"/>
    <n v="184.78260869565219"/>
    <x v="1"/>
    <x v="6"/>
  </r>
  <r>
    <n v="3360"/>
    <s v="Pretty Butch"/>
    <s v="World Premiere, an M1 Singapore Fringe Festival 2017 commission."/>
    <n v="9000"/>
    <n v="9124"/>
    <n v="1.0137777777777779"/>
    <x v="0"/>
    <x v="20"/>
    <s v="SGD"/>
    <n v="1481731140"/>
    <n v="1479866343"/>
    <x v="3360"/>
    <d v="2016-12-14T15:59:00"/>
    <b v="0"/>
    <n v="72"/>
    <b v="1"/>
    <s v="theater/plays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.1346000000000001"/>
    <x v="0"/>
    <x v="0"/>
    <s v="USD"/>
    <n v="1409587140"/>
    <n v="1408062990"/>
    <x v="3361"/>
    <d v="2014-09-01T15:59:00"/>
    <b v="0"/>
    <n v="68"/>
    <b v="1"/>
    <s v="theater/plays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.1800000000000002"/>
    <x v="0"/>
    <x v="0"/>
    <s v="USD"/>
    <n v="1425704100"/>
    <n v="1424484717"/>
    <x v="3362"/>
    <d v="2015-03-07T04:55:00"/>
    <b v="0"/>
    <n v="20"/>
    <b v="1"/>
    <s v="theater/plays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.0141935483870967"/>
    <x v="0"/>
    <x v="0"/>
    <s v="USD"/>
    <n v="1408464000"/>
    <n v="1406831445"/>
    <x v="3363"/>
    <d v="2014-08-19T16:00:00"/>
    <b v="0"/>
    <n v="26"/>
    <b v="1"/>
    <s v="theater/plays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.0593333333333332"/>
    <x v="0"/>
    <x v="1"/>
    <s v="GBP"/>
    <n v="1458075600"/>
    <n v="1456183649"/>
    <x v="3364"/>
    <d v="2016-03-15T21:00:00"/>
    <b v="0"/>
    <n v="72"/>
    <b v="1"/>
    <s v="theater/plays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.04"/>
    <x v="0"/>
    <x v="0"/>
    <s v="USD"/>
    <n v="1449973592"/>
    <n v="1447381592"/>
    <x v="3365"/>
    <d v="2015-12-13T02:26:32"/>
    <b v="0"/>
    <n v="3"/>
    <b v="1"/>
    <s v="theater/plays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.21"/>
    <x v="0"/>
    <x v="0"/>
    <s v="USD"/>
    <n v="1431481037"/>
    <n v="1428889037"/>
    <x v="3366"/>
    <d v="2015-05-13T01:37:17"/>
    <b v="0"/>
    <n v="18"/>
    <b v="1"/>
    <s v="theater/plays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.1866666666666668"/>
    <x v="0"/>
    <x v="1"/>
    <s v="GBP"/>
    <n v="1438467894"/>
    <n v="1436307894"/>
    <x v="3367"/>
    <d v="2015-08-01T22:24:54"/>
    <b v="0"/>
    <n v="30"/>
    <b v="1"/>
    <s v="theater/plays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.046"/>
    <x v="0"/>
    <x v="0"/>
    <s v="USD"/>
    <n v="1420088400"/>
    <n v="1416977259"/>
    <x v="3368"/>
    <d v="2015-01-01T05:00:00"/>
    <b v="0"/>
    <n v="23"/>
    <b v="1"/>
    <s v="theater/plays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.0389999999999999"/>
    <x v="0"/>
    <x v="17"/>
    <s v="EUR"/>
    <n v="1484441980"/>
    <n v="1479257980"/>
    <x v="3369"/>
    <d v="2017-01-15T00:59:40"/>
    <b v="0"/>
    <n v="54"/>
    <b v="1"/>
    <s v="theater/plays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n v="1.1773333333333333"/>
    <x v="0"/>
    <x v="0"/>
    <s v="USD"/>
    <n v="1481961600"/>
    <n v="1479283285"/>
    <x v="3370"/>
    <d v="2016-12-17T08:00:00"/>
    <b v="0"/>
    <n v="26"/>
    <b v="1"/>
    <s v="theater/plays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n v="1.385"/>
    <x v="0"/>
    <x v="0"/>
    <s v="USD"/>
    <n v="1449089965"/>
    <n v="1446670765"/>
    <x v="3371"/>
    <d v="2015-12-02T20:59:25"/>
    <b v="0"/>
    <n v="9"/>
    <b v="1"/>
    <s v="theater/plays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n v="1.0349999999999999"/>
    <x v="0"/>
    <x v="0"/>
    <s v="USD"/>
    <n v="1408942740"/>
    <n v="1407157756"/>
    <x v="3372"/>
    <d v="2014-08-25T04:59:00"/>
    <b v="0"/>
    <n v="27"/>
    <b v="1"/>
    <s v="theater/plays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.0024999999999999"/>
    <x v="0"/>
    <x v="1"/>
    <s v="GBP"/>
    <n v="1437235200"/>
    <n v="1435177840"/>
    <x v="3373"/>
    <d v="2015-07-18T16:00:00"/>
    <b v="0"/>
    <n v="30"/>
    <b v="1"/>
    <s v="theater/plays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.0657142857142856"/>
    <x v="0"/>
    <x v="5"/>
    <s v="CAD"/>
    <n v="1446053616"/>
    <n v="1443461616"/>
    <x v="3374"/>
    <d v="2015-10-28T17:33:36"/>
    <b v="0"/>
    <n v="52"/>
    <b v="1"/>
    <s v="theater/plays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"/>
    <x v="0"/>
    <x v="1"/>
    <s v="GBP"/>
    <n v="1400423973"/>
    <n v="1399387173"/>
    <x v="3375"/>
    <d v="2014-05-18T14:39:33"/>
    <b v="0"/>
    <n v="17"/>
    <b v="1"/>
    <s v="theater/plays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.0001249999999999"/>
    <x v="0"/>
    <x v="0"/>
    <s v="USD"/>
    <n v="1429976994"/>
    <n v="1424796594"/>
    <x v="3376"/>
    <d v="2015-04-25T15:49:54"/>
    <b v="0"/>
    <n v="19"/>
    <b v="1"/>
    <s v="theater/plays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.0105"/>
    <x v="0"/>
    <x v="1"/>
    <s v="GBP"/>
    <n v="1426870560"/>
    <n v="1424280899"/>
    <x v="3377"/>
    <d v="2015-03-20T16:56:00"/>
    <b v="0"/>
    <n v="77"/>
    <b v="1"/>
    <s v="theater/plays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.0763636363636364"/>
    <x v="0"/>
    <x v="1"/>
    <s v="GBP"/>
    <n v="1409490480"/>
    <n v="1407400306"/>
    <x v="3378"/>
    <d v="2014-08-31T13:08:00"/>
    <b v="0"/>
    <n v="21"/>
    <b v="1"/>
    <s v="theater/plays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.0365"/>
    <x v="0"/>
    <x v="1"/>
    <s v="GBP"/>
    <n v="1440630000"/>
    <n v="1439122800"/>
    <x v="3379"/>
    <d v="2015-08-26T23:00:00"/>
    <b v="0"/>
    <n v="38"/>
    <b v="1"/>
    <s v="theater/plays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.0443333333333333"/>
    <x v="0"/>
    <x v="0"/>
    <s v="USD"/>
    <n v="1417305178"/>
    <n v="1414277578"/>
    <x v="3380"/>
    <d v="2014-11-29T23:52:58"/>
    <b v="0"/>
    <n v="28"/>
    <b v="1"/>
    <s v="theater/plays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.0225"/>
    <x v="0"/>
    <x v="0"/>
    <s v="USD"/>
    <n v="1426044383"/>
    <n v="1423455983"/>
    <x v="3381"/>
    <d v="2015-03-11T03:26:23"/>
    <b v="0"/>
    <n v="48"/>
    <b v="1"/>
    <s v="theater/plays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.0074285714285713"/>
    <x v="0"/>
    <x v="1"/>
    <s v="GBP"/>
    <n v="1470092340"/>
    <n v="1467973256"/>
    <x v="3382"/>
    <d v="2016-08-01T22:59:00"/>
    <b v="0"/>
    <n v="46"/>
    <b v="1"/>
    <s v="theater/plays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.1171428571428572"/>
    <x v="0"/>
    <x v="0"/>
    <s v="USD"/>
    <n v="1466707620"/>
    <n v="1464979620"/>
    <x v="3383"/>
    <d v="2016-06-23T18:47:00"/>
    <b v="0"/>
    <n v="30"/>
    <b v="1"/>
    <s v="theater/plays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.0001100000000001"/>
    <x v="0"/>
    <x v="0"/>
    <s v="USD"/>
    <n v="1448074800"/>
    <n v="1444874768"/>
    <x v="3384"/>
    <d v="2015-11-21T03:00:00"/>
    <b v="0"/>
    <n v="64"/>
    <b v="1"/>
    <s v="theater/plays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"/>
    <x v="0"/>
    <x v="0"/>
    <s v="USD"/>
    <n v="1418244552"/>
    <n v="1415652552"/>
    <x v="3385"/>
    <d v="2014-12-10T20:49:12"/>
    <b v="0"/>
    <n v="15"/>
    <b v="1"/>
    <s v="theater/plays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.05"/>
    <x v="0"/>
    <x v="0"/>
    <s v="USD"/>
    <n v="1417620506"/>
    <n v="1415028506"/>
    <x v="3386"/>
    <d v="2014-12-03T15:28:26"/>
    <b v="0"/>
    <n v="41"/>
    <b v="1"/>
    <s v="theater/plays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.1686666666666667"/>
    <x v="0"/>
    <x v="0"/>
    <s v="USD"/>
    <n v="1418581088"/>
    <n v="1415125088"/>
    <x v="3387"/>
    <d v="2014-12-14T18:18:08"/>
    <b v="0"/>
    <n v="35"/>
    <b v="1"/>
    <s v="theater/plays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n v="1.038"/>
    <x v="0"/>
    <x v="1"/>
    <s v="GBP"/>
    <n v="1434625441"/>
    <n v="1432033441"/>
    <x v="3388"/>
    <d v="2015-06-18T11:04:01"/>
    <b v="0"/>
    <n v="45"/>
    <b v="1"/>
    <s v="theater/plays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.145"/>
    <x v="0"/>
    <x v="0"/>
    <s v="USD"/>
    <n v="1464960682"/>
    <n v="1462368682"/>
    <x v="3389"/>
    <d v="2016-06-03T13:31:22"/>
    <b v="0"/>
    <n v="62"/>
    <b v="1"/>
    <s v="theater/plays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.024"/>
    <x v="0"/>
    <x v="0"/>
    <s v="USD"/>
    <n v="1405017345"/>
    <n v="1403721345"/>
    <x v="3390"/>
    <d v="2014-07-10T18:35:45"/>
    <b v="0"/>
    <n v="22"/>
    <b v="1"/>
    <s v="theater/plays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.23"/>
    <x v="0"/>
    <x v="0"/>
    <s v="USD"/>
    <n v="1407536880"/>
    <n v="1404997548"/>
    <x v="3391"/>
    <d v="2014-08-08T22:28:00"/>
    <b v="0"/>
    <n v="18"/>
    <b v="1"/>
    <s v="theater/plays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"/>
    <x v="0"/>
    <x v="1"/>
    <s v="GBP"/>
    <n v="1462565855"/>
    <n v="1458245855"/>
    <x v="3392"/>
    <d v="2016-05-06T20:17:35"/>
    <b v="0"/>
    <n v="12"/>
    <b v="1"/>
    <s v="theater/plays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n v="1.0580000000000001"/>
    <x v="0"/>
    <x v="0"/>
    <s v="USD"/>
    <n v="1415234760"/>
    <n v="1413065230"/>
    <x v="3393"/>
    <d v="2014-11-06T00:46:00"/>
    <b v="0"/>
    <n v="44"/>
    <b v="1"/>
    <s v="theater/plays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.4236363636363636"/>
    <x v="0"/>
    <x v="1"/>
    <s v="GBP"/>
    <n v="1406470645"/>
    <n v="1403878645"/>
    <x v="3394"/>
    <d v="2014-07-27T14:17:25"/>
    <b v="0"/>
    <n v="27"/>
    <b v="1"/>
    <s v="theater/plays"/>
    <n v="29"/>
    <x v="1"/>
    <x v="6"/>
  </r>
  <r>
    <n v="3395"/>
    <s v="MIRAMAR"/>
    <s v="Miramar is a a darkly funny play exploring what it is we call â€˜homeâ€™."/>
    <n v="500"/>
    <n v="920"/>
    <n v="1.84"/>
    <x v="0"/>
    <x v="1"/>
    <s v="GBP"/>
    <n v="1433009400"/>
    <n v="1431795944"/>
    <x v="3395"/>
    <d v="2015-05-30T18:10:00"/>
    <b v="0"/>
    <n v="38"/>
    <b v="1"/>
    <s v="theater/plays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n v="1.0433333333333332"/>
    <x v="0"/>
    <x v="0"/>
    <s v="USD"/>
    <n v="1401595140"/>
    <n v="1399286589"/>
    <x v="3396"/>
    <d v="2014-06-01T03:59:00"/>
    <b v="0"/>
    <n v="28"/>
    <b v="1"/>
    <s v="theater/plays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n v="1.1200000000000001"/>
    <x v="0"/>
    <x v="1"/>
    <s v="GBP"/>
    <n v="1455832800"/>
    <n v="1452338929"/>
    <x v="3397"/>
    <d v="2016-02-18T22:00:00"/>
    <b v="0"/>
    <n v="24"/>
    <b v="1"/>
    <s v="theater/plays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.1107499999999999"/>
    <x v="0"/>
    <x v="0"/>
    <s v="USD"/>
    <n v="1416589200"/>
    <n v="1414605776"/>
    <x v="3398"/>
    <d v="2014-11-21T17:00:00"/>
    <b v="0"/>
    <n v="65"/>
    <b v="1"/>
    <s v="theater/plays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.0375000000000001"/>
    <x v="0"/>
    <x v="1"/>
    <s v="GBP"/>
    <n v="1424556325"/>
    <n v="1421964325"/>
    <x v="3399"/>
    <d v="2015-02-21T22:05:25"/>
    <b v="0"/>
    <n v="46"/>
    <b v="1"/>
    <s v="theater/plays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.0041"/>
    <x v="0"/>
    <x v="0"/>
    <s v="USD"/>
    <n v="1409266414"/>
    <n v="1405378414"/>
    <x v="3400"/>
    <d v="2014-08-28T22:53:34"/>
    <b v="0"/>
    <n v="85"/>
    <b v="1"/>
    <s v="theater/plays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.0186206896551724"/>
    <x v="0"/>
    <x v="1"/>
    <s v="GBP"/>
    <n v="1438968146"/>
    <n v="1436376146"/>
    <x v="3401"/>
    <d v="2015-08-07T17:22:26"/>
    <b v="0"/>
    <n v="66"/>
    <b v="1"/>
    <s v="theater/plays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.0976666666666666"/>
    <x v="0"/>
    <x v="0"/>
    <s v="USD"/>
    <n v="1447295460"/>
    <n v="1444747843"/>
    <x v="3402"/>
    <d v="2015-11-12T02:31:00"/>
    <b v="0"/>
    <n v="165"/>
    <b v="1"/>
    <s v="theater/plays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"/>
    <x v="0"/>
    <x v="1"/>
    <s v="GBP"/>
    <n v="1435230324"/>
    <n v="1432638324"/>
    <x v="3403"/>
    <d v="2015-06-25T11:05:24"/>
    <b v="0"/>
    <n v="17"/>
    <b v="1"/>
    <s v="theater/plays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.22"/>
    <x v="0"/>
    <x v="0"/>
    <s v="USD"/>
    <n v="1434542702"/>
    <n v="1432814702"/>
    <x v="3404"/>
    <d v="2015-06-17T12:05:02"/>
    <b v="0"/>
    <n v="3"/>
    <b v="1"/>
    <s v="theater/plays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.3757142857142857"/>
    <x v="0"/>
    <x v="1"/>
    <s v="GBP"/>
    <n v="1456876740"/>
    <n v="1455063886"/>
    <x v="3405"/>
    <d v="2016-03-01T23:59:00"/>
    <b v="0"/>
    <n v="17"/>
    <b v="1"/>
    <s v="theater/plays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n v="1.0031000000000001"/>
    <x v="0"/>
    <x v="0"/>
    <s v="USD"/>
    <n v="1405511376"/>
    <n v="1401623376"/>
    <x v="3406"/>
    <d v="2014-07-16T11:49:36"/>
    <b v="0"/>
    <n v="91"/>
    <b v="1"/>
    <s v="theater/plays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.071"/>
    <x v="0"/>
    <x v="1"/>
    <s v="GBP"/>
    <n v="1404641289"/>
    <n v="1402049289"/>
    <x v="3407"/>
    <d v="2014-07-06T10:08:09"/>
    <b v="0"/>
    <n v="67"/>
    <b v="1"/>
    <s v="theater/plays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.11"/>
    <x v="0"/>
    <x v="0"/>
    <s v="USD"/>
    <n v="1405727304"/>
    <n v="1403135304"/>
    <x v="3408"/>
    <d v="2014-07-18T23:48:24"/>
    <b v="0"/>
    <n v="18"/>
    <b v="1"/>
    <s v="theater/plays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n v="1.236"/>
    <x v="0"/>
    <x v="1"/>
    <s v="GBP"/>
    <n v="1469998680"/>
    <n v="1466710358"/>
    <x v="3409"/>
    <d v="2016-07-31T20:58:00"/>
    <b v="0"/>
    <n v="21"/>
    <b v="1"/>
    <s v="theater/plays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.085"/>
    <x v="0"/>
    <x v="0"/>
    <s v="USD"/>
    <n v="1465196400"/>
    <n v="1462841990"/>
    <x v="3410"/>
    <d v="2016-06-06T07:00:00"/>
    <b v="0"/>
    <n v="40"/>
    <b v="1"/>
    <s v="theater/plays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.0356666666666667"/>
    <x v="0"/>
    <x v="0"/>
    <s v="USD"/>
    <n v="1444264372"/>
    <n v="1442536372"/>
    <x v="3411"/>
    <d v="2015-10-08T00:32:52"/>
    <b v="0"/>
    <n v="78"/>
    <b v="1"/>
    <s v="theater/plays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"/>
    <x v="0"/>
    <x v="1"/>
    <s v="GBP"/>
    <n v="1411858862"/>
    <n v="1409266862"/>
    <x v="3412"/>
    <d v="2014-09-27T23:01:02"/>
    <b v="0"/>
    <n v="26"/>
    <b v="1"/>
    <s v="theater/plays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.3"/>
    <x v="0"/>
    <x v="0"/>
    <s v="USD"/>
    <n v="1425099540"/>
    <n v="1424280938"/>
    <x v="3413"/>
    <d v="2015-02-28T04:59:00"/>
    <b v="0"/>
    <n v="14"/>
    <b v="1"/>
    <s v="theater/plays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n v="1.0349999999999999"/>
    <x v="0"/>
    <x v="0"/>
    <s v="USD"/>
    <n v="1480579140"/>
    <n v="1478030325"/>
    <x v="3414"/>
    <d v="2016-12-01T07:59:00"/>
    <b v="0"/>
    <n v="44"/>
    <b v="1"/>
    <s v="theater/plays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n v="1"/>
    <x v="0"/>
    <x v="0"/>
    <s v="USD"/>
    <n v="1460935800"/>
    <n v="1459999656"/>
    <x v="3415"/>
    <d v="2016-04-17T23:30:00"/>
    <b v="0"/>
    <n v="9"/>
    <b v="1"/>
    <s v="theater/plays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.196"/>
    <x v="0"/>
    <x v="1"/>
    <s v="GBP"/>
    <n v="1429813800"/>
    <n v="1427363645"/>
    <x v="3416"/>
    <d v="2015-04-23T18:30:00"/>
    <b v="0"/>
    <n v="30"/>
    <b v="1"/>
    <s v="theater/plays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.0000058823529412"/>
    <x v="0"/>
    <x v="0"/>
    <s v="USD"/>
    <n v="1414284180"/>
    <n v="1410558948"/>
    <x v="3417"/>
    <d v="2014-10-26T00:43:00"/>
    <b v="0"/>
    <n v="45"/>
    <b v="1"/>
    <s v="theater/plays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.00875"/>
    <x v="0"/>
    <x v="0"/>
    <s v="USD"/>
    <n v="1400875307"/>
    <n v="1398283307"/>
    <x v="3418"/>
    <d v="2014-05-23T20:01:47"/>
    <b v="0"/>
    <n v="56"/>
    <b v="1"/>
    <s v="theater/plays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.0654545454545454"/>
    <x v="0"/>
    <x v="17"/>
    <s v="EUR"/>
    <n v="1459978200"/>
    <n v="1458416585"/>
    <x v="3419"/>
    <d v="2016-04-06T21:30:00"/>
    <b v="0"/>
    <n v="46"/>
    <b v="1"/>
    <s v="theater/plays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n v="1.38"/>
    <x v="0"/>
    <x v="1"/>
    <s v="GBP"/>
    <n v="1455408000"/>
    <n v="1454638202"/>
    <x v="3420"/>
    <d v="2016-02-14T00:00:00"/>
    <b v="0"/>
    <n v="34"/>
    <b v="1"/>
    <s v="theater/plays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.0115000000000001"/>
    <x v="0"/>
    <x v="0"/>
    <s v="USD"/>
    <n v="1425495563"/>
    <n v="1422903563"/>
    <x v="3421"/>
    <d v="2015-03-04T18:59:23"/>
    <b v="0"/>
    <n v="98"/>
    <b v="1"/>
    <s v="theater/plays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.091"/>
    <x v="0"/>
    <x v="1"/>
    <s v="GBP"/>
    <n v="1450051200"/>
    <n v="1447594176"/>
    <x v="3422"/>
    <d v="2015-12-14T00:00:00"/>
    <b v="0"/>
    <n v="46"/>
    <b v="1"/>
    <s v="theater/plays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n v="1.4"/>
    <x v="0"/>
    <x v="0"/>
    <s v="USD"/>
    <n v="1429912341"/>
    <n v="1427320341"/>
    <x v="3423"/>
    <d v="2015-04-24T21:52:21"/>
    <b v="0"/>
    <n v="10"/>
    <b v="1"/>
    <s v="theater/plays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.0358333333333334"/>
    <x v="0"/>
    <x v="0"/>
    <s v="USD"/>
    <n v="1423119540"/>
    <n v="1421252084"/>
    <x v="3424"/>
    <d v="2015-02-05T06:59:00"/>
    <b v="0"/>
    <n v="76"/>
    <b v="1"/>
    <s v="theater/plays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.0297033333333332"/>
    <x v="0"/>
    <x v="0"/>
    <s v="USD"/>
    <n v="1412434136"/>
    <n v="1409669336"/>
    <x v="3425"/>
    <d v="2014-10-04T14:48:56"/>
    <b v="0"/>
    <n v="104"/>
    <b v="1"/>
    <s v="theater/plays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n v="1.0813333333333333"/>
    <x v="0"/>
    <x v="0"/>
    <s v="USD"/>
    <n v="1411264800"/>
    <n v="1409620903"/>
    <x v="3426"/>
    <d v="2014-09-21T02:00:00"/>
    <b v="0"/>
    <n v="87"/>
    <b v="1"/>
    <s v="theater/plays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n v="1"/>
    <x v="0"/>
    <x v="1"/>
    <s v="GBP"/>
    <n v="1404314952"/>
    <n v="1401722952"/>
    <x v="3427"/>
    <d v="2014-07-02T15:29:12"/>
    <b v="0"/>
    <n v="29"/>
    <b v="1"/>
    <s v="theater/plays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.0275000000000001"/>
    <x v="0"/>
    <x v="1"/>
    <s v="GBP"/>
    <n v="1425142800"/>
    <n v="1422983847"/>
    <x v="3428"/>
    <d v="2015-02-28T17:00:00"/>
    <b v="0"/>
    <n v="51"/>
    <b v="1"/>
    <s v="theater/plays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.3"/>
    <x v="0"/>
    <x v="1"/>
    <s v="GBP"/>
    <n v="1478046661"/>
    <n v="1476837061"/>
    <x v="3429"/>
    <d v="2016-11-02T00:31:01"/>
    <b v="0"/>
    <n v="12"/>
    <b v="1"/>
    <s v="theater/plays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.0854949999999999"/>
    <x v="0"/>
    <x v="1"/>
    <s v="GBP"/>
    <n v="1406760101"/>
    <n v="1404168101"/>
    <x v="3430"/>
    <d v="2014-07-30T22:41:41"/>
    <b v="0"/>
    <n v="72"/>
    <b v="1"/>
    <s v="theater/plays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"/>
    <x v="0"/>
    <x v="0"/>
    <s v="USD"/>
    <n v="1408383153"/>
    <n v="1405791153"/>
    <x v="3431"/>
    <d v="2014-08-18T17:32:33"/>
    <b v="0"/>
    <n v="21"/>
    <b v="1"/>
    <s v="theater/plays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n v="1.0965"/>
    <x v="0"/>
    <x v="0"/>
    <s v="USD"/>
    <n v="1454709600"/>
    <n v="1452520614"/>
    <x v="3432"/>
    <d v="2016-02-05T22:00:00"/>
    <b v="0"/>
    <n v="42"/>
    <b v="1"/>
    <s v="theater/plays"/>
    <n v="52.214285714285715"/>
    <x v="1"/>
    <x v="6"/>
  </r>
  <r>
    <n v="3433"/>
    <s v="The Dybbuk"/>
    <s v="death&amp;pretzels presents their first Chicago based project:_x000a_The Dybbuk by S. Ansky"/>
    <n v="9500"/>
    <n v="9525"/>
    <n v="1.0026315789473683"/>
    <x v="0"/>
    <x v="0"/>
    <s v="USD"/>
    <n v="1402974000"/>
    <n v="1400290255"/>
    <x v="3433"/>
    <d v="2014-06-17T03:00:00"/>
    <b v="0"/>
    <n v="71"/>
    <b v="1"/>
    <s v="theater/plays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.0555000000000001"/>
    <x v="0"/>
    <x v="0"/>
    <s v="USD"/>
    <n v="1404983269"/>
    <n v="1402391269"/>
    <x v="3434"/>
    <d v="2014-07-10T09:07:49"/>
    <b v="0"/>
    <n v="168"/>
    <b v="1"/>
    <s v="theater/plays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.1200000000000001"/>
    <x v="0"/>
    <x v="0"/>
    <s v="USD"/>
    <n v="1470538800"/>
    <n v="1469112493"/>
    <x v="3435"/>
    <d v="2016-08-07T03:00:00"/>
    <b v="0"/>
    <n v="19"/>
    <b v="1"/>
    <s v="theater/plays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.0589999999999999"/>
    <x v="0"/>
    <x v="0"/>
    <s v="USD"/>
    <n v="1408638480"/>
    <n v="1406811593"/>
    <x v="3436"/>
    <d v="2014-08-21T16:28:00"/>
    <b v="0"/>
    <n v="37"/>
    <b v="1"/>
    <s v="theater/plays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.01"/>
    <x v="0"/>
    <x v="0"/>
    <s v="USD"/>
    <n v="1440003820"/>
    <n v="1437411820"/>
    <x v="3437"/>
    <d v="2015-08-19T17:03:40"/>
    <b v="0"/>
    <n v="36"/>
    <b v="1"/>
    <s v="theater/plays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.042"/>
    <x v="0"/>
    <x v="1"/>
    <s v="GBP"/>
    <n v="1430600400"/>
    <n v="1428358567"/>
    <x v="3438"/>
    <d v="2015-05-02T21:00:00"/>
    <b v="0"/>
    <n v="14"/>
    <b v="1"/>
    <s v="theater/plays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n v="1.3467833333333334"/>
    <x v="0"/>
    <x v="0"/>
    <s v="USD"/>
    <n v="1453179540"/>
    <n v="1452030730"/>
    <x v="3439"/>
    <d v="2016-01-19T04:59:00"/>
    <b v="0"/>
    <n v="18"/>
    <b v="1"/>
    <s v="theater/plays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.052184"/>
    <x v="0"/>
    <x v="0"/>
    <s v="USD"/>
    <n v="1405095300"/>
    <n v="1403146628"/>
    <x v="3440"/>
    <d v="2014-07-11T16:15:00"/>
    <b v="0"/>
    <n v="82"/>
    <b v="1"/>
    <s v="theater/plays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.026"/>
    <x v="0"/>
    <x v="0"/>
    <s v="USD"/>
    <n v="1447445820"/>
    <n v="1445077121"/>
    <x v="3441"/>
    <d v="2015-11-13T20:17:00"/>
    <b v="0"/>
    <n v="43"/>
    <b v="1"/>
    <s v="theater/plays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"/>
    <x v="0"/>
    <x v="0"/>
    <s v="USD"/>
    <n v="1433016672"/>
    <n v="1430424672"/>
    <x v="3442"/>
    <d v="2015-05-30T20:11:12"/>
    <b v="0"/>
    <n v="8"/>
    <b v="1"/>
    <s v="theater/plays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.855"/>
    <x v="0"/>
    <x v="0"/>
    <s v="USD"/>
    <n v="1410266146"/>
    <n v="1407674146"/>
    <x v="3443"/>
    <d v="2014-09-09T12:35:46"/>
    <b v="0"/>
    <n v="45"/>
    <b v="1"/>
    <s v="theater/plays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.89"/>
    <x v="0"/>
    <x v="2"/>
    <s v="AUD"/>
    <n v="1465394340"/>
    <n v="1464677986"/>
    <x v="3444"/>
    <d v="2016-06-08T13:59:00"/>
    <b v="0"/>
    <n v="20"/>
    <b v="1"/>
    <s v="theater/plays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"/>
    <x v="0"/>
    <x v="1"/>
    <s v="GBP"/>
    <n v="1445604236"/>
    <n v="1443185036"/>
    <x v="3445"/>
    <d v="2015-10-23T12:43:56"/>
    <b v="0"/>
    <n v="31"/>
    <b v="1"/>
    <s v="theater/plays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.0820000000000001"/>
    <x v="0"/>
    <x v="1"/>
    <s v="GBP"/>
    <n v="1423138800"/>
    <n v="1421092725"/>
    <x v="3446"/>
    <d v="2015-02-05T12:20:00"/>
    <b v="0"/>
    <n v="25"/>
    <b v="1"/>
    <s v="theater/plays"/>
    <n v="43.28"/>
    <x v="1"/>
    <x v="6"/>
  </r>
  <r>
    <n v="3447"/>
    <s v="The Vagabond Halfback"/>
    <s v="&quot;He was a poet, a vagrant, a philosopher, a lady's man and a hard drinker&quot;"/>
    <n v="1000"/>
    <n v="1078"/>
    <n v="1.0780000000000001"/>
    <x v="0"/>
    <x v="0"/>
    <s v="USD"/>
    <n v="1458332412"/>
    <n v="1454448012"/>
    <x v="3447"/>
    <d v="2016-03-18T20:20:12"/>
    <b v="0"/>
    <n v="14"/>
    <b v="1"/>
    <s v="theater/plays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.0976190476190477"/>
    <x v="0"/>
    <x v="0"/>
    <s v="USD"/>
    <n v="1418784689"/>
    <n v="1416192689"/>
    <x v="3448"/>
    <d v="2014-12-17T02:51:29"/>
    <b v="0"/>
    <n v="45"/>
    <b v="1"/>
    <s v="theater/plays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.70625"/>
    <x v="0"/>
    <x v="0"/>
    <s v="USD"/>
    <n v="1468036800"/>
    <n v="1465607738"/>
    <x v="3449"/>
    <d v="2016-07-09T04:00:00"/>
    <b v="0"/>
    <n v="20"/>
    <b v="1"/>
    <s v="theater/plays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.52"/>
    <x v="0"/>
    <x v="1"/>
    <s v="GBP"/>
    <n v="1427990071"/>
    <n v="1422809671"/>
    <x v="3450"/>
    <d v="2015-04-02T15:54:31"/>
    <b v="0"/>
    <n v="39"/>
    <b v="1"/>
    <s v="theater/plays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.0123076923076924"/>
    <x v="0"/>
    <x v="0"/>
    <s v="USD"/>
    <n v="1429636927"/>
    <n v="1427304127"/>
    <x v="3451"/>
    <d v="2015-04-21T17:22:07"/>
    <b v="0"/>
    <n v="16"/>
    <b v="1"/>
    <s v="theater/plays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.532"/>
    <x v="0"/>
    <x v="0"/>
    <s v="USD"/>
    <n v="1406087940"/>
    <n v="1404141626"/>
    <x v="3452"/>
    <d v="2014-07-23T03:59:00"/>
    <b v="0"/>
    <n v="37"/>
    <b v="1"/>
    <s v="theater/plays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.2833333333333334"/>
    <x v="0"/>
    <x v="1"/>
    <s v="GBP"/>
    <n v="1471130956"/>
    <n v="1465946956"/>
    <x v="3453"/>
    <d v="2016-08-13T23:29:16"/>
    <b v="0"/>
    <n v="14"/>
    <b v="1"/>
    <s v="theater/plays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.0071428571428571"/>
    <x v="0"/>
    <x v="1"/>
    <s v="GBP"/>
    <n v="1406825159"/>
    <n v="1404233159"/>
    <x v="3454"/>
    <d v="2014-07-31T16:45:59"/>
    <b v="0"/>
    <n v="21"/>
    <b v="1"/>
    <s v="theater/plays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.0065"/>
    <x v="0"/>
    <x v="0"/>
    <s v="USD"/>
    <n v="1476381627"/>
    <n v="1473789627"/>
    <x v="3455"/>
    <d v="2016-10-13T18:00:27"/>
    <b v="0"/>
    <n v="69"/>
    <b v="1"/>
    <s v="theater/plays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.913"/>
    <x v="0"/>
    <x v="0"/>
    <s v="USD"/>
    <n v="1406876340"/>
    <n v="1404190567"/>
    <x v="3456"/>
    <d v="2014-08-01T06:59:00"/>
    <b v="0"/>
    <n v="16"/>
    <b v="1"/>
    <s v="theater/plays"/>
    <n v="358.6875"/>
    <x v="1"/>
    <x v="6"/>
  </r>
  <r>
    <n v="3457"/>
    <s v="The Impossible Adventures Of Supernova Jones"/>
    <s v="Robots, Space Battles, Mystery, and Intrigue. Nothing is Impossible..."/>
    <n v="2000"/>
    <n v="2804"/>
    <n v="1.4019999999999999"/>
    <x v="0"/>
    <x v="0"/>
    <s v="USD"/>
    <n v="1423720740"/>
    <n v="1421081857"/>
    <x v="3457"/>
    <d v="2015-02-12T05:59:00"/>
    <b v="0"/>
    <n v="55"/>
    <b v="1"/>
    <s v="theater/plays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.2433537832310839"/>
    <x v="0"/>
    <x v="0"/>
    <s v="USD"/>
    <n v="1422937620"/>
    <n v="1420606303"/>
    <x v="3458"/>
    <d v="2015-02-03T04:27:00"/>
    <b v="0"/>
    <n v="27"/>
    <b v="1"/>
    <s v="theater/plays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.262"/>
    <x v="0"/>
    <x v="1"/>
    <s v="GBP"/>
    <n v="1463743860"/>
    <n v="1461151860"/>
    <x v="3459"/>
    <d v="2016-05-20T11:31:00"/>
    <b v="0"/>
    <n v="36"/>
    <b v="1"/>
    <s v="theater/plays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n v="1.9"/>
    <x v="0"/>
    <x v="1"/>
    <s v="GBP"/>
    <n v="1408106352"/>
    <n v="1406896752"/>
    <x v="3460"/>
    <d v="2014-08-15T12:39:12"/>
    <b v="0"/>
    <n v="19"/>
    <b v="1"/>
    <s v="theater/plays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.39"/>
    <x v="0"/>
    <x v="0"/>
    <s v="USD"/>
    <n v="1477710000"/>
    <n v="1475248279"/>
    <x v="3461"/>
    <d v="2016-10-29T03:00:00"/>
    <b v="0"/>
    <n v="12"/>
    <b v="1"/>
    <s v="theater/plays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.02"/>
    <x v="0"/>
    <x v="0"/>
    <s v="USD"/>
    <n v="1436551200"/>
    <n v="1435181628"/>
    <x v="3462"/>
    <d v="2015-07-10T18:00:00"/>
    <b v="0"/>
    <n v="17"/>
    <b v="1"/>
    <s v="theater/plays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.0338000000000001"/>
    <x v="0"/>
    <x v="5"/>
    <s v="CAD"/>
    <n v="1476158340"/>
    <n v="1472594585"/>
    <x v="3463"/>
    <d v="2016-10-11T03:59:00"/>
    <b v="0"/>
    <n v="114"/>
    <b v="1"/>
    <s v="theater/plays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.023236"/>
    <x v="0"/>
    <x v="0"/>
    <s v="USD"/>
    <n v="1471921637"/>
    <n v="1469329637"/>
    <x v="3464"/>
    <d v="2016-08-23T03:07:17"/>
    <b v="0"/>
    <n v="93"/>
    <b v="1"/>
    <s v="theater/plays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.03"/>
    <x v="0"/>
    <x v="1"/>
    <s v="GBP"/>
    <n v="1439136000"/>
    <n v="1436972472"/>
    <x v="3465"/>
    <d v="2015-08-09T16:00:00"/>
    <b v="0"/>
    <n v="36"/>
    <b v="1"/>
    <s v="theater/plays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n v="1.2714285714285714"/>
    <x v="0"/>
    <x v="0"/>
    <s v="USD"/>
    <n v="1461108450"/>
    <n v="1455928050"/>
    <x v="3466"/>
    <d v="2016-04-19T23:27:30"/>
    <b v="0"/>
    <n v="61"/>
    <b v="1"/>
    <s v="theater/plays"/>
    <n v="72.950819672131146"/>
    <x v="1"/>
    <x v="6"/>
  </r>
  <r>
    <n v="3467"/>
    <s v="Venus in Fur, Los Angeles."/>
    <s v="Venus in Fur, By David Ives."/>
    <n v="3000"/>
    <n v="3030"/>
    <n v="1.01"/>
    <x v="0"/>
    <x v="0"/>
    <s v="USD"/>
    <n v="1426864032"/>
    <n v="1424275632"/>
    <x v="3467"/>
    <d v="2015-03-20T15:07:12"/>
    <b v="0"/>
    <n v="47"/>
    <b v="1"/>
    <s v="theater/plays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.2178"/>
    <x v="0"/>
    <x v="0"/>
    <s v="USD"/>
    <n v="1474426800"/>
    <n v="1471976529"/>
    <x v="3468"/>
    <d v="2016-09-21T03:00:00"/>
    <b v="0"/>
    <n v="17"/>
    <b v="1"/>
    <s v="theater/plays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.1339285714285714"/>
    <x v="0"/>
    <x v="0"/>
    <s v="USD"/>
    <n v="1461857045"/>
    <n v="1459265045"/>
    <x v="3469"/>
    <d v="2016-04-28T15:24:05"/>
    <b v="0"/>
    <n v="63"/>
    <b v="1"/>
    <s v="theater/plays"/>
    <n v="50.396825396825399"/>
    <x v="1"/>
    <x v="6"/>
  </r>
  <r>
    <n v="3470"/>
    <s v="She Kills Monsters"/>
    <s v="The New Artist's Circle is a theatre company dedicated to bringing the arts to young people."/>
    <n v="250"/>
    <n v="375"/>
    <n v="1.5"/>
    <x v="0"/>
    <x v="0"/>
    <s v="USD"/>
    <n v="1468618680"/>
    <n v="1465345902"/>
    <x v="3470"/>
    <d v="2016-07-15T21:38:00"/>
    <b v="0"/>
    <n v="9"/>
    <b v="1"/>
    <s v="theater/plays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.1459999999999999"/>
    <x v="0"/>
    <x v="1"/>
    <s v="GBP"/>
    <n v="1409515200"/>
    <n v="1405971690"/>
    <x v="3471"/>
    <d v="2014-08-31T20:00:00"/>
    <b v="0"/>
    <n v="30"/>
    <b v="1"/>
    <s v="theater/plays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.0205"/>
    <x v="0"/>
    <x v="0"/>
    <s v="USD"/>
    <n v="1415253540"/>
    <n v="1413432331"/>
    <x v="3472"/>
    <d v="2014-11-06T05:59:00"/>
    <b v="0"/>
    <n v="23"/>
    <b v="1"/>
    <s v="theater/plays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"/>
    <x v="0"/>
    <x v="0"/>
    <s v="USD"/>
    <n v="1426883220"/>
    <n v="1425067296"/>
    <x v="3473"/>
    <d v="2015-03-20T20:27:00"/>
    <b v="0"/>
    <n v="33"/>
    <b v="1"/>
    <s v="theater/plays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.01"/>
    <x v="0"/>
    <x v="1"/>
    <s v="GBP"/>
    <n v="1469016131"/>
    <n v="1466424131"/>
    <x v="3474"/>
    <d v="2016-07-20T12:02:11"/>
    <b v="0"/>
    <n v="39"/>
    <b v="1"/>
    <s v="theater/plays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n v="1.1333333333333333"/>
    <x v="0"/>
    <x v="1"/>
    <s v="GBP"/>
    <n v="1414972800"/>
    <n v="1412629704"/>
    <x v="3475"/>
    <d v="2014-11-03T00:00:00"/>
    <b v="0"/>
    <n v="17"/>
    <b v="1"/>
    <s v="theater/plays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.04"/>
    <x v="0"/>
    <x v="0"/>
    <s v="USD"/>
    <n v="1414378800"/>
    <n v="1412836990"/>
    <x v="3476"/>
    <d v="2014-10-27T03:00:00"/>
    <b v="0"/>
    <n v="6"/>
    <b v="1"/>
    <s v="theater/plays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.1533333333333333"/>
    <x v="0"/>
    <x v="0"/>
    <s v="USD"/>
    <n v="1431831600"/>
    <n v="1430761243"/>
    <x v="3477"/>
    <d v="2015-05-17T03:00:00"/>
    <b v="0"/>
    <n v="39"/>
    <b v="1"/>
    <s v="theater/plays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.1285000000000001"/>
    <x v="0"/>
    <x v="0"/>
    <s v="USD"/>
    <n v="1426539600"/>
    <n v="1424296822"/>
    <x v="3478"/>
    <d v="2015-03-16T21:00:00"/>
    <b v="0"/>
    <n v="57"/>
    <b v="1"/>
    <s v="theater/plays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n v="1.2786666666666666"/>
    <x v="0"/>
    <x v="1"/>
    <s v="GBP"/>
    <n v="1403382680"/>
    <n v="1400790680"/>
    <x v="3479"/>
    <d v="2014-06-21T20:31:20"/>
    <b v="0"/>
    <n v="56"/>
    <b v="1"/>
    <s v="theater/plays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.4266666666666667"/>
    <x v="0"/>
    <x v="0"/>
    <s v="USD"/>
    <n v="1436562000"/>
    <n v="1434440227"/>
    <x v="3480"/>
    <d v="2015-07-10T21:00:00"/>
    <b v="0"/>
    <n v="13"/>
    <b v="1"/>
    <s v="theater/plays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.1879999999999999"/>
    <x v="0"/>
    <x v="2"/>
    <s v="AUD"/>
    <n v="1420178188"/>
    <n v="1418709388"/>
    <x v="3481"/>
    <d v="2015-01-02T05:56:28"/>
    <b v="0"/>
    <n v="95"/>
    <b v="1"/>
    <s v="theater/plays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.3833333333333333"/>
    <x v="0"/>
    <x v="1"/>
    <s v="GBP"/>
    <n v="1404671466"/>
    <n v="1402079466"/>
    <x v="3482"/>
    <d v="2014-07-06T18:31:06"/>
    <b v="0"/>
    <n v="80"/>
    <b v="1"/>
    <s v="theater/plays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n v="1.599402985074627"/>
    <x v="0"/>
    <x v="0"/>
    <s v="USD"/>
    <n v="1404403381"/>
    <n v="1401811381"/>
    <x v="3483"/>
    <d v="2014-07-03T16:03:01"/>
    <b v="0"/>
    <n v="133"/>
    <b v="1"/>
    <s v="theater/plays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.1424000000000001"/>
    <x v="0"/>
    <x v="0"/>
    <s v="USD"/>
    <n v="1466014499"/>
    <n v="1463422499"/>
    <x v="3484"/>
    <d v="2016-06-15T18:14:59"/>
    <b v="0"/>
    <n v="44"/>
    <b v="1"/>
    <s v="theater/plays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.0060606060606061"/>
    <x v="0"/>
    <x v="0"/>
    <s v="USD"/>
    <n v="1454431080"/>
    <n v="1451839080"/>
    <x v="3485"/>
    <d v="2016-02-02T16:38:00"/>
    <b v="0"/>
    <n v="30"/>
    <b v="1"/>
    <s v="theater/plays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.552"/>
    <x v="0"/>
    <x v="0"/>
    <s v="USD"/>
    <n v="1433314740"/>
    <n v="1430600401"/>
    <x v="3486"/>
    <d v="2015-06-03T06:59:00"/>
    <b v="0"/>
    <n v="56"/>
    <b v="1"/>
    <s v="theater/plays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.2775000000000001"/>
    <x v="0"/>
    <x v="1"/>
    <s v="GBP"/>
    <n v="1435185252"/>
    <n v="1432593252"/>
    <x v="3487"/>
    <d v="2015-06-24T22:34:12"/>
    <b v="0"/>
    <n v="66"/>
    <b v="1"/>
    <s v="theater/plays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.212"/>
    <x v="0"/>
    <x v="0"/>
    <s v="USD"/>
    <n v="1429286400"/>
    <n v="1427221560"/>
    <x v="3488"/>
    <d v="2015-04-17T16:00:00"/>
    <b v="0"/>
    <n v="29"/>
    <b v="1"/>
    <s v="theater/plays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.127"/>
    <x v="0"/>
    <x v="1"/>
    <s v="GBP"/>
    <n v="1400965200"/>
    <n v="1398352531"/>
    <x v="3489"/>
    <d v="2014-05-24T21:00:00"/>
    <b v="0"/>
    <n v="72"/>
    <b v="1"/>
    <s v="theater/plays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.2749999999999999"/>
    <x v="0"/>
    <x v="0"/>
    <s v="USD"/>
    <n v="1460574924"/>
    <n v="1457982924"/>
    <x v="3490"/>
    <d v="2016-04-13T19:15:24"/>
    <b v="0"/>
    <n v="27"/>
    <b v="1"/>
    <s v="theater/plays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.5820000000000001"/>
    <x v="0"/>
    <x v="0"/>
    <s v="USD"/>
    <n v="1431928784"/>
    <n v="1430114384"/>
    <x v="3491"/>
    <d v="2015-05-18T05:59:44"/>
    <b v="0"/>
    <n v="10"/>
    <b v="1"/>
    <s v="theater/plays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.0526894736842105"/>
    <x v="0"/>
    <x v="0"/>
    <s v="USD"/>
    <n v="1445818397"/>
    <n v="1442794397"/>
    <x v="3492"/>
    <d v="2015-10-26T00:13:17"/>
    <b v="0"/>
    <n v="35"/>
    <b v="1"/>
    <s v="theater/plays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"/>
    <x v="0"/>
    <x v="0"/>
    <s v="USD"/>
    <n v="1408252260"/>
    <n v="1406580436"/>
    <x v="3493"/>
    <d v="2014-08-17T05:11:00"/>
    <b v="0"/>
    <n v="29"/>
    <b v="1"/>
    <s v="theater/plays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"/>
    <x v="0"/>
    <x v="0"/>
    <s v="USD"/>
    <n v="1480140000"/>
    <n v="1479186575"/>
    <x v="3494"/>
    <d v="2016-11-26T06:00:00"/>
    <b v="0"/>
    <n v="13"/>
    <b v="1"/>
    <s v="theater/plays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.0686"/>
    <x v="0"/>
    <x v="5"/>
    <s v="CAD"/>
    <n v="1414862280"/>
    <n v="1412360309"/>
    <x v="3495"/>
    <d v="2014-11-01T17:18:00"/>
    <b v="0"/>
    <n v="72"/>
    <b v="1"/>
    <s v="theater/plays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.244"/>
    <x v="0"/>
    <x v="0"/>
    <s v="USD"/>
    <n v="1473625166"/>
    <n v="1470169166"/>
    <x v="3496"/>
    <d v="2016-09-11T20:19:26"/>
    <b v="0"/>
    <n v="78"/>
    <b v="1"/>
    <s v="theater/plays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.0870406189555126"/>
    <x v="0"/>
    <x v="0"/>
    <s v="USD"/>
    <n v="1464904800"/>
    <n v="1463852904"/>
    <x v="3497"/>
    <d v="2016-06-02T22:00:00"/>
    <b v="0"/>
    <n v="49"/>
    <b v="1"/>
    <s v="theater/plays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.0242424242424242"/>
    <x v="0"/>
    <x v="5"/>
    <s v="CAD"/>
    <n v="1464471840"/>
    <n v="1459309704"/>
    <x v="3498"/>
    <d v="2016-05-28T21:44:00"/>
    <b v="0"/>
    <n v="42"/>
    <b v="1"/>
    <s v="theater/plays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.0549999999999999"/>
    <x v="0"/>
    <x v="0"/>
    <s v="USD"/>
    <n v="1435733940"/>
    <n v="1431046325"/>
    <x v="3499"/>
    <d v="2015-07-01T06:59:00"/>
    <b v="0"/>
    <n v="35"/>
    <b v="1"/>
    <s v="theater/plays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.0629999999999999"/>
    <x v="0"/>
    <x v="0"/>
    <s v="USD"/>
    <n v="1457326740"/>
    <n v="1455919438"/>
    <x v="3500"/>
    <d v="2016-03-07T04:59:00"/>
    <b v="0"/>
    <n v="42"/>
    <b v="1"/>
    <s v="theater/plays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.0066666666666666"/>
    <x v="0"/>
    <x v="1"/>
    <s v="GBP"/>
    <n v="1441995595"/>
    <n v="1439835595"/>
    <x v="3501"/>
    <d v="2015-09-11T18:19:55"/>
    <b v="0"/>
    <n v="42"/>
    <b v="1"/>
    <s v="theater/plays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.054"/>
    <x v="0"/>
    <x v="0"/>
    <s v="USD"/>
    <n v="1458100740"/>
    <n v="1456862924"/>
    <x v="3502"/>
    <d v="2016-03-16T03:59:00"/>
    <b v="0"/>
    <n v="31"/>
    <b v="1"/>
    <s v="theater/plays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n v="1.0755999999999999"/>
    <x v="0"/>
    <x v="1"/>
    <s v="GBP"/>
    <n v="1469359728"/>
    <n v="1466767728"/>
    <x v="3503"/>
    <d v="2016-07-24T11:28:48"/>
    <b v="0"/>
    <n v="38"/>
    <b v="1"/>
    <s v="theater/plays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"/>
    <x v="0"/>
    <x v="0"/>
    <s v="USD"/>
    <n v="1447959491"/>
    <n v="1445363891"/>
    <x v="3504"/>
    <d v="2015-11-19T18:58:11"/>
    <b v="0"/>
    <n v="8"/>
    <b v="1"/>
    <s v="theater/plays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.0376000000000001"/>
    <x v="0"/>
    <x v="0"/>
    <s v="USD"/>
    <n v="1399953600"/>
    <n v="1398983245"/>
    <x v="3505"/>
    <d v="2014-05-13T04:00:00"/>
    <b v="0"/>
    <n v="39"/>
    <b v="1"/>
    <s v="theater/plays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.0149999999999999"/>
    <x v="0"/>
    <x v="0"/>
    <s v="USD"/>
    <n v="1408815440"/>
    <n v="1404927440"/>
    <x v="3506"/>
    <d v="2014-08-23T17:37:20"/>
    <b v="0"/>
    <n v="29"/>
    <b v="1"/>
    <s v="theater/plays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.044"/>
    <x v="0"/>
    <x v="0"/>
    <s v="USD"/>
    <n v="1464732537"/>
    <n v="1462140537"/>
    <x v="3507"/>
    <d v="2016-05-31T22:08:57"/>
    <b v="0"/>
    <n v="72"/>
    <b v="1"/>
    <s v="theater/plays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.8"/>
    <x v="0"/>
    <x v="1"/>
    <s v="GBP"/>
    <n v="1462914000"/>
    <n v="1460914253"/>
    <x v="3508"/>
    <d v="2016-05-10T21:00:00"/>
    <b v="0"/>
    <n v="15"/>
    <b v="1"/>
    <s v="theater/plays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.0633333333333332"/>
    <x v="0"/>
    <x v="0"/>
    <s v="USD"/>
    <n v="1416545700"/>
    <n v="1415392666"/>
    <x v="3509"/>
    <d v="2014-11-21T04:55:00"/>
    <b v="0"/>
    <n v="33"/>
    <b v="1"/>
    <s v="theater/plays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.0055555555555555"/>
    <x v="0"/>
    <x v="0"/>
    <s v="USD"/>
    <n v="1404312846"/>
    <n v="1402584846"/>
    <x v="3510"/>
    <d v="2014-07-02T14:54:06"/>
    <b v="0"/>
    <n v="15"/>
    <b v="1"/>
    <s v="theater/plays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n v="1.012"/>
    <x v="0"/>
    <x v="1"/>
    <s v="GBP"/>
    <n v="1415385000"/>
    <n v="1413406695"/>
    <x v="3511"/>
    <d v="2014-11-07T18:30:00"/>
    <b v="0"/>
    <n v="19"/>
    <b v="1"/>
    <s v="theater/plays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"/>
    <x v="0"/>
    <x v="1"/>
    <s v="GBP"/>
    <n v="1429789992"/>
    <n v="1424609592"/>
    <x v="3512"/>
    <d v="2015-04-23T11:53:12"/>
    <b v="0"/>
    <n v="17"/>
    <b v="1"/>
    <s v="theater/plays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.1839285714285714"/>
    <x v="0"/>
    <x v="0"/>
    <s v="USD"/>
    <n v="1401857940"/>
    <n v="1400725112"/>
    <x v="3513"/>
    <d v="2014-06-04T04:59:00"/>
    <b v="0"/>
    <n v="44"/>
    <b v="1"/>
    <s v="theater/plays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.1000000000000001"/>
    <x v="0"/>
    <x v="0"/>
    <s v="USD"/>
    <n v="1422853140"/>
    <n v="1421439552"/>
    <x v="3514"/>
    <d v="2015-02-02T04:59:00"/>
    <b v="0"/>
    <n v="10"/>
    <b v="1"/>
    <s v="theater/plays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.0266666666666666"/>
    <x v="0"/>
    <x v="0"/>
    <s v="USD"/>
    <n v="1433097171"/>
    <n v="1430505171"/>
    <x v="3515"/>
    <d v="2015-05-31T18:32:51"/>
    <b v="0"/>
    <n v="46"/>
    <b v="1"/>
    <s v="theater/plays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"/>
    <x v="0"/>
    <x v="0"/>
    <s v="USD"/>
    <n v="1410145200"/>
    <n v="1407197670"/>
    <x v="3516"/>
    <d v="2014-09-08T03:00:00"/>
    <b v="0"/>
    <n v="11"/>
    <b v="1"/>
    <s v="theater/plays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"/>
    <x v="0"/>
    <x v="1"/>
    <s v="GBP"/>
    <n v="1404471600"/>
    <n v="1401910634"/>
    <x v="3517"/>
    <d v="2014-07-04T11:00:00"/>
    <b v="0"/>
    <n v="13"/>
    <b v="1"/>
    <s v="theater/plays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.10046"/>
    <x v="0"/>
    <x v="0"/>
    <s v="USD"/>
    <n v="1412259660"/>
    <n v="1410461299"/>
    <x v="3518"/>
    <d v="2014-10-02T14:21:00"/>
    <b v="0"/>
    <n v="33"/>
    <b v="1"/>
    <s v="theater/plays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n v="1.0135000000000001"/>
    <x v="0"/>
    <x v="1"/>
    <s v="GBP"/>
    <n v="1425478950"/>
    <n v="1422886950"/>
    <x v="3519"/>
    <d v="2015-03-04T14:22:30"/>
    <b v="0"/>
    <n v="28"/>
    <b v="1"/>
    <s v="theater/plays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n v="1.0075000000000001"/>
    <x v="0"/>
    <x v="1"/>
    <s v="GBP"/>
    <n v="1441547220"/>
    <n v="1439322412"/>
    <x v="3520"/>
    <d v="2015-09-06T13:47:00"/>
    <b v="0"/>
    <n v="21"/>
    <b v="1"/>
    <s v="theater/plays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.6942857142857144"/>
    <x v="0"/>
    <x v="0"/>
    <s v="USD"/>
    <n v="1411980020"/>
    <n v="1409388020"/>
    <x v="3521"/>
    <d v="2014-09-29T08:40:20"/>
    <b v="0"/>
    <n v="13"/>
    <b v="1"/>
    <s v="theater/plays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"/>
    <x v="0"/>
    <x v="1"/>
    <s v="GBP"/>
    <n v="1442311560"/>
    <n v="1439924246"/>
    <x v="3522"/>
    <d v="2015-09-15T10:06:00"/>
    <b v="0"/>
    <n v="34"/>
    <b v="1"/>
    <s v="theater/plays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n v="1.1365000000000001"/>
    <x v="0"/>
    <x v="1"/>
    <s v="GBP"/>
    <n v="1474844400"/>
    <n v="1469871148"/>
    <x v="3523"/>
    <d v="2016-09-25T23:00:00"/>
    <b v="0"/>
    <n v="80"/>
    <b v="1"/>
    <s v="theater/plays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.0156000000000001"/>
    <x v="0"/>
    <x v="0"/>
    <s v="USD"/>
    <n v="1410580800"/>
    <n v="1409336373"/>
    <x v="3524"/>
    <d v="2014-09-13T04:00:00"/>
    <b v="0"/>
    <n v="74"/>
    <b v="1"/>
    <s v="theater/plays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.06"/>
    <x v="0"/>
    <x v="0"/>
    <s v="USD"/>
    <n v="1439136000"/>
    <n v="1438188106"/>
    <x v="3525"/>
    <d v="2015-08-09T16:00:00"/>
    <b v="0"/>
    <n v="7"/>
    <b v="1"/>
    <s v="theater/plays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.02"/>
    <x v="0"/>
    <x v="0"/>
    <s v="USD"/>
    <n v="1461823140"/>
    <n v="1459411371"/>
    <x v="3526"/>
    <d v="2016-04-28T05:59:00"/>
    <b v="0"/>
    <n v="34"/>
    <b v="1"/>
    <s v="theater/plays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.1691666666666667"/>
    <x v="0"/>
    <x v="0"/>
    <s v="USD"/>
    <n v="1436587140"/>
    <n v="1434069205"/>
    <x v="3527"/>
    <d v="2015-07-11T03:59:00"/>
    <b v="0"/>
    <n v="86"/>
    <b v="1"/>
    <s v="theater/plays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.0115151515151515"/>
    <x v="0"/>
    <x v="1"/>
    <s v="GBP"/>
    <n v="1484740918"/>
    <n v="1483012918"/>
    <x v="3528"/>
    <d v="2017-01-18T12:01:58"/>
    <b v="0"/>
    <n v="37"/>
    <b v="1"/>
    <s v="theater/plays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.32"/>
    <x v="0"/>
    <x v="0"/>
    <s v="USD"/>
    <n v="1436749200"/>
    <n v="1434997018"/>
    <x v="3529"/>
    <d v="2015-07-13T01:00:00"/>
    <b v="0"/>
    <n v="18"/>
    <b v="1"/>
    <s v="theater/plays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"/>
    <x v="0"/>
    <x v="1"/>
    <s v="GBP"/>
    <n v="1460318400"/>
    <n v="1457881057"/>
    <x v="3530"/>
    <d v="2016-04-10T20:00:00"/>
    <b v="0"/>
    <n v="22"/>
    <b v="1"/>
    <s v="theater/plays"/>
    <n v="125"/>
    <x v="1"/>
    <x v="6"/>
  </r>
  <r>
    <n v="3531"/>
    <s v="The Reinvention of Lily Johnson"/>
    <s v="A political comedy for a crazy election year"/>
    <n v="1000"/>
    <n v="1280"/>
    <n v="1.28"/>
    <x v="0"/>
    <x v="0"/>
    <s v="USD"/>
    <n v="1467301334"/>
    <n v="1464709334"/>
    <x v="3531"/>
    <d v="2016-06-30T15:42:14"/>
    <b v="0"/>
    <n v="26"/>
    <b v="1"/>
    <s v="theater/plays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.1895833333333334"/>
    <x v="0"/>
    <x v="0"/>
    <s v="USD"/>
    <n v="1411012740"/>
    <n v="1409667827"/>
    <x v="3532"/>
    <d v="2014-09-18T03:59:00"/>
    <b v="0"/>
    <n v="27"/>
    <b v="1"/>
    <s v="theater/plays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.262"/>
    <x v="0"/>
    <x v="0"/>
    <s v="USD"/>
    <n v="1447269367"/>
    <n v="1444673767"/>
    <x v="3533"/>
    <d v="2015-11-11T19:16:07"/>
    <b v="0"/>
    <n v="8"/>
    <b v="1"/>
    <s v="theater/plays"/>
    <n v="78.875"/>
    <x v="1"/>
    <x v="6"/>
  </r>
  <r>
    <n v="3534"/>
    <s v="Night of Ashes"/>
    <s v="A Theatrical Prequel to Hell's Rebels, the current Pathfinder Adventure Path from Paizo Publishing"/>
    <n v="5000"/>
    <n v="7810"/>
    <n v="1.5620000000000001"/>
    <x v="0"/>
    <x v="0"/>
    <s v="USD"/>
    <n v="1443711623"/>
    <n v="1440687623"/>
    <x v="3534"/>
    <d v="2015-10-01T15:00:23"/>
    <b v="0"/>
    <n v="204"/>
    <b v="1"/>
    <s v="theater/plays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n v="1.0315000000000001"/>
    <x v="0"/>
    <x v="1"/>
    <s v="GBP"/>
    <n v="1443808800"/>
    <n v="1441120910"/>
    <x v="3535"/>
    <d v="2015-10-02T18:00:00"/>
    <b v="0"/>
    <n v="46"/>
    <b v="1"/>
    <s v="theater/plays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.5333333333333334"/>
    <x v="0"/>
    <x v="1"/>
    <s v="GBP"/>
    <n v="1450612740"/>
    <n v="1448040425"/>
    <x v="3536"/>
    <d v="2015-12-20T11:59:00"/>
    <b v="0"/>
    <n v="17"/>
    <b v="1"/>
    <s v="theater/plays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.8044444444444445"/>
    <x v="0"/>
    <x v="5"/>
    <s v="CAD"/>
    <n v="1416211140"/>
    <n v="1413016216"/>
    <x v="3537"/>
    <d v="2014-11-17T07:59:00"/>
    <b v="0"/>
    <n v="28"/>
    <b v="1"/>
    <s v="theater/plays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.2845"/>
    <x v="0"/>
    <x v="1"/>
    <s v="GBP"/>
    <n v="1471428340"/>
    <n v="1469009140"/>
    <x v="3538"/>
    <d v="2016-08-17T10:05:40"/>
    <b v="0"/>
    <n v="83"/>
    <b v="1"/>
    <s v="theater/plays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n v="1.1966666666666668"/>
    <x v="0"/>
    <x v="0"/>
    <s v="USD"/>
    <n v="1473358122"/>
    <n v="1471543722"/>
    <x v="3539"/>
    <d v="2016-09-08T18:08:42"/>
    <b v="0"/>
    <n v="13"/>
    <b v="1"/>
    <s v="theater/plays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.23"/>
    <x v="0"/>
    <x v="1"/>
    <s v="GBP"/>
    <n v="1466899491"/>
    <n v="1464307491"/>
    <x v="3540"/>
    <d v="2016-06-26T00:04:51"/>
    <b v="0"/>
    <n v="8"/>
    <b v="1"/>
    <s v="theater/plays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.05"/>
    <x v="0"/>
    <x v="1"/>
    <s v="GBP"/>
    <n v="1441042275"/>
    <n v="1438882275"/>
    <x v="3541"/>
    <d v="2015-08-31T17:31:15"/>
    <b v="0"/>
    <n v="32"/>
    <b v="1"/>
    <s v="theater/plays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n v="1.0223636363636364"/>
    <x v="0"/>
    <x v="0"/>
    <s v="USD"/>
    <n v="1410099822"/>
    <n v="1404915822"/>
    <x v="3542"/>
    <d v="2014-09-07T14:23:42"/>
    <b v="0"/>
    <n v="85"/>
    <b v="1"/>
    <s v="theater/plays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.0466666666666666"/>
    <x v="0"/>
    <x v="12"/>
    <s v="EUR"/>
    <n v="1435255659"/>
    <n v="1432663659"/>
    <x v="3543"/>
    <d v="2015-06-25T18:07:39"/>
    <b v="0"/>
    <n v="29"/>
    <b v="1"/>
    <s v="theater/plays"/>
    <n v="54.137931034482762"/>
    <x v="1"/>
    <x v="6"/>
  </r>
  <r>
    <n v="3544"/>
    <s v="Gruoch, or Lady Macbeth"/>
    <s v="Death &amp; Pretzels presents the world premiere of Paul Pasulka's Gruoch, or Lady Macbeth"/>
    <n v="2500"/>
    <n v="2500"/>
    <n v="1"/>
    <x v="0"/>
    <x v="0"/>
    <s v="USD"/>
    <n v="1425758257"/>
    <n v="1423166257"/>
    <x v="3544"/>
    <d v="2015-03-07T19:57:37"/>
    <b v="0"/>
    <n v="24"/>
    <b v="1"/>
    <s v="theater/plays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.004"/>
    <x v="0"/>
    <x v="0"/>
    <s v="USD"/>
    <n v="1428780159"/>
    <n v="1426188159"/>
    <x v="3545"/>
    <d v="2015-04-11T19:22:39"/>
    <b v="0"/>
    <n v="8"/>
    <b v="1"/>
    <s v="theater/plays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.0227272727272727"/>
    <x v="0"/>
    <x v="0"/>
    <s v="USD"/>
    <n v="1427860740"/>
    <n v="1426002684"/>
    <x v="3546"/>
    <d v="2015-04-01T03:59:00"/>
    <b v="0"/>
    <n v="19"/>
    <b v="1"/>
    <s v="theater/plays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.1440928571428572"/>
    <x v="0"/>
    <x v="0"/>
    <s v="USD"/>
    <n v="1463198340"/>
    <n v="1461117201"/>
    <x v="3547"/>
    <d v="2016-05-14T03:59:00"/>
    <b v="0"/>
    <n v="336"/>
    <b v="1"/>
    <s v="theater/plays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.019047619047619"/>
    <x v="0"/>
    <x v="0"/>
    <s v="USD"/>
    <n v="1457139600"/>
    <n v="1455230214"/>
    <x v="3548"/>
    <d v="2016-03-05T01:00:00"/>
    <b v="0"/>
    <n v="13"/>
    <b v="1"/>
    <s v="theater/plays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n v="1.02"/>
    <x v="0"/>
    <x v="1"/>
    <s v="GBP"/>
    <n v="1441358873"/>
    <n v="1438939673"/>
    <x v="3549"/>
    <d v="2015-09-04T09:27:53"/>
    <b v="0"/>
    <n v="42"/>
    <b v="1"/>
    <s v="theater/plays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n v="1.048"/>
    <x v="0"/>
    <x v="1"/>
    <s v="GBP"/>
    <n v="1462224398"/>
    <n v="1459632398"/>
    <x v="3550"/>
    <d v="2016-05-02T21:26:38"/>
    <b v="0"/>
    <n v="64"/>
    <b v="1"/>
    <s v="theater/plays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.0183333333333333"/>
    <x v="0"/>
    <x v="0"/>
    <s v="USD"/>
    <n v="1400796420"/>
    <n v="1398342170"/>
    <x v="3551"/>
    <d v="2014-05-22T22:07:00"/>
    <b v="0"/>
    <n v="25"/>
    <b v="1"/>
    <s v="theater/plays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"/>
    <x v="0"/>
    <x v="1"/>
    <s v="GBP"/>
    <n v="1403964324"/>
    <n v="1401372324"/>
    <x v="3552"/>
    <d v="2014-06-28T14:05:24"/>
    <b v="0"/>
    <n v="20"/>
    <b v="1"/>
    <s v="theater/plays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.0627272727272727"/>
    <x v="0"/>
    <x v="0"/>
    <s v="USD"/>
    <n v="1439337600"/>
    <n v="1436575280"/>
    <x v="3553"/>
    <d v="2015-08-12T00:00:00"/>
    <b v="0"/>
    <n v="104"/>
    <b v="1"/>
    <s v="theater/plays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.1342219999999998"/>
    <x v="0"/>
    <x v="0"/>
    <s v="USD"/>
    <n v="1423674000"/>
    <n v="1421025159"/>
    <x v="3554"/>
    <d v="2015-02-11T17:00:00"/>
    <b v="0"/>
    <n v="53"/>
    <b v="1"/>
    <s v="theater/plays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"/>
    <x v="0"/>
    <x v="13"/>
    <s v="EUR"/>
    <n v="1479382594"/>
    <n v="1476786994"/>
    <x v="3555"/>
    <d v="2016-11-17T11:36:34"/>
    <b v="0"/>
    <n v="14"/>
    <b v="1"/>
    <s v="theater/plays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.0045454545454546"/>
    <x v="0"/>
    <x v="1"/>
    <s v="GBP"/>
    <n v="1408289724"/>
    <n v="1403105724"/>
    <x v="3556"/>
    <d v="2014-08-17T15:35:24"/>
    <b v="0"/>
    <n v="20"/>
    <b v="1"/>
    <s v="theater/plays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.0003599999999999"/>
    <x v="0"/>
    <x v="0"/>
    <s v="USD"/>
    <n v="1399271911"/>
    <n v="1396334311"/>
    <x v="3557"/>
    <d v="2014-05-05T06:38:31"/>
    <b v="0"/>
    <n v="558"/>
    <b v="1"/>
    <s v="theater/plays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.44"/>
    <x v="0"/>
    <x v="1"/>
    <s v="GBP"/>
    <n v="1435352400"/>
    <n v="1431718575"/>
    <x v="3558"/>
    <d v="2015-06-26T21:00:00"/>
    <b v="0"/>
    <n v="22"/>
    <b v="1"/>
    <s v="theater/plays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.0349999999999999"/>
    <x v="0"/>
    <x v="2"/>
    <s v="AUD"/>
    <n v="1438333080"/>
    <n v="1436408308"/>
    <x v="3559"/>
    <d v="2015-07-31T08:58:00"/>
    <b v="0"/>
    <n v="24"/>
    <b v="1"/>
    <s v="theater/plays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.0843750000000001"/>
    <x v="0"/>
    <x v="5"/>
    <s v="CAD"/>
    <n v="1432694700"/>
    <n v="1429651266"/>
    <x v="3560"/>
    <d v="2015-05-27T02:45:00"/>
    <b v="0"/>
    <n v="74"/>
    <b v="1"/>
    <s v="theater/plays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.024"/>
    <x v="0"/>
    <x v="0"/>
    <s v="USD"/>
    <n v="1438799760"/>
    <n v="1437236378"/>
    <x v="3561"/>
    <d v="2015-08-05T18:36:00"/>
    <b v="0"/>
    <n v="54"/>
    <b v="1"/>
    <s v="theater/plays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.4888888888888889"/>
    <x v="0"/>
    <x v="1"/>
    <s v="GBP"/>
    <n v="1457906400"/>
    <n v="1457115427"/>
    <x v="3562"/>
    <d v="2016-03-13T22:00:00"/>
    <b v="0"/>
    <n v="31"/>
    <b v="1"/>
    <s v="theater/plays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.0549000000000002"/>
    <x v="0"/>
    <x v="1"/>
    <s v="GBP"/>
    <n v="1470078000"/>
    <n v="1467648456"/>
    <x v="3563"/>
    <d v="2016-08-01T19:00:00"/>
    <b v="0"/>
    <n v="25"/>
    <b v="1"/>
    <s v="theater/plays"/>
    <n v="21.098000000000003"/>
    <x v="1"/>
    <x v="6"/>
  </r>
  <r>
    <n v="3564"/>
    <s v="The Pillowman Aberdeen"/>
    <s v="Multi Award-Winng play THE PILLOWMAN coming to the Arts Centre Theatre, Aberdeen"/>
    <n v="1000"/>
    <n v="1005"/>
    <n v="1.0049999999999999"/>
    <x v="0"/>
    <x v="1"/>
    <s v="GBP"/>
    <n v="1444060800"/>
    <n v="1440082649"/>
    <x v="3564"/>
    <d v="2015-10-05T16:00:00"/>
    <b v="0"/>
    <n v="17"/>
    <b v="1"/>
    <s v="theater/plays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.3055555555555556"/>
    <x v="0"/>
    <x v="0"/>
    <s v="USD"/>
    <n v="1420048208"/>
    <n v="1417456208"/>
    <x v="3565"/>
    <d v="2014-12-31T17:50:08"/>
    <b v="0"/>
    <n v="12"/>
    <b v="1"/>
    <s v="theater/plays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.0475000000000001"/>
    <x v="0"/>
    <x v="1"/>
    <s v="GBP"/>
    <n v="1422015083"/>
    <n v="1419423083"/>
    <x v="3566"/>
    <d v="2015-01-23T12:11:23"/>
    <b v="0"/>
    <n v="38"/>
    <b v="1"/>
    <s v="theater/plays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.0880000000000001"/>
    <x v="0"/>
    <x v="1"/>
    <s v="GBP"/>
    <n v="1433964444"/>
    <n v="1431372444"/>
    <x v="3567"/>
    <d v="2015-06-10T19:27:24"/>
    <b v="0"/>
    <n v="41"/>
    <b v="1"/>
    <s v="theater/plays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.1100000000000001"/>
    <x v="0"/>
    <x v="0"/>
    <s v="USD"/>
    <n v="1410975994"/>
    <n v="1408383994"/>
    <x v="3568"/>
    <d v="2014-09-17T17:46:34"/>
    <b v="0"/>
    <n v="19"/>
    <b v="1"/>
    <s v="theater/plays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.0047999999999999"/>
    <x v="0"/>
    <x v="0"/>
    <s v="USD"/>
    <n v="1420734696"/>
    <n v="1418142696"/>
    <x v="3569"/>
    <d v="2015-01-08T16:31:36"/>
    <b v="0"/>
    <n v="41"/>
    <b v="1"/>
    <s v="theater/plays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n v="1.1435"/>
    <x v="0"/>
    <x v="0"/>
    <s v="USD"/>
    <n v="1420009200"/>
    <n v="1417593483"/>
    <x v="3570"/>
    <d v="2014-12-31T07:00:00"/>
    <b v="0"/>
    <n v="26"/>
    <b v="1"/>
    <s v="theater/plays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.2206666666666666"/>
    <x v="0"/>
    <x v="1"/>
    <s v="GBP"/>
    <n v="1414701413"/>
    <n v="1412109413"/>
    <x v="3571"/>
    <d v="2014-10-30T20:36:53"/>
    <b v="0"/>
    <n v="25"/>
    <b v="1"/>
    <s v="theater/plays"/>
    <n v="73.239999999999995"/>
    <x v="1"/>
    <x v="6"/>
  </r>
  <r>
    <n v="3572"/>
    <s v="Monster"/>
    <s v="A darkly comic one woman show by Abram Rooney as part of The Camden Fringe 2015."/>
    <n v="500"/>
    <n v="500"/>
    <n v="1"/>
    <x v="0"/>
    <x v="1"/>
    <s v="GBP"/>
    <n v="1434894082"/>
    <n v="1432302082"/>
    <x v="3572"/>
    <d v="2015-06-21T13:41:22"/>
    <b v="0"/>
    <n v="9"/>
    <b v="1"/>
    <s v="theater/plays"/>
    <n v="55.555555555555557"/>
    <x v="1"/>
    <x v="6"/>
  </r>
  <r>
    <n v="3573"/>
    <s v="Licensed To Ill"/>
    <s v="London based theatre makers collaborating to create a new show about the history of HipHop."/>
    <n v="3000"/>
    <n v="3084"/>
    <n v="1.028"/>
    <x v="0"/>
    <x v="1"/>
    <s v="GBP"/>
    <n v="1415440846"/>
    <n v="1412845246"/>
    <x v="3573"/>
    <d v="2014-11-08T10:00:46"/>
    <b v="0"/>
    <n v="78"/>
    <b v="1"/>
    <s v="theater/plays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.0612068965517241"/>
    <x v="0"/>
    <x v="0"/>
    <s v="USD"/>
    <n v="1415921848"/>
    <n v="1413326248"/>
    <x v="3574"/>
    <d v="2014-11-13T23:37:28"/>
    <b v="0"/>
    <n v="45"/>
    <b v="1"/>
    <s v="theater/plays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.0133000000000001"/>
    <x v="0"/>
    <x v="0"/>
    <s v="USD"/>
    <n v="1470887940"/>
    <n v="1468176527"/>
    <x v="3575"/>
    <d v="2016-08-11T03:59:00"/>
    <b v="0"/>
    <n v="102"/>
    <b v="1"/>
    <s v="theater/plays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"/>
    <x v="0"/>
    <x v="0"/>
    <s v="USD"/>
    <n v="1480947054"/>
    <n v="1475759454"/>
    <x v="3576"/>
    <d v="2016-12-05T14:10:54"/>
    <b v="0"/>
    <n v="5"/>
    <b v="1"/>
    <s v="theater/plays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.3"/>
    <x v="0"/>
    <x v="0"/>
    <s v="USD"/>
    <n v="1430029680"/>
    <n v="1427741583"/>
    <x v="3577"/>
    <d v="2015-04-26T06:28:00"/>
    <b v="0"/>
    <n v="27"/>
    <b v="1"/>
    <s v="theater/plays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n v="1.0001333333333333"/>
    <x v="0"/>
    <x v="1"/>
    <s v="GBP"/>
    <n v="1462037777"/>
    <n v="1459445777"/>
    <x v="3578"/>
    <d v="2016-04-30T17:36:17"/>
    <b v="0"/>
    <n v="37"/>
    <b v="1"/>
    <s v="theater/plays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"/>
    <x v="0"/>
    <x v="1"/>
    <s v="GBP"/>
    <n v="1459444656"/>
    <n v="1456856256"/>
    <x v="3579"/>
    <d v="2016-03-31T17:17:36"/>
    <b v="0"/>
    <n v="14"/>
    <b v="1"/>
    <s v="theater/plays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n v="1.1388888888888888"/>
    <x v="0"/>
    <x v="0"/>
    <s v="USD"/>
    <n v="1425185940"/>
    <n v="1421900022"/>
    <x v="3580"/>
    <d v="2015-03-01T04:59:00"/>
    <b v="0"/>
    <n v="27"/>
    <b v="1"/>
    <s v="theater/plays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"/>
    <x v="0"/>
    <x v="1"/>
    <s v="GBP"/>
    <n v="1406719110"/>
    <n v="1405509510"/>
    <x v="3581"/>
    <d v="2014-07-30T11:18:30"/>
    <b v="0"/>
    <n v="45"/>
    <b v="1"/>
    <s v="theater/plays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n v="2.87"/>
    <x v="0"/>
    <x v="0"/>
    <s v="USD"/>
    <n v="1459822682"/>
    <n v="1458613082"/>
    <x v="3582"/>
    <d v="2016-04-05T02:18:02"/>
    <b v="0"/>
    <n v="49"/>
    <b v="1"/>
    <s v="theater/plays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.085"/>
    <x v="0"/>
    <x v="0"/>
    <s v="USD"/>
    <n v="1460970805"/>
    <n v="1455790405"/>
    <x v="3583"/>
    <d v="2016-04-18T09:13:25"/>
    <b v="0"/>
    <n v="24"/>
    <b v="1"/>
    <s v="theater/plays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.155"/>
    <x v="0"/>
    <x v="1"/>
    <s v="GBP"/>
    <n v="1436772944"/>
    <n v="1434180944"/>
    <x v="3584"/>
    <d v="2015-07-13T07:35:44"/>
    <b v="0"/>
    <n v="112"/>
    <b v="1"/>
    <s v="theater/plays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.1911764705882353"/>
    <x v="0"/>
    <x v="0"/>
    <s v="USD"/>
    <n v="1419181890"/>
    <n v="1416589890"/>
    <x v="3585"/>
    <d v="2014-12-21T17:11:30"/>
    <b v="0"/>
    <n v="23"/>
    <b v="1"/>
    <s v="theater/plays"/>
    <n v="176.08695652173913"/>
    <x v="1"/>
    <x v="6"/>
  </r>
  <r>
    <n v="3586"/>
    <s v="Actors &amp; Musicians who are Blind or Autistic"/>
    <s v="See Theatre In A New Light"/>
    <n v="7500"/>
    <n v="8207"/>
    <n v="1.0942666666666667"/>
    <x v="0"/>
    <x v="0"/>
    <s v="USD"/>
    <n v="1474649070"/>
    <n v="1469465070"/>
    <x v="3586"/>
    <d v="2016-09-23T16:44:30"/>
    <b v="0"/>
    <n v="54"/>
    <b v="1"/>
    <s v="theater/plays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.266"/>
    <x v="0"/>
    <x v="1"/>
    <s v="GBP"/>
    <n v="1467054000"/>
    <n v="1463144254"/>
    <x v="3587"/>
    <d v="2016-06-27T19:00:00"/>
    <b v="0"/>
    <n v="28"/>
    <b v="1"/>
    <s v="theater/plays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n v="1.0049999999999999"/>
    <x v="0"/>
    <x v="1"/>
    <s v="GBP"/>
    <n v="1430348400"/>
    <n v="1428436410"/>
    <x v="3588"/>
    <d v="2015-04-29T23:00:00"/>
    <b v="0"/>
    <n v="11"/>
    <b v="1"/>
    <s v="theater/plays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.2749999999999999"/>
    <x v="0"/>
    <x v="0"/>
    <s v="USD"/>
    <n v="1432654347"/>
    <n v="1430494347"/>
    <x v="3589"/>
    <d v="2015-05-26T15:32:27"/>
    <b v="0"/>
    <n v="62"/>
    <b v="1"/>
    <s v="theater/plays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.0005999999999999"/>
    <x v="0"/>
    <x v="1"/>
    <s v="GBP"/>
    <n v="1413792034"/>
    <n v="1411200034"/>
    <x v="3590"/>
    <d v="2014-10-20T08:00:34"/>
    <b v="0"/>
    <n v="73"/>
    <b v="1"/>
    <s v="theater/plays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.75"/>
    <x v="0"/>
    <x v="0"/>
    <s v="USD"/>
    <n v="1422075540"/>
    <n v="1419979544"/>
    <x v="3591"/>
    <d v="2015-01-24T04:59:00"/>
    <b v="0"/>
    <n v="18"/>
    <b v="1"/>
    <s v="theater/plays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.2725"/>
    <x v="0"/>
    <x v="0"/>
    <s v="USD"/>
    <n v="1423630740"/>
    <n v="1418673307"/>
    <x v="3592"/>
    <d v="2015-02-11T04:59:00"/>
    <b v="0"/>
    <n v="35"/>
    <b v="1"/>
    <s v="theater/plays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.1063333333333334"/>
    <x v="0"/>
    <x v="0"/>
    <s v="USD"/>
    <n v="1420489560"/>
    <n v="1417469639"/>
    <x v="3593"/>
    <d v="2015-01-05T20:26:00"/>
    <b v="0"/>
    <n v="43"/>
    <b v="1"/>
    <s v="theater/plays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.2593749999999999"/>
    <x v="0"/>
    <x v="0"/>
    <s v="USD"/>
    <n v="1472952982"/>
    <n v="1470792982"/>
    <x v="3594"/>
    <d v="2016-09-04T01:36:22"/>
    <b v="0"/>
    <n v="36"/>
    <b v="1"/>
    <s v="theater/plays"/>
    <n v="55.972222222222221"/>
    <x v="1"/>
    <x v="6"/>
  </r>
  <r>
    <n v="3595"/>
    <s v="The Flu Season"/>
    <s v="A new theatre company staging Will Eno's The Flu Season in Seattle"/>
    <n v="2600"/>
    <n v="3081"/>
    <n v="1.1850000000000001"/>
    <x v="0"/>
    <x v="0"/>
    <s v="USD"/>
    <n v="1426229940"/>
    <n v="1423959123"/>
    <x v="3595"/>
    <d v="2015-03-13T06:59:00"/>
    <b v="0"/>
    <n v="62"/>
    <b v="1"/>
    <s v="theater/plays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.0772727272727274"/>
    <x v="0"/>
    <x v="5"/>
    <s v="CAD"/>
    <n v="1409072982"/>
    <n v="1407258582"/>
    <x v="3596"/>
    <d v="2014-08-26T17:09:42"/>
    <b v="0"/>
    <n v="15"/>
    <b v="1"/>
    <s v="theater/plays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.026"/>
    <x v="0"/>
    <x v="0"/>
    <s v="USD"/>
    <n v="1456984740"/>
    <n v="1455717790"/>
    <x v="3597"/>
    <d v="2016-03-03T05:59:00"/>
    <b v="0"/>
    <n v="33"/>
    <b v="1"/>
    <s v="theater/plays"/>
    <n v="77.727272727272734"/>
    <x v="1"/>
    <x v="6"/>
  </r>
  <r>
    <n v="3598"/>
    <s v="Cinderella"/>
    <s v="River City Theatre Company needs your support as we embark on our thirteenth production, CINDERELLA!"/>
    <n v="1000"/>
    <n v="1101"/>
    <n v="1.101"/>
    <x v="0"/>
    <x v="0"/>
    <s v="USD"/>
    <n v="1409720340"/>
    <n v="1408129822"/>
    <x v="3598"/>
    <d v="2014-09-03T04:59:00"/>
    <b v="0"/>
    <n v="27"/>
    <b v="1"/>
    <s v="theater/plays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n v="2.02"/>
    <x v="0"/>
    <x v="0"/>
    <s v="USD"/>
    <n v="1440892800"/>
    <n v="1438715077"/>
    <x v="3599"/>
    <d v="2015-08-30T00:00:00"/>
    <b v="0"/>
    <n v="17"/>
    <b v="1"/>
    <s v="theater/plays"/>
    <n v="59.411764705882355"/>
    <x v="1"/>
    <x v="6"/>
  </r>
  <r>
    <n v="3600"/>
    <s v="Pariah"/>
    <s v="The First Play From The Man Who Brought You The Black James Bond!"/>
    <n v="10"/>
    <n v="13"/>
    <n v="1.3"/>
    <x v="0"/>
    <x v="0"/>
    <s v="USD"/>
    <n v="1476390164"/>
    <n v="1473970964"/>
    <x v="3600"/>
    <d v="2016-10-13T20:22:44"/>
    <b v="0"/>
    <n v="4"/>
    <b v="1"/>
    <s v="theater/plays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.0435000000000001"/>
    <x v="0"/>
    <x v="1"/>
    <s v="GBP"/>
    <n v="1421452682"/>
    <n v="1418860682"/>
    <x v="3601"/>
    <d v="2015-01-16T23:58:02"/>
    <b v="0"/>
    <n v="53"/>
    <b v="1"/>
    <s v="theater/plays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.0004999999999999"/>
    <x v="0"/>
    <x v="0"/>
    <s v="USD"/>
    <n v="1463520479"/>
    <n v="1458336479"/>
    <x v="3602"/>
    <d v="2016-05-17T21:27:59"/>
    <b v="0"/>
    <n v="49"/>
    <b v="1"/>
    <s v="theater/plays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.7066666666666668"/>
    <x v="0"/>
    <x v="0"/>
    <s v="USD"/>
    <n v="1446759880"/>
    <n v="1444164280"/>
    <x v="3603"/>
    <d v="2015-11-05T21:44:40"/>
    <b v="0"/>
    <n v="57"/>
    <b v="1"/>
    <s v="theater/plays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.1283333333333334"/>
    <x v="0"/>
    <x v="0"/>
    <s v="USD"/>
    <n v="1461913140"/>
    <n v="1461370956"/>
    <x v="3604"/>
    <d v="2016-04-29T06:59:00"/>
    <b v="0"/>
    <n v="69"/>
    <b v="1"/>
    <s v="theater/plays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.84"/>
    <x v="0"/>
    <x v="1"/>
    <s v="GBP"/>
    <n v="1455390126"/>
    <n v="1452798126"/>
    <x v="3605"/>
    <d v="2016-02-13T19:02:06"/>
    <b v="0"/>
    <n v="15"/>
    <b v="1"/>
    <s v="theater/plays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.3026666666666666"/>
    <x v="0"/>
    <x v="1"/>
    <s v="GBP"/>
    <n v="1471185057"/>
    <n v="1468593057"/>
    <x v="3606"/>
    <d v="2016-08-14T14:30:57"/>
    <b v="0"/>
    <n v="64"/>
    <b v="1"/>
    <s v="theater/plays"/>
    <n v="61.0625"/>
    <x v="1"/>
    <x v="6"/>
  </r>
  <r>
    <n v="3607"/>
    <s v="E15 at The Pleasance and CPT"/>
    <s v="'E15' is a verbatim project that looks at the story of the Focus E15 Campaign"/>
    <n v="550"/>
    <n v="580"/>
    <n v="1.0545454545454545"/>
    <x v="0"/>
    <x v="1"/>
    <s v="GBP"/>
    <n v="1450137600"/>
    <n v="1448924882"/>
    <x v="3607"/>
    <d v="2015-12-15T00:00:00"/>
    <b v="0"/>
    <n v="20"/>
    <b v="1"/>
    <s v="theater/plays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n v="1"/>
    <x v="0"/>
    <x v="1"/>
    <s v="GBP"/>
    <n v="1466172000"/>
    <n v="1463418090"/>
    <x v="3608"/>
    <d v="2016-06-17T14:00:00"/>
    <b v="0"/>
    <n v="27"/>
    <b v="1"/>
    <s v="theater/plays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.5331632653061225"/>
    <x v="0"/>
    <x v="1"/>
    <s v="GBP"/>
    <n v="1459378085"/>
    <n v="1456789685"/>
    <x v="3609"/>
    <d v="2016-03-30T22:48:05"/>
    <b v="0"/>
    <n v="21"/>
    <b v="1"/>
    <s v="theater/plays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.623"/>
    <x v="0"/>
    <x v="1"/>
    <s v="GBP"/>
    <n v="1439806936"/>
    <n v="1437214936"/>
    <x v="3610"/>
    <d v="2015-08-17T10:22:16"/>
    <b v="0"/>
    <n v="31"/>
    <b v="1"/>
    <s v="theater/plays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.36"/>
    <x v="0"/>
    <x v="1"/>
    <s v="GBP"/>
    <n v="1428483201"/>
    <n v="1425891201"/>
    <x v="3611"/>
    <d v="2015-04-08T08:53:21"/>
    <b v="0"/>
    <n v="51"/>
    <b v="1"/>
    <s v="theater/plays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.444"/>
    <x v="0"/>
    <x v="5"/>
    <s v="CAD"/>
    <n v="1402334811"/>
    <n v="1401470811"/>
    <x v="3612"/>
    <d v="2014-06-09T17:26:51"/>
    <b v="0"/>
    <n v="57"/>
    <b v="1"/>
    <s v="theater/plays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n v="1"/>
    <x v="0"/>
    <x v="0"/>
    <s v="USD"/>
    <n v="1403964574"/>
    <n v="1401372574"/>
    <x v="3613"/>
    <d v="2014-06-28T14:09:34"/>
    <b v="0"/>
    <n v="20"/>
    <b v="1"/>
    <s v="theater/plays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.008"/>
    <x v="0"/>
    <x v="0"/>
    <s v="USD"/>
    <n v="1434675616"/>
    <n v="1432083616"/>
    <x v="3614"/>
    <d v="2015-06-19T01:00:16"/>
    <b v="0"/>
    <n v="71"/>
    <b v="1"/>
    <s v="theater/plays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.0680000000000001"/>
    <x v="0"/>
    <x v="1"/>
    <s v="GBP"/>
    <n v="1449756896"/>
    <n v="1447164896"/>
    <x v="3615"/>
    <d v="2015-12-10T14:14:56"/>
    <b v="0"/>
    <n v="72"/>
    <b v="1"/>
    <s v="theater/plays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.248"/>
    <x v="0"/>
    <x v="1"/>
    <s v="GBP"/>
    <n v="1426801664"/>
    <n v="1424213264"/>
    <x v="3616"/>
    <d v="2015-03-19T21:47:44"/>
    <b v="0"/>
    <n v="45"/>
    <b v="1"/>
    <s v="theater/plays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.1891891891891893"/>
    <x v="0"/>
    <x v="1"/>
    <s v="GBP"/>
    <n v="1488240000"/>
    <n v="1486996729"/>
    <x v="3617"/>
    <d v="2017-02-28T00:00:00"/>
    <b v="0"/>
    <n v="51"/>
    <b v="1"/>
    <s v="theater/plays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.01"/>
    <x v="0"/>
    <x v="1"/>
    <s v="GBP"/>
    <n v="1433343850"/>
    <n v="1430751850"/>
    <x v="3618"/>
    <d v="2015-06-03T15:04:10"/>
    <b v="0"/>
    <n v="56"/>
    <b v="1"/>
    <s v="theater/plays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.1299999999999999"/>
    <x v="0"/>
    <x v="0"/>
    <s v="USD"/>
    <n v="1479592800"/>
    <n v="1476760226"/>
    <x v="3619"/>
    <d v="2016-11-19T22:00:00"/>
    <b v="0"/>
    <n v="17"/>
    <b v="1"/>
    <s v="theater/plays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.0519047619047619"/>
    <x v="0"/>
    <x v="0"/>
    <s v="USD"/>
    <n v="1425528000"/>
    <n v="1422916261"/>
    <x v="3620"/>
    <d v="2015-03-05T04:00:00"/>
    <b v="0"/>
    <n v="197"/>
    <b v="1"/>
    <s v="theater/plays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n v="1.0973333333333333"/>
    <x v="0"/>
    <x v="0"/>
    <s v="USD"/>
    <n v="1475269200"/>
    <n v="1473200844"/>
    <x v="3621"/>
    <d v="2016-09-30T21:00:00"/>
    <b v="0"/>
    <n v="70"/>
    <b v="1"/>
    <s v="theater/plays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n v="1.00099"/>
    <x v="0"/>
    <x v="0"/>
    <s v="USD"/>
    <n v="1411874580"/>
    <n v="1409030371"/>
    <x v="3622"/>
    <d v="2014-09-28T03:23:00"/>
    <b v="0"/>
    <n v="21"/>
    <b v="1"/>
    <s v="theater/plays"/>
    <n v="47.666190476190479"/>
    <x v="1"/>
    <x v="6"/>
  </r>
  <r>
    <n v="3623"/>
    <s v="Since I've Been Here"/>
    <s v="An original play exploring the complications of romantic relationships in all forms."/>
    <n v="2500"/>
    <n v="3000"/>
    <n v="1.2"/>
    <x v="0"/>
    <x v="0"/>
    <s v="USD"/>
    <n v="1406358000"/>
    <n v="1404841270"/>
    <x v="3623"/>
    <d v="2014-07-26T07:00:00"/>
    <b v="0"/>
    <n v="34"/>
    <b v="1"/>
    <s v="theater/plays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.0493333333333332"/>
    <x v="0"/>
    <x v="0"/>
    <s v="USD"/>
    <n v="1471977290"/>
    <n v="1466793290"/>
    <x v="3624"/>
    <d v="2016-08-23T18:34:50"/>
    <b v="0"/>
    <n v="39"/>
    <b v="1"/>
    <s v="theater/plays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.0266666666666666"/>
    <x v="0"/>
    <x v="1"/>
    <s v="GBP"/>
    <n v="1435851577"/>
    <n v="1433259577"/>
    <x v="3625"/>
    <d v="2015-07-02T15:39:37"/>
    <b v="0"/>
    <n v="78"/>
    <b v="1"/>
    <s v="theater/plays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.0182500000000001"/>
    <x v="0"/>
    <x v="1"/>
    <s v="GBP"/>
    <n v="1408204857"/>
    <n v="1406390457"/>
    <x v="3626"/>
    <d v="2014-08-16T16:00:57"/>
    <b v="0"/>
    <n v="48"/>
    <b v="1"/>
    <s v="theater/plays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"/>
    <x v="0"/>
    <x v="0"/>
    <s v="USD"/>
    <n v="1463803140"/>
    <n v="1459446487"/>
    <x v="3627"/>
    <d v="2016-05-21T03:59:00"/>
    <b v="0"/>
    <n v="29"/>
    <b v="1"/>
    <s v="theater/plays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x v="3628"/>
    <d v="2015-12-13T20:59:56"/>
    <b v="0"/>
    <n v="0"/>
    <b v="0"/>
    <s v="theater/musical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1.9999999999999999E-6"/>
    <x v="2"/>
    <x v="0"/>
    <s v="USD"/>
    <n v="1462467600"/>
    <n v="1457403364"/>
    <x v="3629"/>
    <d v="2016-05-05T17:00:00"/>
    <b v="0"/>
    <n v="2"/>
    <b v="0"/>
    <s v="theater/musical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3.3333333333333332E-4"/>
    <x v="2"/>
    <x v="1"/>
    <s v="GBP"/>
    <n v="1417295990"/>
    <n v="1414700390"/>
    <x v="3630"/>
    <d v="2014-11-29T21:19:50"/>
    <b v="0"/>
    <n v="1"/>
    <b v="0"/>
    <s v="theater/musical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0.51023391812865493"/>
    <x v="2"/>
    <x v="0"/>
    <s v="USD"/>
    <n v="1411444740"/>
    <n v="1409335497"/>
    <x v="3631"/>
    <d v="2014-09-23T03:59:00"/>
    <b v="0"/>
    <n v="59"/>
    <b v="0"/>
    <s v="theater/musical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0.2"/>
    <x v="2"/>
    <x v="1"/>
    <s v="GBP"/>
    <n v="1416781749"/>
    <n v="1415053749"/>
    <x v="3632"/>
    <d v="2014-11-23T22:29:09"/>
    <b v="0"/>
    <n v="1"/>
    <b v="0"/>
    <s v="theater/musical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n v="0.35239999999999999"/>
    <x v="2"/>
    <x v="0"/>
    <s v="USD"/>
    <n v="1479517200"/>
    <n v="1475765867"/>
    <x v="3633"/>
    <d v="2016-11-19T01:00:00"/>
    <b v="0"/>
    <n v="31"/>
    <b v="0"/>
    <s v="theater/musical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.2466666666666666E-2"/>
    <x v="2"/>
    <x v="5"/>
    <s v="CAD"/>
    <n v="1484366340"/>
    <n v="1480219174"/>
    <x v="3634"/>
    <d v="2017-01-14T03:59:00"/>
    <b v="0"/>
    <n v="18"/>
    <b v="0"/>
    <s v="theater/musical"/>
    <n v="176.94444444444446"/>
    <x v="1"/>
    <x v="40"/>
  </r>
  <r>
    <n v="3635"/>
    <s v="Mary's Son"/>
    <s v="Mary's Son is a pop opera about Jesus and the hope he brings to all people."/>
    <n v="3500"/>
    <n v="1276"/>
    <n v="0.36457142857142855"/>
    <x v="2"/>
    <x v="0"/>
    <s v="USD"/>
    <n v="1461186676"/>
    <n v="1458594676"/>
    <x v="3635"/>
    <d v="2016-04-20T21:11:16"/>
    <b v="0"/>
    <n v="10"/>
    <b v="0"/>
    <s v="theater/musical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x v="3636"/>
    <d v="2015-09-14T16:40:29"/>
    <b v="0"/>
    <n v="0"/>
    <b v="0"/>
    <s v="theater/musical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0.30866666666666664"/>
    <x v="2"/>
    <x v="0"/>
    <s v="USD"/>
    <n v="1420130935"/>
    <n v="1417538935"/>
    <x v="3637"/>
    <d v="2015-01-01T16:48:55"/>
    <b v="0"/>
    <n v="14"/>
    <b v="0"/>
    <s v="theater/musical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n v="6.545454545454546E-2"/>
    <x v="2"/>
    <x v="5"/>
    <s v="CAD"/>
    <n v="1429456132"/>
    <n v="1424275732"/>
    <x v="3638"/>
    <d v="2015-04-19T15:08:52"/>
    <b v="0"/>
    <n v="2"/>
    <b v="0"/>
    <s v="theater/musical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n v="4.0000000000000003E-5"/>
    <x v="2"/>
    <x v="0"/>
    <s v="USD"/>
    <n v="1475853060"/>
    <n v="1470672906"/>
    <x v="3639"/>
    <d v="2016-10-07T15:11:00"/>
    <b v="0"/>
    <n v="1"/>
    <b v="0"/>
    <s v="theater/musical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5.5E-2"/>
    <x v="2"/>
    <x v="0"/>
    <s v="USD"/>
    <n v="1431283530"/>
    <n v="1428691530"/>
    <x v="3640"/>
    <d v="2015-05-10T18:45:30"/>
    <b v="0"/>
    <n v="3"/>
    <b v="0"/>
    <s v="theater/musical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x v="3641"/>
    <d v="2014-10-05T05:00:00"/>
    <b v="0"/>
    <n v="0"/>
    <b v="0"/>
    <s v="theater/musical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.1428571428571429E-2"/>
    <x v="2"/>
    <x v="12"/>
    <s v="EUR"/>
    <n v="1448902800"/>
    <n v="1445369727"/>
    <x v="3642"/>
    <d v="2015-11-30T17:00:00"/>
    <b v="0"/>
    <n v="2"/>
    <b v="0"/>
    <s v="theater/musical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x v="3643"/>
    <d v="2015-11-17T04:27:19"/>
    <b v="0"/>
    <n v="0"/>
    <b v="0"/>
    <s v="theater/musical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0.16420000000000001"/>
    <x v="2"/>
    <x v="0"/>
    <s v="USD"/>
    <n v="1457413140"/>
    <n v="1454996887"/>
    <x v="3644"/>
    <d v="2016-03-08T04:59:00"/>
    <b v="0"/>
    <n v="12"/>
    <b v="0"/>
    <s v="theater/musical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n v="1E-3"/>
    <x v="2"/>
    <x v="5"/>
    <s v="CAD"/>
    <n v="1479773838"/>
    <n v="1477178238"/>
    <x v="3645"/>
    <d v="2016-11-22T00:17:18"/>
    <b v="0"/>
    <n v="1"/>
    <b v="0"/>
    <s v="theater/musical"/>
    <n v="1"/>
    <x v="1"/>
    <x v="40"/>
  </r>
  <r>
    <n v="3646"/>
    <s v="Our Sacred Honor"/>
    <s v="Develop demo materials for new, true story of teen Revolutionary War heroes - for hybrid film/live stage musical"/>
    <n v="10000"/>
    <n v="481"/>
    <n v="4.8099999999999997E-2"/>
    <x v="2"/>
    <x v="0"/>
    <s v="USD"/>
    <n v="1434497400"/>
    <n v="1431770802"/>
    <x v="3646"/>
    <d v="2015-06-16T23:30:00"/>
    <b v="0"/>
    <n v="8"/>
    <b v="0"/>
    <s v="theater/musical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0.06"/>
    <x v="2"/>
    <x v="1"/>
    <s v="GBP"/>
    <n v="1475258327"/>
    <n v="1471370327"/>
    <x v="3647"/>
    <d v="2016-09-30T17:58:47"/>
    <b v="0"/>
    <n v="2"/>
    <b v="0"/>
    <s v="theater/musical"/>
    <n v="15"/>
    <x v="1"/>
    <x v="40"/>
  </r>
  <r>
    <n v="3648"/>
    <s v="Moth Theater Lives"/>
    <s v="Help Moth Live! Support Moth and its artist collective to achieve its 2014/15 season."/>
    <n v="40000"/>
    <n v="40153"/>
    <n v="1.003825"/>
    <x v="0"/>
    <x v="0"/>
    <s v="USD"/>
    <n v="1412492445"/>
    <n v="1409900445"/>
    <x v="3648"/>
    <d v="2014-10-05T07:00:45"/>
    <b v="0"/>
    <n v="73"/>
    <b v="1"/>
    <s v="theater/plays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.04"/>
    <x v="0"/>
    <x v="5"/>
    <s v="CAD"/>
    <n v="1402938394"/>
    <n v="1400691994"/>
    <x v="3649"/>
    <d v="2014-06-16T17:06:34"/>
    <b v="0"/>
    <n v="8"/>
    <b v="1"/>
    <s v="theater/plays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"/>
    <x v="0"/>
    <x v="1"/>
    <s v="GBP"/>
    <n v="1454412584"/>
    <n v="1452598184"/>
    <x v="3650"/>
    <d v="2016-02-02T11:29:44"/>
    <b v="0"/>
    <n v="17"/>
    <b v="1"/>
    <s v="theater/plays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.04"/>
    <x v="0"/>
    <x v="0"/>
    <s v="USD"/>
    <n v="1407686340"/>
    <n v="1404833442"/>
    <x v="3651"/>
    <d v="2014-08-10T15:59:00"/>
    <b v="0"/>
    <n v="9"/>
    <b v="1"/>
    <s v="theater/plays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.5066666666666668"/>
    <x v="0"/>
    <x v="5"/>
    <s v="CAD"/>
    <n v="1472097540"/>
    <n v="1471188502"/>
    <x v="3652"/>
    <d v="2016-08-25T03:59:00"/>
    <b v="0"/>
    <n v="17"/>
    <b v="1"/>
    <s v="theater/plays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n v="1.0049999999999999"/>
    <x v="0"/>
    <x v="1"/>
    <s v="GBP"/>
    <n v="1438764207"/>
    <n v="1436172207"/>
    <x v="3653"/>
    <d v="2015-08-05T08:43:27"/>
    <b v="0"/>
    <n v="33"/>
    <b v="1"/>
    <s v="theater/plays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.744"/>
    <x v="0"/>
    <x v="1"/>
    <s v="GBP"/>
    <n v="1459702800"/>
    <n v="1457690386"/>
    <x v="3654"/>
    <d v="2016-04-03T17:00:00"/>
    <b v="0"/>
    <n v="38"/>
    <b v="1"/>
    <s v="theater/plays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.1626000000000001"/>
    <x v="0"/>
    <x v="0"/>
    <s v="USD"/>
    <n v="1437202740"/>
    <n v="1434654998"/>
    <x v="3655"/>
    <d v="2015-07-18T06:59:00"/>
    <b v="0"/>
    <n v="79"/>
    <b v="1"/>
    <s v="theater/plays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.0582"/>
    <x v="0"/>
    <x v="16"/>
    <s v="CHF"/>
    <n v="1485989940"/>
    <n v="1483393836"/>
    <x v="3656"/>
    <d v="2017-02-01T22:59:00"/>
    <b v="0"/>
    <n v="46"/>
    <b v="1"/>
    <s v="theater/plays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.1074999999999999"/>
    <x v="0"/>
    <x v="8"/>
    <s v="DKK"/>
    <n v="1464817320"/>
    <n v="1462806419"/>
    <x v="3657"/>
    <d v="2016-06-01T21:42:00"/>
    <b v="0"/>
    <n v="20"/>
    <b v="1"/>
    <s v="theater/plays"/>
    <n v="110.75"/>
    <x v="1"/>
    <x v="6"/>
  </r>
  <r>
    <n v="3658"/>
    <s v="Mr. Marmalade"/>
    <s v="Life is hard when your own imaginary friend can't make time for you."/>
    <n v="1500"/>
    <n v="1510"/>
    <n v="1.0066666666666666"/>
    <x v="0"/>
    <x v="0"/>
    <s v="USD"/>
    <n v="1404273540"/>
    <n v="1400272580"/>
    <x v="3658"/>
    <d v="2014-07-02T03:59:00"/>
    <b v="0"/>
    <n v="20"/>
    <b v="1"/>
    <s v="theater/plays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.0203333333333333"/>
    <x v="0"/>
    <x v="0"/>
    <s v="USD"/>
    <n v="1426775940"/>
    <n v="1424414350"/>
    <x v="3659"/>
    <d v="2015-03-19T14:39:00"/>
    <b v="0"/>
    <n v="13"/>
    <b v="1"/>
    <s v="theater/plays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"/>
    <x v="0"/>
    <x v="1"/>
    <s v="GBP"/>
    <n v="1419368925"/>
    <n v="1417208925"/>
    <x v="3660"/>
    <d v="2014-12-23T21:08:45"/>
    <b v="0"/>
    <n v="22"/>
    <b v="1"/>
    <s v="theater/plays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.1100000000000001"/>
    <x v="0"/>
    <x v="0"/>
    <s v="USD"/>
    <n v="1460260800"/>
    <n v="1458336672"/>
    <x v="3661"/>
    <d v="2016-04-10T04:00:00"/>
    <b v="0"/>
    <n v="36"/>
    <b v="1"/>
    <s v="theater/plays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.0142500000000001"/>
    <x v="0"/>
    <x v="5"/>
    <s v="CAD"/>
    <n v="1427775414"/>
    <n v="1425187014"/>
    <x v="3662"/>
    <d v="2015-03-31T04:16:54"/>
    <b v="0"/>
    <n v="40"/>
    <b v="1"/>
    <s v="theater/plays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.04"/>
    <x v="0"/>
    <x v="1"/>
    <s v="GBP"/>
    <n v="1482321030"/>
    <n v="1477133430"/>
    <x v="3663"/>
    <d v="2016-12-21T11:50:30"/>
    <b v="0"/>
    <n v="9"/>
    <b v="1"/>
    <s v="theater/plays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.09375"/>
    <x v="0"/>
    <x v="0"/>
    <s v="USD"/>
    <n v="1466056689"/>
    <n v="1464847089"/>
    <x v="3664"/>
    <d v="2016-06-16T05:58:09"/>
    <b v="0"/>
    <n v="19"/>
    <b v="1"/>
    <s v="theater/plays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.1516129032258065"/>
    <x v="0"/>
    <x v="6"/>
    <s v="EUR"/>
    <n v="1446062040"/>
    <n v="1445109822"/>
    <x v="3665"/>
    <d v="2015-10-28T19:54:00"/>
    <b v="0"/>
    <n v="14"/>
    <b v="1"/>
    <s v="theater/plays"/>
    <n v="51"/>
    <x v="1"/>
    <x v="6"/>
  </r>
  <r>
    <n v="3666"/>
    <s v="Israel LÃ³pez @ Ojai Playwrights Conference"/>
    <s v="Artistic Internship @ Ojai Playwrights Conference"/>
    <n v="1200"/>
    <n v="1200"/>
    <n v="1"/>
    <x v="0"/>
    <x v="0"/>
    <s v="USD"/>
    <n v="1406185200"/>
    <n v="1404337382"/>
    <x v="3666"/>
    <d v="2014-07-24T07:00:00"/>
    <b v="0"/>
    <n v="38"/>
    <b v="1"/>
    <s v="theater/plays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.0317033333333334"/>
    <x v="0"/>
    <x v="1"/>
    <s v="GBP"/>
    <n v="1437261419"/>
    <n v="1434669419"/>
    <x v="3667"/>
    <d v="2015-07-18T23:16:59"/>
    <b v="0"/>
    <n v="58"/>
    <b v="1"/>
    <s v="theater/plays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.0349999999999999"/>
    <x v="0"/>
    <x v="0"/>
    <s v="USD"/>
    <n v="1437676380"/>
    <n v="1435670452"/>
    <x v="3668"/>
    <d v="2015-07-23T18:33:00"/>
    <b v="0"/>
    <n v="28"/>
    <b v="1"/>
    <s v="theater/plays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.3819999999999999"/>
    <x v="0"/>
    <x v="1"/>
    <s v="GBP"/>
    <n v="1434039137"/>
    <n v="1431447137"/>
    <x v="3669"/>
    <d v="2015-06-11T16:12:17"/>
    <b v="0"/>
    <n v="17"/>
    <b v="1"/>
    <s v="theater/plays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.0954545454545455"/>
    <x v="0"/>
    <x v="1"/>
    <s v="GBP"/>
    <n v="1433113200"/>
    <n v="1431951611"/>
    <x v="3670"/>
    <d v="2015-05-31T23:00:00"/>
    <b v="0"/>
    <n v="12"/>
    <b v="1"/>
    <s v="theater/plays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.0085714285714287"/>
    <x v="0"/>
    <x v="0"/>
    <s v="USD"/>
    <n v="1405915140"/>
    <n v="1404140667"/>
    <x v="3671"/>
    <d v="2014-07-21T03:59:00"/>
    <b v="0"/>
    <n v="40"/>
    <b v="1"/>
    <s v="theater/plays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.0153333333333334"/>
    <x v="0"/>
    <x v="1"/>
    <s v="GBP"/>
    <n v="1411771384"/>
    <n v="1409179384"/>
    <x v="3672"/>
    <d v="2014-09-26T22:43:04"/>
    <b v="0"/>
    <n v="57"/>
    <b v="1"/>
    <s v="theater/plays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n v="1.13625"/>
    <x v="0"/>
    <x v="1"/>
    <s v="GBP"/>
    <n v="1415191920"/>
    <n v="1412233497"/>
    <x v="3673"/>
    <d v="2014-11-05T12:52:00"/>
    <b v="0"/>
    <n v="114"/>
    <b v="1"/>
    <s v="theater/plays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"/>
    <x v="0"/>
    <x v="12"/>
    <s v="EUR"/>
    <n v="1472936229"/>
    <n v="1467752229"/>
    <x v="3674"/>
    <d v="2016-09-03T20:57:09"/>
    <b v="0"/>
    <n v="31"/>
    <b v="1"/>
    <s v="theater/plays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.4"/>
    <x v="0"/>
    <x v="1"/>
    <s v="GBP"/>
    <n v="1463353200"/>
    <n v="1462285182"/>
    <x v="3675"/>
    <d v="2016-05-15T23:00:00"/>
    <b v="0"/>
    <n v="3"/>
    <b v="1"/>
    <s v="theater/plays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.2875000000000001"/>
    <x v="0"/>
    <x v="0"/>
    <s v="USD"/>
    <n v="1410550484"/>
    <n v="1408995284"/>
    <x v="3676"/>
    <d v="2014-09-12T19:34:44"/>
    <b v="0"/>
    <n v="16"/>
    <b v="1"/>
    <s v="theater/plays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n v="1.0290416666666666"/>
    <x v="0"/>
    <x v="0"/>
    <s v="USD"/>
    <n v="1404359940"/>
    <n v="1402580818"/>
    <x v="3677"/>
    <d v="2014-07-03T03:59:00"/>
    <b v="0"/>
    <n v="199"/>
    <b v="1"/>
    <s v="theater/plays"/>
    <n v="62.052763819095475"/>
    <x v="1"/>
    <x v="6"/>
  </r>
  <r>
    <n v="3678"/>
    <s v="Some big Some bang"/>
    <s v="The Ugly Collective takes Some big Some bang to the Underbelly Venues at the Edinburgh Fringe!"/>
    <n v="2000"/>
    <n v="2050"/>
    <n v="1.0249999999999999"/>
    <x v="0"/>
    <x v="1"/>
    <s v="GBP"/>
    <n v="1433076298"/>
    <n v="1430052298"/>
    <x v="3678"/>
    <d v="2015-05-31T12:44:58"/>
    <b v="0"/>
    <n v="31"/>
    <b v="1"/>
    <s v="theater/plays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.101"/>
    <x v="0"/>
    <x v="0"/>
    <s v="USD"/>
    <n v="1404190740"/>
    <n v="1401214581"/>
    <x v="3679"/>
    <d v="2014-07-01T04:59:00"/>
    <b v="0"/>
    <n v="30"/>
    <b v="1"/>
    <s v="theater/plays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.1276666666666666"/>
    <x v="0"/>
    <x v="0"/>
    <s v="USD"/>
    <n v="1475664834"/>
    <n v="1473850434"/>
    <x v="3680"/>
    <d v="2016-10-05T10:53:54"/>
    <b v="0"/>
    <n v="34"/>
    <b v="1"/>
    <s v="theater/plays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.119"/>
    <x v="0"/>
    <x v="0"/>
    <s v="USD"/>
    <n v="1452872290"/>
    <n v="1452008290"/>
    <x v="3681"/>
    <d v="2016-01-15T15:38:10"/>
    <b v="0"/>
    <n v="18"/>
    <b v="1"/>
    <s v="theater/plays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.3919999999999999"/>
    <x v="0"/>
    <x v="0"/>
    <s v="USD"/>
    <n v="1402901940"/>
    <n v="1399998418"/>
    <x v="3682"/>
    <d v="2014-06-16T06:59:00"/>
    <b v="0"/>
    <n v="67"/>
    <b v="1"/>
    <s v="theater/plays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n v="1.1085714285714285"/>
    <x v="0"/>
    <x v="0"/>
    <s v="USD"/>
    <n v="1476931696"/>
    <n v="1474339696"/>
    <x v="3683"/>
    <d v="2016-10-20T02:48:16"/>
    <b v="0"/>
    <n v="66"/>
    <b v="1"/>
    <s v="theater/plays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.3906666666666667"/>
    <x v="0"/>
    <x v="0"/>
    <s v="USD"/>
    <n v="1441167586"/>
    <n v="1438575586"/>
    <x v="3684"/>
    <d v="2015-09-02T04:19:46"/>
    <b v="0"/>
    <n v="23"/>
    <b v="1"/>
    <s v="theater/plays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.0569999999999999"/>
    <x v="0"/>
    <x v="0"/>
    <s v="USD"/>
    <n v="1400533200"/>
    <n v="1398348859"/>
    <x v="3685"/>
    <d v="2014-05-19T21:00:00"/>
    <b v="0"/>
    <n v="126"/>
    <b v="1"/>
    <s v="theater/plays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.0142857142857142"/>
    <x v="0"/>
    <x v="0"/>
    <s v="USD"/>
    <n v="1440820740"/>
    <n v="1439567660"/>
    <x v="3686"/>
    <d v="2015-08-29T03:59:00"/>
    <b v="0"/>
    <n v="6"/>
    <b v="1"/>
    <s v="theater/plays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.0024500000000001"/>
    <x v="0"/>
    <x v="0"/>
    <s v="USD"/>
    <n v="1403846055"/>
    <n v="1401254055"/>
    <x v="3687"/>
    <d v="2014-06-27T05:14:15"/>
    <b v="0"/>
    <n v="25"/>
    <b v="1"/>
    <s v="theater/plays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.0916666666666666"/>
    <x v="0"/>
    <x v="1"/>
    <s v="GBP"/>
    <n v="1407524004"/>
    <n v="1404932004"/>
    <x v="3688"/>
    <d v="2014-08-08T18:53:24"/>
    <b v="0"/>
    <n v="39"/>
    <b v="1"/>
    <s v="theater/plays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.1833333333333333"/>
    <x v="0"/>
    <x v="0"/>
    <s v="USD"/>
    <n v="1434925500"/>
    <n v="1432410639"/>
    <x v="3689"/>
    <d v="2015-06-21T22:25:00"/>
    <b v="0"/>
    <n v="62"/>
    <b v="1"/>
    <s v="theater/plays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n v="1.2"/>
    <x v="0"/>
    <x v="0"/>
    <s v="USD"/>
    <n v="1417101683"/>
    <n v="1414506083"/>
    <x v="3690"/>
    <d v="2014-11-27T15:21:23"/>
    <b v="0"/>
    <n v="31"/>
    <b v="1"/>
    <s v="theater/plays"/>
    <n v="58.064516129032256"/>
    <x v="1"/>
    <x v="6"/>
  </r>
  <r>
    <n v="3691"/>
    <s v="Most Dangerous Man in America (WEB DuBois) by Amiri  Baraka"/>
    <s v="World Premiere of last play written by Amiri Baraka"/>
    <n v="40000"/>
    <n v="51184"/>
    <n v="1.2796000000000001"/>
    <x v="0"/>
    <x v="0"/>
    <s v="USD"/>
    <n v="1425272340"/>
    <n v="1421426929"/>
    <x v="3691"/>
    <d v="2015-03-02T04:59:00"/>
    <b v="0"/>
    <n v="274"/>
    <b v="1"/>
    <s v="theater/plays"/>
    <n v="186.80291970802921"/>
    <x v="1"/>
    <x v="6"/>
  </r>
  <r>
    <n v="3692"/>
    <s v="An Evening With Durang"/>
    <s v="Help us independently produce two great comedies by Christopher Durang."/>
    <n v="1000"/>
    <n v="1260"/>
    <n v="1.26"/>
    <x v="0"/>
    <x v="0"/>
    <s v="USD"/>
    <n v="1411084800"/>
    <n v="1410304179"/>
    <x v="3692"/>
    <d v="2014-09-19T00:00:00"/>
    <b v="0"/>
    <n v="17"/>
    <b v="1"/>
    <s v="theater/plays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.2912912912912913"/>
    <x v="0"/>
    <x v="1"/>
    <s v="GBP"/>
    <n v="1448922600"/>
    <n v="1446352529"/>
    <x v="3693"/>
    <d v="2015-11-30T22:30:00"/>
    <b v="0"/>
    <n v="14"/>
    <b v="1"/>
    <s v="theater/plays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.0742857142857143"/>
    <x v="0"/>
    <x v="0"/>
    <s v="USD"/>
    <n v="1465178400"/>
    <n v="1461985967"/>
    <x v="3694"/>
    <d v="2016-06-06T02:00:00"/>
    <b v="0"/>
    <n v="60"/>
    <b v="1"/>
    <s v="theater/plays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.00125"/>
    <x v="0"/>
    <x v="0"/>
    <s v="USD"/>
    <n v="1421009610"/>
    <n v="1419281610"/>
    <x v="3695"/>
    <d v="2015-01-11T20:53:30"/>
    <b v="0"/>
    <n v="33"/>
    <b v="1"/>
    <s v="theater/plays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.55"/>
    <x v="0"/>
    <x v="1"/>
    <s v="GBP"/>
    <n v="1423838916"/>
    <n v="1418654916"/>
    <x v="3696"/>
    <d v="2015-02-13T14:48:36"/>
    <b v="0"/>
    <n v="78"/>
    <b v="1"/>
    <s v="theater/plays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.08"/>
    <x v="0"/>
    <x v="1"/>
    <s v="GBP"/>
    <n v="1462878648"/>
    <n v="1461064248"/>
    <x v="3697"/>
    <d v="2016-05-10T11:10:48"/>
    <b v="0"/>
    <n v="30"/>
    <b v="1"/>
    <s v="theater/plays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.1052"/>
    <x v="0"/>
    <x v="0"/>
    <s v="USD"/>
    <n v="1456946487"/>
    <n v="1454354487"/>
    <x v="3698"/>
    <d v="2016-03-02T19:21:27"/>
    <b v="0"/>
    <n v="136"/>
    <b v="1"/>
    <s v="theater/plays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.008"/>
    <x v="0"/>
    <x v="0"/>
    <s v="USD"/>
    <n v="1413383216"/>
    <n v="1410791216"/>
    <x v="3699"/>
    <d v="2014-10-15T14:26:56"/>
    <b v="0"/>
    <n v="40"/>
    <b v="1"/>
    <s v="theater/plays"/>
    <n v="63"/>
    <x v="1"/>
    <x v="6"/>
  </r>
  <r>
    <n v="3700"/>
    <s v="Generations (Senior Project)"/>
    <s v="Help me produce the play I have written for my senior project!"/>
    <n v="500"/>
    <n v="606"/>
    <n v="1.212"/>
    <x v="0"/>
    <x v="0"/>
    <s v="USD"/>
    <n v="1412092800"/>
    <n v="1409493800"/>
    <x v="3700"/>
    <d v="2014-09-30T16:00:00"/>
    <b v="0"/>
    <n v="18"/>
    <b v="1"/>
    <s v="theater/plays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n v="1.0033333333333334"/>
    <x v="0"/>
    <x v="1"/>
    <s v="GBP"/>
    <n v="1433422793"/>
    <n v="1430830793"/>
    <x v="3701"/>
    <d v="2015-06-04T12:59:53"/>
    <b v="0"/>
    <n v="39"/>
    <b v="1"/>
    <s v="theater/plays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.0916666666666666"/>
    <x v="0"/>
    <x v="1"/>
    <s v="GBP"/>
    <n v="1468191540"/>
    <n v="1464958484"/>
    <x v="3702"/>
    <d v="2016-07-10T22:59:00"/>
    <b v="0"/>
    <n v="21"/>
    <b v="1"/>
    <s v="theater/plays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.2342857142857142"/>
    <x v="0"/>
    <x v="0"/>
    <s v="USD"/>
    <n v="1471071540"/>
    <n v="1467720388"/>
    <x v="3703"/>
    <d v="2016-08-13T06:59:00"/>
    <b v="0"/>
    <n v="30"/>
    <b v="1"/>
    <s v="theater/plays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.3633666666666666"/>
    <x v="0"/>
    <x v="1"/>
    <s v="GBP"/>
    <n v="1464712394"/>
    <n v="1459528394"/>
    <x v="3704"/>
    <d v="2016-05-31T16:33:14"/>
    <b v="0"/>
    <n v="27"/>
    <b v="1"/>
    <s v="theater/plays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.0346657233816767"/>
    <x v="0"/>
    <x v="0"/>
    <s v="USD"/>
    <n v="1403546400"/>
    <n v="1401714114"/>
    <x v="3705"/>
    <d v="2014-06-23T18:00:00"/>
    <b v="0"/>
    <n v="35"/>
    <b v="1"/>
    <s v="theater/plays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.2133333333333334"/>
    <x v="0"/>
    <x v="0"/>
    <s v="USD"/>
    <n v="1410558949"/>
    <n v="1409262949"/>
    <x v="3706"/>
    <d v="2014-09-12T21:55:49"/>
    <b v="0"/>
    <n v="13"/>
    <b v="1"/>
    <s v="theater/plays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.86"/>
    <x v="0"/>
    <x v="0"/>
    <s v="USD"/>
    <n v="1469165160"/>
    <n v="1467335378"/>
    <x v="3707"/>
    <d v="2016-07-22T05:26:00"/>
    <b v="0"/>
    <n v="23"/>
    <b v="1"/>
    <s v="theater/plays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"/>
    <x v="0"/>
    <x v="0"/>
    <s v="USD"/>
    <n v="1404444286"/>
    <n v="1403234686"/>
    <x v="3708"/>
    <d v="2014-07-04T03:24:46"/>
    <b v="0"/>
    <n v="39"/>
    <b v="1"/>
    <s v="theater/plays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n v="1.0825"/>
    <x v="0"/>
    <x v="1"/>
    <s v="GBP"/>
    <n v="1403715546"/>
    <n v="1401123546"/>
    <x v="3709"/>
    <d v="2014-06-25T16:59:06"/>
    <b v="0"/>
    <n v="35"/>
    <b v="1"/>
    <s v="theater/plays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n v="1.4115384615384616"/>
    <x v="0"/>
    <x v="0"/>
    <s v="USD"/>
    <n v="1428068988"/>
    <n v="1425908988"/>
    <x v="3710"/>
    <d v="2015-04-03T13:49:48"/>
    <b v="0"/>
    <n v="27"/>
    <b v="1"/>
    <s v="theater/plays"/>
    <n v="67.962962962962962"/>
    <x v="1"/>
    <x v="6"/>
  </r>
  <r>
    <n v="3711"/>
    <s v="The Youth Shakespeare Project 2014"/>
    <s v="Two teachers and twenty kids bring one of Shakespeare's plays to life!"/>
    <n v="500"/>
    <n v="570"/>
    <n v="1.1399999999999999"/>
    <x v="0"/>
    <x v="0"/>
    <s v="USD"/>
    <n v="1402848000"/>
    <n v="1400606573"/>
    <x v="3711"/>
    <d v="2014-06-15T16:00:00"/>
    <b v="0"/>
    <n v="21"/>
    <b v="1"/>
    <s v="theater/plays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.5373333333333334"/>
    <x v="0"/>
    <x v="0"/>
    <s v="USD"/>
    <n v="1433055540"/>
    <n v="1431230867"/>
    <x v="3712"/>
    <d v="2015-05-31T06:59:00"/>
    <b v="0"/>
    <n v="104"/>
    <b v="1"/>
    <s v="theater/plays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.0149999999999999"/>
    <x v="0"/>
    <x v="0"/>
    <s v="USD"/>
    <n v="1465062166"/>
    <n v="1463334166"/>
    <x v="3713"/>
    <d v="2016-06-04T17:42:46"/>
    <b v="0"/>
    <n v="19"/>
    <b v="1"/>
    <s v="theater/plays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.0235000000000001"/>
    <x v="0"/>
    <x v="0"/>
    <s v="USD"/>
    <n v="1432612740"/>
    <n v="1429881667"/>
    <x v="3714"/>
    <d v="2015-05-26T03:59:00"/>
    <b v="0"/>
    <n v="97"/>
    <b v="1"/>
    <s v="theater/plays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.0257142857142858"/>
    <x v="0"/>
    <x v="1"/>
    <s v="GBP"/>
    <n v="1427806320"/>
    <n v="1422834819"/>
    <x v="3715"/>
    <d v="2015-03-31T12:52:00"/>
    <b v="0"/>
    <n v="27"/>
    <b v="1"/>
    <s v="theater/plays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.5575000000000001"/>
    <x v="0"/>
    <x v="0"/>
    <s v="USD"/>
    <n v="1453411109"/>
    <n v="1450819109"/>
    <x v="3716"/>
    <d v="2016-01-21T21:18:29"/>
    <b v="0"/>
    <n v="24"/>
    <b v="1"/>
    <s v="theater/plays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.0075000000000001"/>
    <x v="0"/>
    <x v="1"/>
    <s v="GBP"/>
    <n v="1431204449"/>
    <n v="1428526049"/>
    <x v="3717"/>
    <d v="2015-05-09T20:47:29"/>
    <b v="0"/>
    <n v="13"/>
    <b v="1"/>
    <s v="theater/plays"/>
    <n v="310"/>
    <x v="1"/>
    <x v="6"/>
  </r>
  <r>
    <n v="3718"/>
    <s v="PUNK ROCK"/>
    <s v="William Carlisle has the world at his feet but its weight on his shoulders. He is intelligent, articulate and fucked."/>
    <n v="500"/>
    <n v="1197"/>
    <n v="2.3940000000000001"/>
    <x v="0"/>
    <x v="1"/>
    <s v="GBP"/>
    <n v="1425057075"/>
    <n v="1422465075"/>
    <x v="3718"/>
    <d v="2015-02-27T17:11:15"/>
    <b v="0"/>
    <n v="46"/>
    <b v="1"/>
    <s v="theater/plays"/>
    <n v="26.021739130434781"/>
    <x v="1"/>
    <x v="6"/>
  </r>
  <r>
    <n v="3719"/>
    <s v="Corium"/>
    <s v="A new piece of physical theatre about love, regret and longing."/>
    <n v="200"/>
    <n v="420"/>
    <n v="2.1"/>
    <x v="0"/>
    <x v="1"/>
    <s v="GBP"/>
    <n v="1434994266"/>
    <n v="1432402266"/>
    <x v="3719"/>
    <d v="2015-06-22T17:31:06"/>
    <b v="0"/>
    <n v="4"/>
    <b v="1"/>
    <s v="theater/plays"/>
    <n v="105"/>
    <x v="1"/>
    <x v="6"/>
  </r>
  <r>
    <n v="3720"/>
    <s v="Lakotas and the American Theatre"/>
    <s v="Breaking the American Indian stereotype in the American Theatre."/>
    <n v="3300"/>
    <n v="3449"/>
    <n v="1.0451515151515152"/>
    <x v="0"/>
    <x v="0"/>
    <s v="USD"/>
    <n v="1435881006"/>
    <n v="1433980206"/>
    <x v="3720"/>
    <d v="2015-07-02T23:50:06"/>
    <b v="0"/>
    <n v="40"/>
    <b v="1"/>
    <s v="theater/plays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.008"/>
    <x v="0"/>
    <x v="0"/>
    <s v="USD"/>
    <n v="1415230084"/>
    <n v="1413412084"/>
    <x v="3721"/>
    <d v="2014-11-05T23:28:04"/>
    <b v="0"/>
    <n v="44"/>
    <b v="1"/>
    <s v="theater/plays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.1120000000000001"/>
    <x v="0"/>
    <x v="5"/>
    <s v="CAD"/>
    <n v="1455231540"/>
    <n v="1452614847"/>
    <x v="3722"/>
    <d v="2016-02-11T22:59:00"/>
    <b v="0"/>
    <n v="35"/>
    <b v="1"/>
    <s v="theater/plays"/>
    <n v="47.657142857142858"/>
    <x v="1"/>
    <x v="6"/>
  </r>
  <r>
    <n v="3723"/>
    <s v="Beauty and the Beast"/>
    <s v="Saltmine Theatre Company present Beauty and the Beast:"/>
    <n v="4500"/>
    <n v="4592"/>
    <n v="1.0204444444444445"/>
    <x v="0"/>
    <x v="1"/>
    <s v="GBP"/>
    <n v="1417374262"/>
    <n v="1414778662"/>
    <x v="3723"/>
    <d v="2014-11-30T19:04:22"/>
    <b v="0"/>
    <n v="63"/>
    <b v="1"/>
    <s v="theater/plays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.0254767441860466"/>
    <x v="0"/>
    <x v="1"/>
    <s v="GBP"/>
    <n v="1462402800"/>
    <n v="1459856860"/>
    <x v="3724"/>
    <d v="2016-05-04T23:00:00"/>
    <b v="0"/>
    <n v="89"/>
    <b v="1"/>
    <s v="theater/plays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.27"/>
    <x v="0"/>
    <x v="1"/>
    <s v="GBP"/>
    <n v="1455831000"/>
    <n v="1454366467"/>
    <x v="3725"/>
    <d v="2016-02-18T21:30:00"/>
    <b v="0"/>
    <n v="15"/>
    <b v="1"/>
    <s v="theater/plays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.3870588235294119"/>
    <x v="0"/>
    <x v="0"/>
    <s v="USD"/>
    <n v="1461963600"/>
    <n v="1459567371"/>
    <x v="3726"/>
    <d v="2016-04-29T21:00:00"/>
    <b v="0"/>
    <n v="46"/>
    <b v="1"/>
    <s v="theater/plays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.0075000000000001"/>
    <x v="0"/>
    <x v="0"/>
    <s v="USD"/>
    <n v="1476939300"/>
    <n v="1474273294"/>
    <x v="3727"/>
    <d v="2016-10-20T04:55:00"/>
    <b v="0"/>
    <n v="33"/>
    <b v="1"/>
    <s v="theater/plays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n v="9.3100000000000002E-2"/>
    <x v="2"/>
    <x v="0"/>
    <s v="USD"/>
    <n v="1439957176"/>
    <n v="1437365176"/>
    <x v="3728"/>
    <d v="2015-08-19T04:06:16"/>
    <b v="0"/>
    <n v="31"/>
    <b v="0"/>
    <s v="theater/plays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.2400000000000006E-2"/>
    <x v="2"/>
    <x v="0"/>
    <s v="USD"/>
    <n v="1427082912"/>
    <n v="1423198512"/>
    <x v="3729"/>
    <d v="2015-03-23T03:55:12"/>
    <b v="0"/>
    <n v="5"/>
    <b v="0"/>
    <s v="theater/plays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0.1"/>
    <x v="2"/>
    <x v="0"/>
    <s v="USD"/>
    <n v="1439828159"/>
    <n v="1437236159"/>
    <x v="3730"/>
    <d v="2015-08-17T16:15:59"/>
    <b v="0"/>
    <n v="1"/>
    <b v="0"/>
    <s v="theater/plays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0.11272727272727273"/>
    <x v="2"/>
    <x v="0"/>
    <s v="USD"/>
    <n v="1420860180"/>
    <n v="1418234646"/>
    <x v="3731"/>
    <d v="2015-01-10T03:23:00"/>
    <b v="0"/>
    <n v="12"/>
    <b v="0"/>
    <s v="theater/plays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n v="0.15411764705882353"/>
    <x v="2"/>
    <x v="9"/>
    <s v="EUR"/>
    <n v="1422100800"/>
    <n v="1416932133"/>
    <x v="3732"/>
    <d v="2015-01-24T12:00:00"/>
    <b v="0"/>
    <n v="4"/>
    <b v="0"/>
    <s v="theater/plays"/>
    <n v="32.75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x v="3733"/>
    <d v="2015-04-18T22:30:00"/>
    <b v="0"/>
    <n v="0"/>
    <b v="0"/>
    <s v="theater/plays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0.28466666666666668"/>
    <x v="2"/>
    <x v="0"/>
    <s v="USD"/>
    <n v="1432589896"/>
    <n v="1427405896"/>
    <x v="3734"/>
    <d v="2015-05-25T21:38:16"/>
    <b v="0"/>
    <n v="7"/>
    <b v="0"/>
    <s v="theater/plays"/>
    <n v="61"/>
    <x v="1"/>
    <x v="6"/>
  </r>
  <r>
    <n v="3735"/>
    <s v="Women Beware Women"/>
    <s v="Young Actor's taking on a Jacobean tragedy. Family, betrayal, love, lust, sex and death."/>
    <n v="150"/>
    <n v="20"/>
    <n v="0.13333333333333333"/>
    <x v="2"/>
    <x v="1"/>
    <s v="GBP"/>
    <n v="1432831089"/>
    <n v="1430239089"/>
    <x v="3735"/>
    <d v="2015-05-28T16:38:09"/>
    <b v="0"/>
    <n v="2"/>
    <b v="0"/>
    <s v="theater/plays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6.6666666666666671E-3"/>
    <x v="2"/>
    <x v="1"/>
    <s v="GBP"/>
    <n v="1427133600"/>
    <n v="1423847093"/>
    <x v="3736"/>
    <d v="2015-03-23T18:00:00"/>
    <b v="0"/>
    <n v="1"/>
    <b v="0"/>
    <s v="theater/plays"/>
    <n v="10"/>
    <x v="1"/>
    <x v="6"/>
  </r>
  <r>
    <n v="3737"/>
    <s v="Measure For Measure"/>
    <s v="The ASU Theatre and Shakespeare Club presents Measure For Measure directed by Jordyn Ochser."/>
    <n v="700"/>
    <n v="150"/>
    <n v="0.21428571428571427"/>
    <x v="2"/>
    <x v="0"/>
    <s v="USD"/>
    <n v="1447311540"/>
    <n v="1445358903"/>
    <x v="3737"/>
    <d v="2015-11-12T06:59:00"/>
    <b v="0"/>
    <n v="4"/>
    <b v="0"/>
    <s v="theater/plays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n v="0.18"/>
    <x v="2"/>
    <x v="1"/>
    <s v="GBP"/>
    <n v="1405461600"/>
    <n v="1403562705"/>
    <x v="3738"/>
    <d v="2014-07-15T22:00:00"/>
    <b v="0"/>
    <n v="6"/>
    <b v="0"/>
    <s v="theater/plays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0.20125000000000001"/>
    <x v="2"/>
    <x v="1"/>
    <s v="GBP"/>
    <n v="1468752468"/>
    <n v="1467024468"/>
    <x v="3739"/>
    <d v="2016-07-17T10:47:48"/>
    <b v="0"/>
    <n v="8"/>
    <b v="0"/>
    <s v="theater/plays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0.17899999999999999"/>
    <x v="2"/>
    <x v="0"/>
    <s v="USD"/>
    <n v="1407808438"/>
    <n v="1405217355"/>
    <x v="3740"/>
    <d v="2014-08-12T01:53:58"/>
    <b v="0"/>
    <n v="14"/>
    <b v="0"/>
    <s v="theater/plays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x v="3741"/>
    <d v="2015-12-17T22:05:50"/>
    <b v="0"/>
    <n v="0"/>
    <b v="0"/>
    <s v="theater/plays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0.02"/>
    <x v="2"/>
    <x v="0"/>
    <s v="USD"/>
    <n v="1409980144"/>
    <n v="1407388144"/>
    <x v="3742"/>
    <d v="2014-09-06T05:09:04"/>
    <b v="0"/>
    <n v="4"/>
    <b v="0"/>
    <s v="theater/plays"/>
    <n v="25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x v="3743"/>
    <d v="2014-07-03T17:02:44"/>
    <b v="0"/>
    <n v="0"/>
    <b v="0"/>
    <s v="theater/plays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x v="3744"/>
    <d v="2014-07-05T03:59:00"/>
    <b v="0"/>
    <n v="0"/>
    <b v="0"/>
    <s v="theater/plays"/>
    <n v="0"/>
    <x v="1"/>
    <x v="6"/>
  </r>
  <r>
    <n v="3745"/>
    <s v="Tyke Theatre Web Show"/>
    <s v="Tyke wants to expand her puppet theater show to weekly online web shows and is looking for backers."/>
    <n v="100"/>
    <n v="10"/>
    <n v="0.1"/>
    <x v="2"/>
    <x v="0"/>
    <s v="USD"/>
    <n v="1407689102"/>
    <n v="1405097102"/>
    <x v="3745"/>
    <d v="2014-08-10T16:45:02"/>
    <b v="0"/>
    <n v="1"/>
    <b v="0"/>
    <s v="theater/plays"/>
    <n v="10"/>
    <x v="1"/>
    <x v="6"/>
  </r>
  <r>
    <n v="3746"/>
    <s v="Stage Play Production - &quot;I Love You to Death&quot;"/>
    <s v="Generational curses CAN be broken...right?"/>
    <n v="8500"/>
    <n v="202"/>
    <n v="2.3764705882352941E-2"/>
    <x v="2"/>
    <x v="0"/>
    <s v="USD"/>
    <n v="1475918439"/>
    <n v="1473326439"/>
    <x v="3746"/>
    <d v="2016-10-08T09:20:39"/>
    <b v="0"/>
    <n v="1"/>
    <b v="0"/>
    <s v="theater/plays"/>
    <n v="202"/>
    <x v="1"/>
    <x v="6"/>
  </r>
  <r>
    <n v="3747"/>
    <s v="Counting Stars"/>
    <s v="The world premiere of an astonishing new play by acclaimed writer Atiha Sen Gupta."/>
    <n v="2500"/>
    <n v="25"/>
    <n v="0.01"/>
    <x v="2"/>
    <x v="1"/>
    <s v="GBP"/>
    <n v="1436137140"/>
    <n v="1433833896"/>
    <x v="3747"/>
    <d v="2015-07-05T22:59:00"/>
    <b v="0"/>
    <n v="1"/>
    <b v="0"/>
    <s v="theater/plays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.0351999999999999"/>
    <x v="0"/>
    <x v="0"/>
    <s v="USD"/>
    <n v="1455602340"/>
    <n v="1453827436"/>
    <x v="3748"/>
    <d v="2016-02-16T05:59:00"/>
    <b v="0"/>
    <n v="52"/>
    <b v="1"/>
    <s v="theater/musical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.05"/>
    <x v="0"/>
    <x v="0"/>
    <s v="USD"/>
    <n v="1461902340"/>
    <n v="1459220588"/>
    <x v="3749"/>
    <d v="2016-04-29T03:59:00"/>
    <b v="0"/>
    <n v="7"/>
    <b v="1"/>
    <s v="theater/musical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.0044999999999999"/>
    <x v="0"/>
    <x v="0"/>
    <s v="USD"/>
    <n v="1423555140"/>
    <n v="1421105608"/>
    <x v="3750"/>
    <d v="2015-02-10T07:59:00"/>
    <b v="0"/>
    <n v="28"/>
    <b v="1"/>
    <s v="theater/musical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n v="1.3260000000000001"/>
    <x v="0"/>
    <x v="0"/>
    <s v="USD"/>
    <n v="1459641073"/>
    <n v="1454460673"/>
    <x v="3751"/>
    <d v="2016-04-02T23:51:13"/>
    <b v="0"/>
    <n v="11"/>
    <b v="1"/>
    <s v="theater/musical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.1299999999999999"/>
    <x v="0"/>
    <x v="1"/>
    <s v="GBP"/>
    <n v="1476651600"/>
    <n v="1473189335"/>
    <x v="3752"/>
    <d v="2016-10-16T21:00:00"/>
    <b v="0"/>
    <n v="15"/>
    <b v="1"/>
    <s v="theater/musical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.0334000000000001"/>
    <x v="0"/>
    <x v="0"/>
    <s v="USD"/>
    <n v="1433289600"/>
    <n v="1430768800"/>
    <x v="3753"/>
    <d v="2015-06-03T00:00:00"/>
    <b v="0"/>
    <n v="30"/>
    <b v="1"/>
    <s v="theater/musical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.2"/>
    <x v="0"/>
    <x v="0"/>
    <s v="USD"/>
    <n v="1406350740"/>
    <n v="1403125737"/>
    <x v="3754"/>
    <d v="2014-07-26T04:59:00"/>
    <b v="0"/>
    <n v="27"/>
    <b v="1"/>
    <s v="theater/musical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n v="1.2963636363636364"/>
    <x v="0"/>
    <x v="1"/>
    <s v="GBP"/>
    <n v="1460753307"/>
    <n v="1458161307"/>
    <x v="3755"/>
    <d v="2016-04-15T20:48:27"/>
    <b v="0"/>
    <n v="28"/>
    <b v="1"/>
    <s v="theater/musical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.0111111111111111"/>
    <x v="0"/>
    <x v="0"/>
    <s v="USD"/>
    <n v="1402515198"/>
    <n v="1399923198"/>
    <x v="3756"/>
    <d v="2014-06-11T19:33:18"/>
    <b v="0"/>
    <n v="17"/>
    <b v="1"/>
    <s v="theater/musical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.0851428571428572"/>
    <x v="0"/>
    <x v="0"/>
    <s v="USD"/>
    <n v="1417465515"/>
    <n v="1415737515"/>
    <x v="3757"/>
    <d v="2014-12-01T20:25:15"/>
    <b v="0"/>
    <n v="50"/>
    <b v="1"/>
    <s v="theater/musical"/>
    <n v="75.959999999999994"/>
    <x v="1"/>
    <x v="40"/>
  </r>
  <r>
    <n v="3758"/>
    <s v="Luigi's Ladies"/>
    <s v="LUIGI'S LADIES: an original one-woman musical comedy"/>
    <n v="1500"/>
    <n v="1535"/>
    <n v="1.0233333333333334"/>
    <x v="0"/>
    <x v="0"/>
    <s v="USD"/>
    <n v="1400475600"/>
    <n v="1397819938"/>
    <x v="3758"/>
    <d v="2014-05-19T05:00:00"/>
    <b v="0"/>
    <n v="26"/>
    <b v="1"/>
    <s v="theater/musical"/>
    <n v="59.03846153846154"/>
    <x v="1"/>
    <x v="40"/>
  </r>
  <r>
    <n v="3759"/>
    <s v="Pared Down Productions"/>
    <s v="A production company specializing in small-scale musicals"/>
    <n v="4000"/>
    <n v="4409.7700000000004"/>
    <n v="1.1024425000000002"/>
    <x v="0"/>
    <x v="0"/>
    <s v="USD"/>
    <n v="1440556553"/>
    <n v="1435372553"/>
    <x v="3759"/>
    <d v="2015-08-26T02:35:53"/>
    <b v="0"/>
    <n v="88"/>
    <b v="1"/>
    <s v="theater/musical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.010154"/>
    <x v="0"/>
    <x v="0"/>
    <s v="USD"/>
    <n v="1399293386"/>
    <n v="1397133386"/>
    <x v="3760"/>
    <d v="2014-05-05T12:36:26"/>
    <b v="0"/>
    <n v="91"/>
    <b v="1"/>
    <s v="theater/musical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"/>
    <x v="0"/>
    <x v="1"/>
    <s v="GBP"/>
    <n v="1439247600"/>
    <n v="1434625937"/>
    <x v="3761"/>
    <d v="2015-08-10T23:00:00"/>
    <b v="0"/>
    <n v="3"/>
    <b v="1"/>
    <s v="theater/musical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.0624"/>
    <x v="0"/>
    <x v="1"/>
    <s v="GBP"/>
    <n v="1438543889"/>
    <n v="1436383889"/>
    <x v="3762"/>
    <d v="2015-08-02T19:31:29"/>
    <b v="0"/>
    <n v="28"/>
    <b v="1"/>
    <s v="theater/musical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n v="1"/>
    <x v="0"/>
    <x v="0"/>
    <s v="USD"/>
    <n v="1427907626"/>
    <n v="1425319226"/>
    <x v="3763"/>
    <d v="2015-04-01T17:00:26"/>
    <b v="0"/>
    <n v="77"/>
    <b v="1"/>
    <s v="theater/musical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"/>
    <x v="0"/>
    <x v="0"/>
    <s v="USD"/>
    <n v="1464482160"/>
    <n v="1462824832"/>
    <x v="3764"/>
    <d v="2016-05-29T00:36:00"/>
    <b v="0"/>
    <n v="27"/>
    <b v="1"/>
    <s v="theater/musical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.1345714285714286"/>
    <x v="0"/>
    <x v="0"/>
    <s v="USD"/>
    <n v="1406745482"/>
    <n v="1404153482"/>
    <x v="3765"/>
    <d v="2014-07-30T18:38:02"/>
    <b v="0"/>
    <n v="107"/>
    <b v="1"/>
    <s v="theater/musical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.0265010000000001"/>
    <x v="0"/>
    <x v="0"/>
    <s v="USD"/>
    <n v="1404360045"/>
    <n v="1401336045"/>
    <x v="3766"/>
    <d v="2014-07-03T04:00:45"/>
    <b v="0"/>
    <n v="96"/>
    <b v="1"/>
    <s v="theater/musical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.1675"/>
    <x v="0"/>
    <x v="0"/>
    <s v="USD"/>
    <n v="1425185940"/>
    <n v="1423960097"/>
    <x v="3767"/>
    <d v="2015-03-01T04:59:00"/>
    <b v="0"/>
    <n v="56"/>
    <b v="1"/>
    <s v="theater/musical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.0765274999999999"/>
    <x v="0"/>
    <x v="0"/>
    <s v="USD"/>
    <n v="1402594090"/>
    <n v="1400002090"/>
    <x v="3768"/>
    <d v="2014-06-12T17:28:10"/>
    <b v="0"/>
    <n v="58"/>
    <b v="1"/>
    <s v="theater/musical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"/>
    <x v="0"/>
    <x v="0"/>
    <s v="USD"/>
    <n v="1460730079"/>
    <n v="1458138079"/>
    <x v="3769"/>
    <d v="2016-04-15T14:21:19"/>
    <b v="0"/>
    <n v="15"/>
    <b v="1"/>
    <s v="theater/musical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"/>
    <x v="0"/>
    <x v="1"/>
    <s v="GBP"/>
    <n v="1434234010"/>
    <n v="1431642010"/>
    <x v="3770"/>
    <d v="2015-06-13T22:20:10"/>
    <b v="0"/>
    <n v="20"/>
    <b v="1"/>
    <s v="theater/musical"/>
    <n v="100"/>
    <x v="1"/>
    <x v="40"/>
  </r>
  <r>
    <n v="3771"/>
    <s v="COME OUT SWINGIN'!"/>
    <s v="I would like to make a demo recording of six songs from COME OUT SWINGIN'!"/>
    <n v="1000"/>
    <n v="1460"/>
    <n v="1.46"/>
    <x v="0"/>
    <x v="0"/>
    <s v="USD"/>
    <n v="1463529600"/>
    <n v="1462307652"/>
    <x v="3771"/>
    <d v="2016-05-18T00:00:00"/>
    <b v="0"/>
    <n v="38"/>
    <b v="1"/>
    <s v="theater/musical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.1020000000000001"/>
    <x v="0"/>
    <x v="0"/>
    <s v="USD"/>
    <n v="1480399200"/>
    <n v="1478616506"/>
    <x v="3772"/>
    <d v="2016-11-29T06:00:00"/>
    <b v="0"/>
    <n v="33"/>
    <b v="1"/>
    <s v="theater/musical"/>
    <n v="166.96969696969697"/>
    <x v="1"/>
    <x v="40"/>
  </r>
  <r>
    <n v="3773"/>
    <s v="Dundee: A Hip-Hopera"/>
    <s v="A dramatic hip-hopera, inspired from monologues written by the performers."/>
    <n v="5000"/>
    <n v="5410"/>
    <n v="1.0820000000000001"/>
    <x v="0"/>
    <x v="0"/>
    <s v="USD"/>
    <n v="1479175680"/>
    <n v="1476317247"/>
    <x v="3773"/>
    <d v="2016-11-15T02:08:00"/>
    <b v="0"/>
    <n v="57"/>
    <b v="1"/>
    <s v="theater/musical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"/>
    <x v="0"/>
    <x v="5"/>
    <s v="CAD"/>
    <n v="1428606055"/>
    <n v="1427223655"/>
    <x v="3774"/>
    <d v="2015-04-09T19:00:55"/>
    <b v="0"/>
    <n v="25"/>
    <b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.0024999999999999"/>
    <x v="0"/>
    <x v="0"/>
    <s v="USD"/>
    <n v="1428552000"/>
    <n v="1426199843"/>
    <x v="3775"/>
    <d v="2015-04-09T04:00:00"/>
    <b v="0"/>
    <n v="14"/>
    <b v="1"/>
    <s v="theater/musical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.0671250000000001"/>
    <x v="0"/>
    <x v="0"/>
    <s v="USD"/>
    <n v="1406854800"/>
    <n v="1403599778"/>
    <x v="3776"/>
    <d v="2014-08-01T01:00:00"/>
    <b v="0"/>
    <n v="94"/>
    <b v="1"/>
    <s v="theater/musical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.4319999999999999"/>
    <x v="0"/>
    <x v="0"/>
    <s v="USD"/>
    <n v="1411790400"/>
    <n v="1409884821"/>
    <x v="3777"/>
    <d v="2014-09-27T04:00:00"/>
    <b v="0"/>
    <n v="59"/>
    <b v="1"/>
    <s v="theater/musical"/>
    <n v="48.542372881355931"/>
    <x v="1"/>
    <x v="40"/>
  </r>
  <r>
    <n v="3778"/>
    <s v="Give a Puppet a Hand"/>
    <s v="Sponsor an AVENUE Q puppet for The Barn Players April 2015 production."/>
    <n v="2400"/>
    <n v="2521"/>
    <n v="1.0504166666666668"/>
    <x v="0"/>
    <x v="0"/>
    <s v="USD"/>
    <n v="1423942780"/>
    <n v="1418758780"/>
    <x v="3778"/>
    <d v="2015-02-14T19:39:40"/>
    <b v="0"/>
    <n v="36"/>
    <b v="1"/>
    <s v="theater/musical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n v="1.0398000000000001"/>
    <x v="0"/>
    <x v="0"/>
    <s v="USD"/>
    <n v="1459010340"/>
    <n v="1456421940"/>
    <x v="3779"/>
    <d v="2016-03-26T16:39:00"/>
    <b v="0"/>
    <n v="115"/>
    <b v="1"/>
    <s v="theater/musical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.2"/>
    <x v="0"/>
    <x v="0"/>
    <s v="USD"/>
    <n v="1436817960"/>
    <n v="1433999785"/>
    <x v="3780"/>
    <d v="2015-07-13T20:06:00"/>
    <b v="0"/>
    <n v="30"/>
    <b v="1"/>
    <s v="theater/musical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.0966666666666667"/>
    <x v="0"/>
    <x v="0"/>
    <s v="USD"/>
    <n v="1410210685"/>
    <n v="1408050685"/>
    <x v="3781"/>
    <d v="2014-09-08T21:11:25"/>
    <b v="0"/>
    <n v="52"/>
    <b v="1"/>
    <s v="theater/musical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.0175000000000001"/>
    <x v="0"/>
    <x v="1"/>
    <s v="GBP"/>
    <n v="1469401200"/>
    <n v="1466887297"/>
    <x v="3782"/>
    <d v="2016-07-24T23:00:00"/>
    <b v="0"/>
    <n v="27"/>
    <b v="1"/>
    <s v="theater/musical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.2891666666666666"/>
    <x v="0"/>
    <x v="0"/>
    <s v="USD"/>
    <n v="1458057600"/>
    <n v="1455938520"/>
    <x v="3783"/>
    <d v="2016-03-15T16:00:00"/>
    <b v="0"/>
    <n v="24"/>
    <b v="1"/>
    <s v="theater/musical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.1499999999999999"/>
    <x v="0"/>
    <x v="5"/>
    <s v="CAD"/>
    <n v="1468193532"/>
    <n v="1465601532"/>
    <x v="3784"/>
    <d v="2016-07-10T23:32:12"/>
    <b v="0"/>
    <n v="10"/>
    <b v="1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.5075000000000001"/>
    <x v="0"/>
    <x v="1"/>
    <s v="GBP"/>
    <n v="1470132180"/>
    <n v="1467040769"/>
    <x v="3785"/>
    <d v="2016-08-02T10:03:00"/>
    <b v="0"/>
    <n v="30"/>
    <b v="1"/>
    <s v="theater/musical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.1096666666666666"/>
    <x v="0"/>
    <x v="0"/>
    <s v="USD"/>
    <n v="1464310475"/>
    <n v="1461718475"/>
    <x v="3786"/>
    <d v="2016-05-27T00:54:35"/>
    <b v="0"/>
    <n v="71"/>
    <b v="1"/>
    <s v="theater/musical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.0028571428571429"/>
    <x v="0"/>
    <x v="0"/>
    <s v="USD"/>
    <n v="1436587140"/>
    <n v="1434113406"/>
    <x v="3787"/>
    <d v="2015-07-11T03:59:00"/>
    <b v="0"/>
    <n v="10"/>
    <b v="1"/>
    <s v="theater/musical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6.6666666666666671E-3"/>
    <x v="2"/>
    <x v="0"/>
    <s v="USD"/>
    <n v="1450887480"/>
    <n v="1448469719"/>
    <x v="3788"/>
    <d v="2015-12-23T16:18:00"/>
    <b v="0"/>
    <n v="1"/>
    <b v="0"/>
    <s v="theater/musical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.267605633802817E-2"/>
    <x v="2"/>
    <x v="1"/>
    <s v="GBP"/>
    <n v="1434395418"/>
    <n v="1431630618"/>
    <x v="3789"/>
    <d v="2015-06-15T19:10:18"/>
    <b v="0"/>
    <n v="4"/>
    <b v="0"/>
    <s v="theater/musical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x v="3790"/>
    <d v="2016-11-22T17:00:23"/>
    <b v="0"/>
    <n v="0"/>
    <b v="0"/>
    <s v="theater/musical"/>
    <n v="0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x v="3791"/>
    <d v="2014-07-06T16:36:32"/>
    <b v="0"/>
    <n v="0"/>
    <b v="0"/>
    <s v="theater/musical"/>
    <n v="0"/>
    <x v="1"/>
    <x v="40"/>
  </r>
  <r>
    <n v="3792"/>
    <s v="BorikÃ©n: The Show"/>
    <s v="A cultural and historic journey through Puerto Rico's music and dance!"/>
    <n v="12500"/>
    <n v="35"/>
    <n v="2.8E-3"/>
    <x v="2"/>
    <x v="0"/>
    <s v="USD"/>
    <n v="1436957022"/>
    <n v="1434365022"/>
    <x v="3792"/>
    <d v="2015-07-15T10:43:42"/>
    <b v="0"/>
    <n v="2"/>
    <b v="0"/>
    <s v="theater/musical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0.59657142857142853"/>
    <x v="2"/>
    <x v="0"/>
    <s v="USD"/>
    <n v="1418769129"/>
    <n v="1416954729"/>
    <x v="3793"/>
    <d v="2014-12-16T22:32:09"/>
    <b v="0"/>
    <n v="24"/>
    <b v="0"/>
    <s v="theater/musical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0.01"/>
    <x v="2"/>
    <x v="1"/>
    <s v="GBP"/>
    <n v="1433685354"/>
    <n v="1431093354"/>
    <x v="3794"/>
    <d v="2015-06-07T13:55:54"/>
    <b v="0"/>
    <n v="1"/>
    <b v="0"/>
    <s v="theater/musical"/>
    <n v="50"/>
    <x v="1"/>
    <x v="40"/>
  </r>
  <r>
    <n v="3795"/>
    <s v="Duodeca"/>
    <s v="Poppin Productions are currently entering the development stage of their very first production -  &quot;Duodeca&quot;."/>
    <n v="600"/>
    <n v="10"/>
    <n v="1.6666666666666666E-2"/>
    <x v="2"/>
    <x v="1"/>
    <s v="GBP"/>
    <n v="1440801000"/>
    <n v="1437042490"/>
    <x v="3795"/>
    <d v="2015-08-28T22:30:00"/>
    <b v="0"/>
    <n v="2"/>
    <b v="0"/>
    <s v="theater/musical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4.4444444444444447E-5"/>
    <x v="2"/>
    <x v="0"/>
    <s v="USD"/>
    <n v="1484354556"/>
    <n v="1479170556"/>
    <x v="3796"/>
    <d v="2017-01-14T00:42:36"/>
    <b v="0"/>
    <n v="1"/>
    <b v="0"/>
    <s v="theater/musical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0.89666666666666661"/>
    <x v="2"/>
    <x v="0"/>
    <s v="USD"/>
    <n v="1429564165"/>
    <n v="1426972165"/>
    <x v="3797"/>
    <d v="2015-04-20T21:09:25"/>
    <b v="0"/>
    <n v="37"/>
    <b v="0"/>
    <s v="theater/musical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4642857142857143E-2"/>
    <x v="2"/>
    <x v="0"/>
    <s v="USD"/>
    <n v="1407691248"/>
    <n v="1405099248"/>
    <x v="3798"/>
    <d v="2014-08-10T17:20:48"/>
    <b v="0"/>
    <n v="5"/>
    <b v="0"/>
    <s v="theater/musical"/>
    <n v="205"/>
    <x v="1"/>
    <x v="40"/>
  </r>
  <r>
    <n v="3799"/>
    <s v="A Story Once Told"/>
    <s v="An original musical on it's way to the stage in Minneapolis, MN. Feel free to ask any questions."/>
    <n v="10000"/>
    <n v="402"/>
    <n v="4.02E-2"/>
    <x v="2"/>
    <x v="0"/>
    <s v="USD"/>
    <n v="1457734843"/>
    <n v="1455142843"/>
    <x v="3799"/>
    <d v="2016-03-11T22:20:43"/>
    <b v="0"/>
    <n v="4"/>
    <b v="0"/>
    <s v="theater/musical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.0045454545454544E-2"/>
    <x v="2"/>
    <x v="0"/>
    <s v="USD"/>
    <n v="1420952340"/>
    <n v="1418146883"/>
    <x v="3800"/>
    <d v="2015-01-11T04:59:00"/>
    <b v="0"/>
    <n v="16"/>
    <b v="0"/>
    <s v="theater/musical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8.5199999999999998E-2"/>
    <x v="2"/>
    <x v="0"/>
    <s v="USD"/>
    <n v="1420215216"/>
    <n v="1417536816"/>
    <x v="3801"/>
    <d v="2015-01-02T16:13:36"/>
    <b v="0"/>
    <n v="9"/>
    <b v="0"/>
    <s v="theater/musical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x v="3802"/>
    <d v="2015-10-22T03:01:46"/>
    <b v="0"/>
    <n v="0"/>
    <b v="0"/>
    <s v="theater/musical"/>
    <n v="0"/>
    <x v="1"/>
    <x v="40"/>
  </r>
  <r>
    <n v="3803"/>
    <s v="Benjamin Button the Musical Concept Album"/>
    <s v="A fully orchestrated concept album of Benjamin Button the Musical!"/>
    <n v="12000"/>
    <n v="2358"/>
    <n v="0.19650000000000001"/>
    <x v="2"/>
    <x v="0"/>
    <s v="USD"/>
    <n v="1457133568"/>
    <n v="1454541568"/>
    <x v="3803"/>
    <d v="2016-03-04T23:19:28"/>
    <b v="0"/>
    <n v="40"/>
    <b v="0"/>
    <s v="theater/musical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x v="3804"/>
    <d v="2016-07-31T07:00:00"/>
    <b v="0"/>
    <n v="0"/>
    <b v="0"/>
    <s v="theater/musical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2.0000000000000002E-5"/>
    <x v="2"/>
    <x v="0"/>
    <s v="USD"/>
    <n v="1411852640"/>
    <n v="1406668640"/>
    <x v="3805"/>
    <d v="2014-09-27T21:17:20"/>
    <b v="0"/>
    <n v="2"/>
    <b v="0"/>
    <s v="theater/musical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6.6666666666666664E-4"/>
    <x v="2"/>
    <x v="2"/>
    <s v="AUD"/>
    <n v="1404022381"/>
    <n v="1402294381"/>
    <x v="3806"/>
    <d v="2014-06-29T06:13:01"/>
    <b v="0"/>
    <n v="1"/>
    <b v="0"/>
    <s v="theater/musical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0.30333333333333334"/>
    <x v="2"/>
    <x v="0"/>
    <s v="USD"/>
    <n v="1428097739"/>
    <n v="1427492939"/>
    <x v="3807"/>
    <d v="2015-04-03T21:48:59"/>
    <b v="0"/>
    <n v="9"/>
    <b v="0"/>
    <s v="theater/musical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"/>
    <x v="0"/>
    <x v="1"/>
    <s v="GBP"/>
    <n v="1429955619"/>
    <n v="1424775219"/>
    <x v="3808"/>
    <d v="2015-04-25T09:53:39"/>
    <b v="0"/>
    <n v="24"/>
    <b v="1"/>
    <s v="theater/plays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.0125"/>
    <x v="0"/>
    <x v="1"/>
    <s v="GBP"/>
    <n v="1406761200"/>
    <n v="1402403907"/>
    <x v="3809"/>
    <d v="2014-07-30T23:00:00"/>
    <b v="0"/>
    <n v="38"/>
    <b v="1"/>
    <s v="theater/plays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.2173333333333334"/>
    <x v="0"/>
    <x v="0"/>
    <s v="USD"/>
    <n v="1426965758"/>
    <n v="1424377358"/>
    <x v="3810"/>
    <d v="2015-03-21T19:22:38"/>
    <b v="0"/>
    <n v="26"/>
    <b v="1"/>
    <s v="theater/plays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.3"/>
    <x v="0"/>
    <x v="1"/>
    <s v="GBP"/>
    <n v="1464692400"/>
    <n v="1461769373"/>
    <x v="3811"/>
    <d v="2016-05-31T11:00:00"/>
    <b v="0"/>
    <n v="19"/>
    <b v="1"/>
    <s v="theater/plays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.0954999999999999"/>
    <x v="0"/>
    <x v="5"/>
    <s v="CAD"/>
    <n v="1433131140"/>
    <n v="1429120908"/>
    <x v="3812"/>
    <d v="2015-06-01T03:59:00"/>
    <b v="0"/>
    <n v="11"/>
    <b v="1"/>
    <s v="theater/plays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.0095190476190474"/>
    <x v="0"/>
    <x v="0"/>
    <s v="USD"/>
    <n v="1465940580"/>
    <n v="1462603021"/>
    <x v="3813"/>
    <d v="2016-06-14T21:43:00"/>
    <b v="0"/>
    <n v="27"/>
    <b v="1"/>
    <s v="theater/plays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.4013333333333333"/>
    <x v="0"/>
    <x v="0"/>
    <s v="USD"/>
    <n v="1427860740"/>
    <n v="1424727712"/>
    <x v="3814"/>
    <d v="2015-04-01T03:59:00"/>
    <b v="0"/>
    <n v="34"/>
    <b v="1"/>
    <s v="theater/plays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n v="1.0000100000000001"/>
    <x v="0"/>
    <x v="1"/>
    <s v="GBP"/>
    <n v="1440111600"/>
    <n v="1437545657"/>
    <x v="3815"/>
    <d v="2015-08-20T23:00:00"/>
    <b v="0"/>
    <n v="20"/>
    <b v="1"/>
    <s v="theater/plays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.19238"/>
    <x v="0"/>
    <x v="0"/>
    <s v="USD"/>
    <n v="1405614823"/>
    <n v="1403022823"/>
    <x v="3816"/>
    <d v="2014-07-17T16:33:43"/>
    <b v="0"/>
    <n v="37"/>
    <b v="1"/>
    <s v="theater/plays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.0725"/>
    <x v="0"/>
    <x v="0"/>
    <s v="USD"/>
    <n v="1445659140"/>
    <n v="1444236216"/>
    <x v="3817"/>
    <d v="2015-10-24T03:59:00"/>
    <b v="0"/>
    <n v="20"/>
    <b v="1"/>
    <s v="theater/plays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.2799999999999998"/>
    <x v="0"/>
    <x v="0"/>
    <s v="USD"/>
    <n v="1426187582"/>
    <n v="1423599182"/>
    <x v="3818"/>
    <d v="2015-03-12T19:13:02"/>
    <b v="0"/>
    <n v="10"/>
    <b v="1"/>
    <s v="theater/plays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.0640000000000001"/>
    <x v="0"/>
    <x v="0"/>
    <s v="USD"/>
    <n v="1437166920"/>
    <n v="1435554104"/>
    <x v="3819"/>
    <d v="2015-07-17T21:02:00"/>
    <b v="0"/>
    <n v="26"/>
    <b v="1"/>
    <s v="theater/plays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n v="1.4333333333333333"/>
    <x v="0"/>
    <x v="1"/>
    <s v="GBP"/>
    <n v="1436110717"/>
    <n v="1433518717"/>
    <x v="3820"/>
    <d v="2015-07-05T15:38:37"/>
    <b v="0"/>
    <n v="20"/>
    <b v="1"/>
    <s v="theater/plays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.0454285714285714"/>
    <x v="0"/>
    <x v="0"/>
    <s v="USD"/>
    <n v="1451881207"/>
    <n v="1449116407"/>
    <x v="3821"/>
    <d v="2016-01-04T04:20:07"/>
    <b v="0"/>
    <n v="46"/>
    <b v="1"/>
    <s v="theater/plays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.1002000000000001"/>
    <x v="0"/>
    <x v="12"/>
    <s v="EUR"/>
    <n v="1453244340"/>
    <n v="1448136417"/>
    <x v="3822"/>
    <d v="2016-01-19T22:59:00"/>
    <b v="0"/>
    <n v="76"/>
    <b v="1"/>
    <s v="theater/plays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n v="1.06"/>
    <x v="0"/>
    <x v="0"/>
    <s v="USD"/>
    <n v="1437364740"/>
    <n v="1434405044"/>
    <x v="3823"/>
    <d v="2015-07-20T03:59:00"/>
    <b v="0"/>
    <n v="41"/>
    <b v="1"/>
    <s v="theater/plays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.08"/>
    <x v="0"/>
    <x v="1"/>
    <s v="GBP"/>
    <n v="1470058860"/>
    <n v="1469026903"/>
    <x v="3824"/>
    <d v="2016-08-01T13:41:00"/>
    <b v="0"/>
    <n v="7"/>
    <b v="1"/>
    <s v="theater/plays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.0542"/>
    <x v="0"/>
    <x v="0"/>
    <s v="USD"/>
    <n v="1434505214"/>
    <n v="1432690814"/>
    <x v="3825"/>
    <d v="2015-06-17T01:40:14"/>
    <b v="0"/>
    <n v="49"/>
    <b v="1"/>
    <s v="theater/plays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n v="1.1916666666666667"/>
    <x v="0"/>
    <x v="1"/>
    <s v="GBP"/>
    <n v="1430993394"/>
    <n v="1428401394"/>
    <x v="3826"/>
    <d v="2015-05-07T10:09:54"/>
    <b v="0"/>
    <n v="26"/>
    <b v="1"/>
    <s v="theater/plays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.5266666666666666"/>
    <x v="0"/>
    <x v="1"/>
    <s v="GBP"/>
    <n v="1427414400"/>
    <n v="1422656201"/>
    <x v="3827"/>
    <d v="2015-03-27T00:00:00"/>
    <b v="0"/>
    <n v="65"/>
    <b v="1"/>
    <s v="theater/plays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"/>
    <x v="0"/>
    <x v="0"/>
    <s v="USD"/>
    <n v="1420033187"/>
    <n v="1414845587"/>
    <x v="3828"/>
    <d v="2014-12-31T13:39:47"/>
    <b v="0"/>
    <n v="28"/>
    <b v="1"/>
    <s v="theater/plays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.002"/>
    <x v="0"/>
    <x v="0"/>
    <s v="USD"/>
    <n v="1472676371"/>
    <n v="1470948371"/>
    <x v="3829"/>
    <d v="2016-08-31T20:46:11"/>
    <b v="0"/>
    <n v="8"/>
    <b v="1"/>
    <s v="theater/plays"/>
    <n v="62.625"/>
    <x v="1"/>
    <x v="6"/>
  </r>
  <r>
    <n v="3830"/>
    <s v="Run Away"/>
    <s v="The Aeon Theatre company is producing another original play by Parker Hale at the Manhattan Reportory Theatre"/>
    <n v="100"/>
    <n v="225"/>
    <n v="2.25"/>
    <x v="0"/>
    <x v="0"/>
    <s v="USD"/>
    <n v="1464371211"/>
    <n v="1463161611"/>
    <x v="3830"/>
    <d v="2016-05-27T17:46:51"/>
    <b v="0"/>
    <n v="3"/>
    <b v="1"/>
    <s v="theater/plays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.0602199999999999"/>
    <x v="0"/>
    <x v="0"/>
    <s v="USD"/>
    <n v="1415222545"/>
    <n v="1413404545"/>
    <x v="3831"/>
    <d v="2014-11-05T21:22:25"/>
    <b v="0"/>
    <n v="9"/>
    <b v="1"/>
    <s v="theater/plays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.0466666666666666"/>
    <x v="0"/>
    <x v="0"/>
    <s v="USD"/>
    <n v="1455936335"/>
    <n v="1452048335"/>
    <x v="3832"/>
    <d v="2016-02-20T02:45:35"/>
    <b v="0"/>
    <n v="9"/>
    <b v="1"/>
    <s v="theater/plays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.1666666666666667"/>
    <x v="0"/>
    <x v="5"/>
    <s v="CAD"/>
    <n v="1417460940"/>
    <n v="1416516972"/>
    <x v="3833"/>
    <d v="2014-12-01T19:09:00"/>
    <b v="0"/>
    <n v="20"/>
    <b v="1"/>
    <s v="theater/plays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.0903333333333334"/>
    <x v="0"/>
    <x v="1"/>
    <s v="GBP"/>
    <n v="1434624067"/>
    <n v="1432032067"/>
    <x v="3834"/>
    <d v="2015-06-18T10:41:07"/>
    <b v="0"/>
    <n v="57"/>
    <b v="1"/>
    <s v="theater/plays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.6"/>
    <x v="0"/>
    <x v="1"/>
    <s v="GBP"/>
    <n v="1461278208"/>
    <n v="1459463808"/>
    <x v="3835"/>
    <d v="2016-04-21T22:36:48"/>
    <b v="0"/>
    <n v="8"/>
    <b v="1"/>
    <s v="theater/plays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.125"/>
    <x v="0"/>
    <x v="0"/>
    <s v="USD"/>
    <n v="1470197340"/>
    <n v="1467497652"/>
    <x v="3836"/>
    <d v="2016-08-03T04:09:00"/>
    <b v="0"/>
    <n v="14"/>
    <b v="1"/>
    <s v="theater/plays"/>
    <n v="64.285714285714292"/>
    <x v="1"/>
    <x v="6"/>
  </r>
  <r>
    <n v="3837"/>
    <s v="Farcical Elements Presents Boeing-Boeing"/>
    <s v="A high-flying French farce with the thrust of a well-tuned jet engine"/>
    <n v="2000"/>
    <n v="2042"/>
    <n v="1.0209999999999999"/>
    <x v="0"/>
    <x v="1"/>
    <s v="GBP"/>
    <n v="1435947758"/>
    <n v="1432837358"/>
    <x v="3837"/>
    <d v="2015-07-03T18:22:38"/>
    <b v="0"/>
    <n v="17"/>
    <b v="1"/>
    <s v="theater/plays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.00824"/>
    <x v="0"/>
    <x v="11"/>
    <s v="SEK"/>
    <n v="1432314209"/>
    <n v="1429722209"/>
    <x v="3838"/>
    <d v="2015-05-22T17:03:29"/>
    <b v="0"/>
    <n v="100"/>
    <b v="1"/>
    <s v="theater/plays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.0125"/>
    <x v="0"/>
    <x v="0"/>
    <s v="USD"/>
    <n v="1438226724"/>
    <n v="1433042724"/>
    <x v="3839"/>
    <d v="2015-07-30T03:25:24"/>
    <b v="0"/>
    <n v="32"/>
    <b v="1"/>
    <s v="theater/plays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n v="65"/>
    <x v="0"/>
    <x v="1"/>
    <s v="GBP"/>
    <n v="1459180229"/>
    <n v="1457023829"/>
    <x v="3840"/>
    <d v="2016-03-28T15:50:29"/>
    <b v="0"/>
    <n v="3"/>
    <b v="1"/>
    <s v="theater/plays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8.72E-2"/>
    <x v="2"/>
    <x v="0"/>
    <s v="USD"/>
    <n v="1405882287"/>
    <n v="1400698287"/>
    <x v="3841"/>
    <d v="2014-07-20T18:51:27"/>
    <b v="1"/>
    <n v="34"/>
    <b v="0"/>
    <s v="theater/plays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0.21940000000000001"/>
    <x v="2"/>
    <x v="1"/>
    <s v="GBP"/>
    <n v="1399809052"/>
    <n v="1397217052"/>
    <x v="3842"/>
    <d v="2014-05-11T11:50:52"/>
    <b v="1"/>
    <n v="23"/>
    <b v="0"/>
    <s v="theater/plays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0.21299999999999999"/>
    <x v="2"/>
    <x v="0"/>
    <s v="USD"/>
    <n v="1401587064"/>
    <n v="1399427064"/>
    <x v="3843"/>
    <d v="2014-06-01T01:44:24"/>
    <b v="1"/>
    <n v="19"/>
    <b v="0"/>
    <s v="theater/plays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0.41489795918367345"/>
    <x v="2"/>
    <x v="0"/>
    <s v="USD"/>
    <n v="1401778740"/>
    <n v="1399474134"/>
    <x v="3844"/>
    <d v="2014-06-03T06:59:00"/>
    <b v="1"/>
    <n v="50"/>
    <b v="0"/>
    <s v="theater/plays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.1049999999999999E-2"/>
    <x v="2"/>
    <x v="0"/>
    <s v="USD"/>
    <n v="1443711774"/>
    <n v="1441119774"/>
    <x v="3845"/>
    <d v="2015-10-01T15:02:54"/>
    <b v="1"/>
    <n v="12"/>
    <b v="0"/>
    <s v="theater/plays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n v="2.7E-2"/>
    <x v="2"/>
    <x v="0"/>
    <s v="USD"/>
    <n v="1412405940"/>
    <n v="1409721542"/>
    <x v="3846"/>
    <d v="2014-10-04T06:59:00"/>
    <b v="1"/>
    <n v="8"/>
    <b v="0"/>
    <s v="theater/plays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n v="0.16161904761904761"/>
    <x v="2"/>
    <x v="0"/>
    <s v="USD"/>
    <n v="1437283391"/>
    <n v="1433395391"/>
    <x v="3847"/>
    <d v="2015-07-19T05:23:11"/>
    <b v="1"/>
    <n v="9"/>
    <b v="0"/>
    <s v="theater/plays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0.16376923076923078"/>
    <x v="2"/>
    <x v="0"/>
    <s v="USD"/>
    <n v="1445196989"/>
    <n v="1442604989"/>
    <x v="3848"/>
    <d v="2015-10-18T19:36:29"/>
    <b v="1"/>
    <n v="43"/>
    <b v="0"/>
    <s v="theater/plays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.0433333333333334E-2"/>
    <x v="2"/>
    <x v="12"/>
    <s v="EUR"/>
    <n v="1434047084"/>
    <n v="1431455084"/>
    <x v="3849"/>
    <d v="2015-06-11T18:24:44"/>
    <b v="1"/>
    <n v="28"/>
    <b v="0"/>
    <s v="theater/plays"/>
    <n v="75.464285714285708"/>
    <x v="1"/>
    <x v="6"/>
  </r>
  <r>
    <n v="3850"/>
    <s v="The Vagina Monologues 2015"/>
    <s v="V-Day is a global activist movement to end violence against women and girls."/>
    <n v="1000"/>
    <n v="38"/>
    <n v="3.7999999999999999E-2"/>
    <x v="2"/>
    <x v="0"/>
    <s v="USD"/>
    <n v="1420081143"/>
    <n v="1417489143"/>
    <x v="3850"/>
    <d v="2015-01-01T02:59:03"/>
    <b v="1"/>
    <n v="4"/>
    <b v="0"/>
    <s v="theater/plays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n v="0.34079999999999999"/>
    <x v="2"/>
    <x v="1"/>
    <s v="GBP"/>
    <n v="1437129179"/>
    <n v="1434537179"/>
    <x v="3851"/>
    <d v="2015-07-17T10:32:59"/>
    <b v="1"/>
    <n v="24"/>
    <b v="0"/>
    <s v="theater/plays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2E-3"/>
    <x v="2"/>
    <x v="0"/>
    <s v="USD"/>
    <n v="1427427276"/>
    <n v="1425270876"/>
    <x v="3852"/>
    <d v="2015-03-27T03:34:36"/>
    <b v="0"/>
    <n v="2"/>
    <b v="0"/>
    <s v="theater/plays"/>
    <n v="10"/>
    <x v="1"/>
    <x v="6"/>
  </r>
  <r>
    <n v="3853"/>
    <s v="The Original Laughter Therapist"/>
    <s v="A dose of One-woman &quot;Dramedy&quot; to cure those daily blues is just what the doctor ordered!"/>
    <n v="100000"/>
    <n v="26"/>
    <n v="2.5999999999999998E-4"/>
    <x v="2"/>
    <x v="0"/>
    <s v="USD"/>
    <n v="1409602178"/>
    <n v="1406578178"/>
    <x v="3853"/>
    <d v="2014-09-01T20:09:38"/>
    <b v="0"/>
    <n v="2"/>
    <b v="0"/>
    <s v="theater/plays"/>
    <n v="13"/>
    <x v="1"/>
    <x v="6"/>
  </r>
  <r>
    <n v="3854"/>
    <s v="The Case Of Soghomon Tehlirian"/>
    <s v="A play dedicated to the 100th anniversary of the Armenian Genocide."/>
    <n v="11000"/>
    <n v="1788"/>
    <n v="0.16254545454545455"/>
    <x v="2"/>
    <x v="0"/>
    <s v="USD"/>
    <n v="1431206058"/>
    <n v="1428614058"/>
    <x v="3854"/>
    <d v="2015-05-09T21:14:18"/>
    <b v="0"/>
    <n v="20"/>
    <b v="0"/>
    <s v="theater/plays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2.5000000000000001E-2"/>
    <x v="2"/>
    <x v="0"/>
    <s v="USD"/>
    <n v="1427408271"/>
    <n v="1424819871"/>
    <x v="3855"/>
    <d v="2015-03-26T22:17:51"/>
    <b v="0"/>
    <n v="1"/>
    <b v="0"/>
    <s v="theater/plays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2.0000000000000001E-4"/>
    <x v="2"/>
    <x v="0"/>
    <s v="USD"/>
    <n v="1425833403"/>
    <n v="1423245003"/>
    <x v="3856"/>
    <d v="2015-03-08T16:50:03"/>
    <b v="0"/>
    <n v="1"/>
    <b v="0"/>
    <s v="theater/plays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.1999999999999998E-2"/>
    <x v="2"/>
    <x v="0"/>
    <s v="USD"/>
    <n v="1406913120"/>
    <n v="1404927690"/>
    <x v="3857"/>
    <d v="2014-08-01T17:12:00"/>
    <b v="0"/>
    <n v="4"/>
    <b v="0"/>
    <s v="theater/plays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0.02"/>
    <x v="2"/>
    <x v="1"/>
    <s v="GBP"/>
    <n v="1432328400"/>
    <n v="1430734844"/>
    <x v="3858"/>
    <d v="2015-05-22T21:00:00"/>
    <b v="0"/>
    <n v="1"/>
    <b v="0"/>
    <s v="theater/plays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4.0000000000000002E-4"/>
    <x v="2"/>
    <x v="0"/>
    <s v="USD"/>
    <n v="1403730000"/>
    <n v="1401485207"/>
    <x v="3859"/>
    <d v="2014-06-25T21:00:00"/>
    <b v="0"/>
    <n v="1"/>
    <b v="0"/>
    <s v="theater/plays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0.17666666666666667"/>
    <x v="2"/>
    <x v="0"/>
    <s v="USD"/>
    <n v="1407858710"/>
    <n v="1405266710"/>
    <x v="3860"/>
    <d v="2014-08-12T15:51:50"/>
    <b v="0"/>
    <n v="13"/>
    <b v="0"/>
    <s v="theater/plays"/>
    <n v="81.538461538461533"/>
    <x v="1"/>
    <x v="6"/>
  </r>
  <r>
    <n v="3861"/>
    <s v="READY OR NOT HERE I COME"/>
    <s v="THE COMING OF THE LORD!"/>
    <n v="2000"/>
    <n v="100"/>
    <n v="0.05"/>
    <x v="2"/>
    <x v="0"/>
    <s v="USD"/>
    <n v="1415828820"/>
    <n v="1412258977"/>
    <x v="3861"/>
    <d v="2014-11-12T21:47:00"/>
    <b v="0"/>
    <n v="1"/>
    <b v="0"/>
    <s v="theater/plays"/>
    <n v="100"/>
    <x v="1"/>
    <x v="6"/>
  </r>
  <r>
    <n v="3862"/>
    <s v="The Container Play"/>
    <s v="The hit immersive theatre experience of England comes to Corpus Christi!"/>
    <n v="7500"/>
    <n v="1"/>
    <n v="1.3333333333333334E-4"/>
    <x v="2"/>
    <x v="0"/>
    <s v="USD"/>
    <n v="1473699540"/>
    <n v="1472451356"/>
    <x v="3862"/>
    <d v="2016-09-12T16:59:00"/>
    <b v="0"/>
    <n v="1"/>
    <b v="0"/>
    <s v="theater/plays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x v="3863"/>
    <d v="2015-11-05T16:11:45"/>
    <b v="0"/>
    <n v="0"/>
    <b v="0"/>
    <s v="theater/plays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.2E-2"/>
    <x v="2"/>
    <x v="0"/>
    <s v="USD"/>
    <n v="1447799054"/>
    <n v="1445203454"/>
    <x v="3864"/>
    <d v="2015-11-17T22:24:14"/>
    <b v="0"/>
    <n v="3"/>
    <b v="0"/>
    <s v="theater/plays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0.26937422295897223"/>
    <x v="2"/>
    <x v="5"/>
    <s v="CAD"/>
    <n v="1409376600"/>
    <n v="1405957098"/>
    <x v="3865"/>
    <d v="2014-08-30T05:30:00"/>
    <b v="0"/>
    <n v="14"/>
    <b v="0"/>
    <s v="theater/plays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n v="5.4999999999999997E-3"/>
    <x v="2"/>
    <x v="0"/>
    <s v="USD"/>
    <n v="1458703740"/>
    <n v="1454453021"/>
    <x v="3866"/>
    <d v="2016-03-23T03:29:00"/>
    <b v="0"/>
    <n v="2"/>
    <b v="0"/>
    <s v="theater/plays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0.1255"/>
    <x v="2"/>
    <x v="0"/>
    <s v="USD"/>
    <n v="1466278339"/>
    <n v="1463686339"/>
    <x v="3867"/>
    <d v="2016-06-18T19:32:19"/>
    <b v="0"/>
    <n v="5"/>
    <b v="0"/>
    <s v="theater/plays"/>
    <n v="50.2"/>
    <x v="1"/>
    <x v="6"/>
  </r>
  <r>
    <n v="3868"/>
    <s v="1000 words (Canceled)"/>
    <s v="New collection of music by Scott Evan Davis!"/>
    <n v="5000"/>
    <n v="10"/>
    <n v="2E-3"/>
    <x v="1"/>
    <x v="1"/>
    <s v="GBP"/>
    <n v="1410191405"/>
    <n v="1408031405"/>
    <x v="3868"/>
    <d v="2014-09-08T15:50:05"/>
    <b v="0"/>
    <n v="1"/>
    <b v="0"/>
    <s v="theater/musical"/>
    <n v="10"/>
    <x v="1"/>
    <x v="40"/>
  </r>
  <r>
    <n v="3869"/>
    <s v="The Masturbation Musical (Canceled)"/>
    <s v="A Musical about 3 women who pursue their Pleasure and end up finding themselves."/>
    <n v="13111"/>
    <n v="452"/>
    <n v="3.44748684310884E-2"/>
    <x v="1"/>
    <x v="0"/>
    <s v="USD"/>
    <n v="1426302660"/>
    <n v="1423761792"/>
    <x v="3869"/>
    <d v="2015-03-14T03:11:00"/>
    <b v="0"/>
    <n v="15"/>
    <b v="0"/>
    <s v="theater/musical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0.15"/>
    <x v="1"/>
    <x v="0"/>
    <s v="USD"/>
    <n v="1404360478"/>
    <n v="1401768478"/>
    <x v="3870"/>
    <d v="2014-07-03T04:07:58"/>
    <b v="0"/>
    <n v="10"/>
    <b v="0"/>
    <s v="theater/musical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n v="2.6666666666666668E-2"/>
    <x v="1"/>
    <x v="0"/>
    <s v="USD"/>
    <n v="1490809450"/>
    <n v="1485629050"/>
    <x v="3871"/>
    <d v="2017-03-29T17:44:10"/>
    <b v="0"/>
    <n v="3"/>
    <b v="0"/>
    <s v="theater/musical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x v="3872"/>
    <d v="2015-08-14T03:29:56"/>
    <b v="0"/>
    <n v="0"/>
    <b v="0"/>
    <s v="theater/musical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x v="3873"/>
    <d v="2015-10-08T16:42:15"/>
    <b v="0"/>
    <n v="0"/>
    <b v="0"/>
    <s v="theater/musical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x v="3874"/>
    <d v="2015-01-24T01:00:00"/>
    <b v="0"/>
    <n v="0"/>
    <b v="0"/>
    <s v="theater/musical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x v="3875"/>
    <d v="2016-09-03T10:00:00"/>
    <b v="0"/>
    <n v="0"/>
    <b v="0"/>
    <s v="theater/musical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0.52794871794871789"/>
    <x v="1"/>
    <x v="1"/>
    <s v="GBP"/>
    <n v="1454425128"/>
    <n v="1451833128"/>
    <x v="3876"/>
    <d v="2016-02-02T14:58:48"/>
    <b v="0"/>
    <n v="46"/>
    <b v="0"/>
    <s v="theater/musical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4.9639999999999997E-2"/>
    <x v="1"/>
    <x v="0"/>
    <s v="USD"/>
    <n v="1481213752"/>
    <n v="1478621752"/>
    <x v="3877"/>
    <d v="2016-12-08T16:15:52"/>
    <b v="0"/>
    <n v="14"/>
    <b v="0"/>
    <s v="theater/musical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5.5555555555555556E-4"/>
    <x v="1"/>
    <x v="0"/>
    <s v="USD"/>
    <n v="1435636740"/>
    <n v="1433014746"/>
    <x v="3878"/>
    <d v="2015-06-30T03:59:00"/>
    <b v="0"/>
    <n v="1"/>
    <b v="0"/>
    <s v="theater/musical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x v="3879"/>
    <d v="2015-01-25T20:39:56"/>
    <b v="0"/>
    <n v="0"/>
    <b v="0"/>
    <s v="theater/musical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0.13066666666666665"/>
    <x v="1"/>
    <x v="1"/>
    <s v="GBP"/>
    <n v="1406761200"/>
    <n v="1403724820"/>
    <x v="3880"/>
    <d v="2014-07-30T23:00:00"/>
    <b v="0"/>
    <n v="17"/>
    <b v="0"/>
    <s v="theater/musical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n v="0.05"/>
    <x v="1"/>
    <x v="0"/>
    <s v="USD"/>
    <n v="1487550399"/>
    <n v="1484958399"/>
    <x v="3881"/>
    <d v="2017-02-20T00:26:39"/>
    <b v="0"/>
    <n v="1"/>
    <b v="0"/>
    <s v="theater/musical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x v="3882"/>
    <d v="2016-01-31T23:03:00"/>
    <b v="0"/>
    <n v="0"/>
    <b v="0"/>
    <s v="theater/musical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x v="3883"/>
    <d v="2014-09-02T14:27:49"/>
    <b v="0"/>
    <n v="0"/>
    <b v="0"/>
    <s v="theater/musical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x v="3884"/>
    <d v="2015-03-27T17:59:52"/>
    <b v="0"/>
    <n v="0"/>
    <b v="0"/>
    <s v="theater/musical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x v="3885"/>
    <d v="2016-05-09T22:49:51"/>
    <b v="0"/>
    <n v="0"/>
    <b v="0"/>
    <s v="theater/musical"/>
    <n v="0"/>
    <x v="1"/>
    <x v="40"/>
  </r>
  <r>
    <n v="3886"/>
    <s v="a (Canceled)"/>
    <n v="1"/>
    <n v="10000"/>
    <n v="0"/>
    <n v="0"/>
    <x v="1"/>
    <x v="2"/>
    <s v="AUD"/>
    <n v="1418275702"/>
    <n v="1415683702"/>
    <x v="3886"/>
    <d v="2014-12-11T05:28:22"/>
    <b v="0"/>
    <n v="0"/>
    <b v="0"/>
    <s v="theater/musical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.7500000000000002E-2"/>
    <x v="1"/>
    <x v="0"/>
    <s v="USD"/>
    <n v="1430517600"/>
    <n v="1426538129"/>
    <x v="3887"/>
    <d v="2015-05-01T22:00:00"/>
    <b v="0"/>
    <n v="2"/>
    <b v="0"/>
    <s v="theater/musical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0.27100000000000002"/>
    <x v="2"/>
    <x v="1"/>
    <s v="GBP"/>
    <n v="1488114358"/>
    <n v="1485522358"/>
    <x v="3888"/>
    <d v="2017-02-26T13:05:58"/>
    <b v="0"/>
    <n v="14"/>
    <b v="0"/>
    <s v="theater/plays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.4749999999999999E-2"/>
    <x v="2"/>
    <x v="0"/>
    <s v="USD"/>
    <n v="1420413960"/>
    <n v="1417651630"/>
    <x v="3889"/>
    <d v="2015-01-04T23:26:00"/>
    <b v="0"/>
    <n v="9"/>
    <b v="0"/>
    <s v="theater/plays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0.16826666666666668"/>
    <x v="2"/>
    <x v="0"/>
    <s v="USD"/>
    <n v="1439662344"/>
    <n v="1434478344"/>
    <x v="3890"/>
    <d v="2015-08-15T18:12:24"/>
    <b v="0"/>
    <n v="8"/>
    <b v="0"/>
    <s v="theater/plays"/>
    <n v="315.5"/>
    <x v="1"/>
    <x v="6"/>
  </r>
  <r>
    <n v="3891"/>
    <s v="Out of the Box: A Mime Story"/>
    <s v="A comedy about a mime who dreams of becoming a stand up comedian."/>
    <n v="800"/>
    <n v="260"/>
    <n v="0.32500000000000001"/>
    <x v="2"/>
    <x v="0"/>
    <s v="USD"/>
    <n v="1427086740"/>
    <n v="1424488244"/>
    <x v="3891"/>
    <d v="2015-03-23T04:59:00"/>
    <b v="0"/>
    <n v="7"/>
    <b v="0"/>
    <s v="theater/plays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x v="3892"/>
    <d v="2014-08-24T07:00:00"/>
    <b v="0"/>
    <n v="0"/>
    <b v="0"/>
    <s v="theater/plays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0.2155"/>
    <x v="2"/>
    <x v="0"/>
    <s v="USD"/>
    <n v="1404194400"/>
    <n v="1400600840"/>
    <x v="3893"/>
    <d v="2014-07-01T06:00:00"/>
    <b v="0"/>
    <n v="84"/>
    <b v="0"/>
    <s v="theater/plays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.4666666666666665E-2"/>
    <x v="2"/>
    <x v="0"/>
    <s v="USD"/>
    <n v="1481000340"/>
    <n v="1478386812"/>
    <x v="3894"/>
    <d v="2016-12-06T04:59:00"/>
    <b v="0"/>
    <n v="11"/>
    <b v="0"/>
    <s v="theater/plays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n v="0.05"/>
    <x v="2"/>
    <x v="0"/>
    <s v="USD"/>
    <n v="1425103218"/>
    <n v="1422424818"/>
    <x v="3895"/>
    <d v="2015-02-28T06:00:18"/>
    <b v="0"/>
    <n v="1"/>
    <b v="0"/>
    <s v="theater/plays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n v="0.10625"/>
    <x v="2"/>
    <x v="0"/>
    <s v="USD"/>
    <n v="1402979778"/>
    <n v="1401770178"/>
    <x v="3896"/>
    <d v="2014-06-17T04:36:18"/>
    <b v="0"/>
    <n v="4"/>
    <b v="0"/>
    <s v="theater/plays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0.17599999999999999"/>
    <x v="2"/>
    <x v="4"/>
    <s v="NZD"/>
    <n v="1420750683"/>
    <n v="1418158683"/>
    <x v="3897"/>
    <d v="2015-01-08T20:58:03"/>
    <b v="0"/>
    <n v="10"/>
    <b v="0"/>
    <s v="theater/plays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0.3256"/>
    <x v="2"/>
    <x v="1"/>
    <s v="GBP"/>
    <n v="1439827200"/>
    <n v="1436355270"/>
    <x v="3898"/>
    <d v="2015-08-17T16:00:00"/>
    <b v="0"/>
    <n v="16"/>
    <b v="0"/>
    <s v="theater/plays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.2500000000000001E-2"/>
    <x v="2"/>
    <x v="0"/>
    <s v="USD"/>
    <n v="1407868561"/>
    <n v="1406140561"/>
    <x v="3899"/>
    <d v="2014-08-12T18:36:01"/>
    <b v="0"/>
    <n v="2"/>
    <b v="0"/>
    <s v="theater/plays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n v="5.3999999999999999E-2"/>
    <x v="2"/>
    <x v="0"/>
    <s v="USD"/>
    <n v="1433988791"/>
    <n v="1431396791"/>
    <x v="3900"/>
    <d v="2015-06-11T02:13:11"/>
    <b v="0"/>
    <n v="5"/>
    <b v="0"/>
    <s v="theater/plays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8.3333333333333332E-3"/>
    <x v="2"/>
    <x v="0"/>
    <s v="USD"/>
    <n v="1450554599"/>
    <n v="1447098599"/>
    <x v="3901"/>
    <d v="2015-12-19T19:49:59"/>
    <b v="0"/>
    <n v="1"/>
    <b v="0"/>
    <s v="theater/plays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0.48833333333333334"/>
    <x v="2"/>
    <x v="1"/>
    <s v="GBP"/>
    <n v="1479125642"/>
    <n v="1476962042"/>
    <x v="3902"/>
    <d v="2016-11-14T12:14:02"/>
    <b v="0"/>
    <n v="31"/>
    <b v="0"/>
    <s v="theater/plays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x v="3903"/>
    <d v="2015-08-14T19:38:00"/>
    <b v="0"/>
    <n v="0"/>
    <b v="0"/>
    <s v="theater/plays"/>
    <n v="0"/>
    <x v="1"/>
    <x v="6"/>
  </r>
  <r>
    <n v="3904"/>
    <s v="Black America from Prophets to Pimps"/>
    <s v="A play that will cover 4000 years of black history."/>
    <n v="10000"/>
    <n v="3"/>
    <n v="2.9999999999999997E-4"/>
    <x v="2"/>
    <x v="0"/>
    <s v="USD"/>
    <n v="1429074240"/>
    <n v="1427866200"/>
    <x v="3904"/>
    <d v="2015-04-15T05:04:00"/>
    <b v="0"/>
    <n v="2"/>
    <b v="0"/>
    <s v="theater/plays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0.11533333333333333"/>
    <x v="2"/>
    <x v="1"/>
    <s v="GBP"/>
    <n v="1434063600"/>
    <n v="1430405903"/>
    <x v="3905"/>
    <d v="2015-06-11T23:00:00"/>
    <b v="0"/>
    <n v="7"/>
    <b v="0"/>
    <s v="theater/plays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0.67333333333333334"/>
    <x v="2"/>
    <x v="1"/>
    <s v="GBP"/>
    <n v="1435325100"/>
    <n v="1432072893"/>
    <x v="3906"/>
    <d v="2015-06-26T13:25:00"/>
    <b v="0"/>
    <n v="16"/>
    <b v="0"/>
    <s v="theater/plays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0.153"/>
    <x v="2"/>
    <x v="0"/>
    <s v="USD"/>
    <n v="1414354080"/>
    <n v="1411587606"/>
    <x v="3907"/>
    <d v="2014-10-26T20:08:00"/>
    <b v="0"/>
    <n v="4"/>
    <b v="0"/>
    <s v="theater/plays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8.666666666666667E-2"/>
    <x v="2"/>
    <x v="0"/>
    <s v="USD"/>
    <n v="1406603696"/>
    <n v="1405307696"/>
    <x v="3908"/>
    <d v="2014-07-29T03:14:56"/>
    <b v="0"/>
    <n v="4"/>
    <b v="0"/>
    <s v="theater/plays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2.2499999999999998E-3"/>
    <x v="2"/>
    <x v="0"/>
    <s v="USD"/>
    <n v="1410424642"/>
    <n v="1407832642"/>
    <x v="3909"/>
    <d v="2014-09-11T08:37:22"/>
    <b v="0"/>
    <n v="4"/>
    <b v="0"/>
    <s v="theater/plays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.0833333333333334E-2"/>
    <x v="2"/>
    <x v="0"/>
    <s v="USD"/>
    <n v="1441649397"/>
    <n v="1439057397"/>
    <x v="3910"/>
    <d v="2015-09-07T18:09:57"/>
    <b v="0"/>
    <n v="3"/>
    <b v="0"/>
    <s v="theater/plays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n v="0.37412499999999999"/>
    <x v="2"/>
    <x v="0"/>
    <s v="USD"/>
    <n v="1417033777"/>
    <n v="1414438177"/>
    <x v="3911"/>
    <d v="2014-11-26T20:29:37"/>
    <b v="0"/>
    <n v="36"/>
    <b v="0"/>
    <s v="theater/plays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n v="6.666666666666667E-5"/>
    <x v="2"/>
    <x v="0"/>
    <s v="USD"/>
    <n v="1429936500"/>
    <n v="1424759330"/>
    <x v="3912"/>
    <d v="2015-04-25T04:35:00"/>
    <b v="0"/>
    <n v="1"/>
    <b v="0"/>
    <s v="theater/plays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0.1"/>
    <x v="2"/>
    <x v="0"/>
    <s v="USD"/>
    <n v="1448863449"/>
    <n v="1446267849"/>
    <x v="3913"/>
    <d v="2015-11-30T06:04:09"/>
    <b v="0"/>
    <n v="7"/>
    <b v="0"/>
    <s v="theater/plays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0.36359999999999998"/>
    <x v="2"/>
    <x v="1"/>
    <s v="GBP"/>
    <n v="1431298740"/>
    <n v="1429558756"/>
    <x v="3914"/>
    <d v="2015-05-10T22:59:00"/>
    <b v="0"/>
    <n v="27"/>
    <b v="0"/>
    <s v="theater/plays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n v="3.3333333333333335E-3"/>
    <x v="2"/>
    <x v="1"/>
    <s v="GBP"/>
    <n v="1464824309"/>
    <n v="1462232309"/>
    <x v="3915"/>
    <d v="2016-06-01T23:38:29"/>
    <b v="0"/>
    <n v="1"/>
    <b v="0"/>
    <s v="theater/plays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x v="3916"/>
    <d v="2016-06-03T11:19:12"/>
    <b v="0"/>
    <n v="0"/>
    <b v="0"/>
    <s v="theater/plays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2.8571428571428571E-3"/>
    <x v="2"/>
    <x v="1"/>
    <s v="GBP"/>
    <n v="1410439161"/>
    <n v="1407847161"/>
    <x v="3917"/>
    <d v="2014-09-11T12:39:21"/>
    <b v="0"/>
    <n v="1"/>
    <b v="0"/>
    <s v="theater/plays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2E-3"/>
    <x v="2"/>
    <x v="1"/>
    <s v="GBP"/>
    <n v="1407168000"/>
    <n v="1406131023"/>
    <x v="3918"/>
    <d v="2014-08-04T16:00:00"/>
    <b v="0"/>
    <n v="3"/>
    <b v="0"/>
    <s v="theater/plays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1.7999999999999999E-2"/>
    <x v="2"/>
    <x v="1"/>
    <s v="GBP"/>
    <n v="1453075200"/>
    <n v="1450628773"/>
    <x v="3919"/>
    <d v="2016-01-18T00:00:00"/>
    <b v="0"/>
    <n v="3"/>
    <b v="0"/>
    <s v="theater/plays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.3999999999999999E-2"/>
    <x v="2"/>
    <x v="1"/>
    <s v="GBP"/>
    <n v="1479032260"/>
    <n v="1476436660"/>
    <x v="3920"/>
    <d v="2016-11-13T10:17:40"/>
    <b v="0"/>
    <n v="3"/>
    <b v="0"/>
    <s v="theater/plays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x v="3921"/>
    <d v="2014-10-26T18:00:00"/>
    <b v="0"/>
    <n v="0"/>
    <b v="0"/>
    <s v="theater/plays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.1333333333333327E-2"/>
    <x v="2"/>
    <x v="0"/>
    <s v="USD"/>
    <n v="1425337200"/>
    <n v="1421432810"/>
    <x v="3922"/>
    <d v="2015-03-02T23:00:00"/>
    <b v="0"/>
    <n v="6"/>
    <b v="0"/>
    <s v="theater/plays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0.12034782608695652"/>
    <x v="2"/>
    <x v="1"/>
    <s v="GBP"/>
    <n v="1428622271"/>
    <n v="1426203071"/>
    <x v="3923"/>
    <d v="2015-04-09T23:31:11"/>
    <b v="0"/>
    <n v="17"/>
    <b v="0"/>
    <s v="theater/plays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0.15266666666666667"/>
    <x v="2"/>
    <x v="0"/>
    <s v="USD"/>
    <n v="1403823722"/>
    <n v="1401231722"/>
    <x v="3924"/>
    <d v="2014-06-26T23:02:02"/>
    <b v="0"/>
    <n v="40"/>
    <b v="0"/>
    <s v="theater/plays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0.1"/>
    <x v="2"/>
    <x v="0"/>
    <s v="USD"/>
    <n v="1406753639"/>
    <n v="1404161639"/>
    <x v="3925"/>
    <d v="2014-07-30T20:53:59"/>
    <b v="0"/>
    <n v="3"/>
    <b v="0"/>
    <s v="theater/plays"/>
    <n v="5"/>
    <x v="1"/>
    <x v="6"/>
  </r>
  <r>
    <n v="3926"/>
    <s v="Caryl Churchill's 'Top Girls' - NSW HSC Text"/>
    <s v="Producing syllabus-relevant theatre targeted to HSC students on the NSW Central Coast"/>
    <n v="5000"/>
    <n v="15"/>
    <n v="3.0000000000000001E-3"/>
    <x v="2"/>
    <x v="2"/>
    <s v="AUD"/>
    <n v="1419645748"/>
    <n v="1417053748"/>
    <x v="3926"/>
    <d v="2014-12-27T02:02:28"/>
    <b v="0"/>
    <n v="1"/>
    <b v="0"/>
    <s v="theater/plays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0.01"/>
    <x v="2"/>
    <x v="1"/>
    <s v="GBP"/>
    <n v="1407565504"/>
    <n v="1404973504"/>
    <x v="3927"/>
    <d v="2014-08-09T06:25:04"/>
    <b v="0"/>
    <n v="2"/>
    <b v="0"/>
    <s v="theater/plays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0.13020000000000001"/>
    <x v="2"/>
    <x v="0"/>
    <s v="USD"/>
    <n v="1444971540"/>
    <n v="1442593427"/>
    <x v="3928"/>
    <d v="2015-10-16T04:59:00"/>
    <b v="0"/>
    <n v="7"/>
    <b v="0"/>
    <s v="theater/plays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.265E-2"/>
    <x v="2"/>
    <x v="0"/>
    <s v="USD"/>
    <n v="1474228265"/>
    <n v="1471636265"/>
    <x v="3929"/>
    <d v="2016-09-18T19:51:05"/>
    <b v="0"/>
    <n v="14"/>
    <b v="0"/>
    <s v="theater/plays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x v="3930"/>
    <d v="2016-04-01T06:00:00"/>
    <b v="0"/>
    <n v="0"/>
    <b v="0"/>
    <s v="theater/plays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x v="3931"/>
    <d v="2015-09-06T03:38:27"/>
    <b v="0"/>
    <n v="0"/>
    <b v="0"/>
    <s v="theater/plays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8.3333333333333331E-5"/>
    <x v="2"/>
    <x v="0"/>
    <s v="USD"/>
    <n v="1458097364"/>
    <n v="1455508964"/>
    <x v="3932"/>
    <d v="2016-03-16T03:02:44"/>
    <b v="0"/>
    <n v="1"/>
    <b v="0"/>
    <s v="theater/plays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0.15742857142857142"/>
    <x v="2"/>
    <x v="0"/>
    <s v="USD"/>
    <n v="1468716180"/>
    <n v="1466205262"/>
    <x v="3933"/>
    <d v="2016-07-17T00:43:00"/>
    <b v="0"/>
    <n v="12"/>
    <b v="0"/>
    <s v="theater/plays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0.11"/>
    <x v="2"/>
    <x v="0"/>
    <s v="USD"/>
    <n v="1443704400"/>
    <n v="1439827639"/>
    <x v="3934"/>
    <d v="2015-10-01T13:00:00"/>
    <b v="0"/>
    <n v="12"/>
    <b v="0"/>
    <s v="theater/plays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0.43833333333333335"/>
    <x v="2"/>
    <x v="1"/>
    <s v="GBP"/>
    <n v="1443973546"/>
    <n v="1438789546"/>
    <x v="3935"/>
    <d v="2015-10-04T15:45:46"/>
    <b v="0"/>
    <n v="23"/>
    <b v="0"/>
    <s v="theater/plays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x v="3936"/>
    <d v="2016-12-01T07:18:40"/>
    <b v="0"/>
    <n v="0"/>
    <b v="0"/>
    <s v="theater/plays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0.86135181975736563"/>
    <x v="2"/>
    <x v="0"/>
    <s v="USD"/>
    <n v="1468249760"/>
    <n v="1465830560"/>
    <x v="3937"/>
    <d v="2016-07-11T15:09:20"/>
    <b v="0"/>
    <n v="10"/>
    <b v="0"/>
    <s v="theater/plays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0.12196620583717357"/>
    <x v="2"/>
    <x v="0"/>
    <s v="USD"/>
    <n v="1435441454"/>
    <n v="1432763054"/>
    <x v="3938"/>
    <d v="2015-06-27T21:44:14"/>
    <b v="0"/>
    <n v="5"/>
    <b v="0"/>
    <s v="theater/plays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1E-3"/>
    <x v="2"/>
    <x v="2"/>
    <s v="AUD"/>
    <n v="1412656200"/>
    <n v="1412328979"/>
    <x v="3939"/>
    <d v="2014-10-07T04:30:00"/>
    <b v="0"/>
    <n v="1"/>
    <b v="0"/>
    <s v="theater/plays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2.2000000000000001E-3"/>
    <x v="2"/>
    <x v="0"/>
    <s v="USD"/>
    <n v="1420199351"/>
    <n v="1416311351"/>
    <x v="3940"/>
    <d v="2015-01-02T11:49:11"/>
    <b v="0"/>
    <n v="2"/>
    <b v="0"/>
    <s v="theater/plays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9.0909090909090905E-3"/>
    <x v="2"/>
    <x v="0"/>
    <s v="USD"/>
    <n v="1416877200"/>
    <n v="1414505137"/>
    <x v="3941"/>
    <d v="2014-11-25T01:00:00"/>
    <b v="0"/>
    <n v="2"/>
    <b v="0"/>
    <s v="theater/plays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x v="3942"/>
    <d v="2015-06-16T21:41:54"/>
    <b v="0"/>
    <n v="0"/>
    <b v="0"/>
    <s v="theater/plays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0.35639999999999999"/>
    <x v="2"/>
    <x v="0"/>
    <s v="USD"/>
    <n v="1446483000"/>
    <n v="1443811268"/>
    <x v="3943"/>
    <d v="2015-11-02T16:50:00"/>
    <b v="0"/>
    <n v="13"/>
    <b v="0"/>
    <s v="theater/plays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x v="3944"/>
    <d v="2015-08-27T15:54:35"/>
    <b v="0"/>
    <n v="0"/>
    <b v="0"/>
    <s v="theater/plays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2.5000000000000001E-3"/>
    <x v="2"/>
    <x v="0"/>
    <s v="USD"/>
    <n v="1431717268"/>
    <n v="1429125268"/>
    <x v="3945"/>
    <d v="2015-05-15T19:14:28"/>
    <b v="0"/>
    <n v="1"/>
    <b v="0"/>
    <s v="theater/plays"/>
    <n v="5"/>
    <x v="1"/>
    <x v="6"/>
  </r>
  <r>
    <n v="3946"/>
    <s v="DR. Mecurio's Mythical Marvels &amp; Beastiry"/>
    <s v="Dr. Mecurio's is an original work of fantasy designed and written for the stage."/>
    <n v="6000"/>
    <n v="195"/>
    <n v="3.2500000000000001E-2"/>
    <x v="2"/>
    <x v="0"/>
    <s v="USD"/>
    <n v="1425110400"/>
    <n v="1422388822"/>
    <x v="3946"/>
    <d v="2015-02-28T08:00:00"/>
    <b v="0"/>
    <n v="5"/>
    <b v="0"/>
    <s v="theater/plays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.3666666666666664E-2"/>
    <x v="2"/>
    <x v="0"/>
    <s v="USD"/>
    <n v="1475378744"/>
    <n v="1472786744"/>
    <x v="3947"/>
    <d v="2016-10-02T03:25:44"/>
    <b v="0"/>
    <n v="2"/>
    <b v="0"/>
    <s v="theater/plays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x v="3948"/>
    <d v="2014-09-07T07:48:43"/>
    <b v="0"/>
    <n v="0"/>
    <b v="0"/>
    <s v="theater/plays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0.15770000000000001"/>
    <x v="2"/>
    <x v="2"/>
    <s v="AUD"/>
    <n v="1423623221"/>
    <n v="1421031221"/>
    <x v="3949"/>
    <d v="2015-02-11T02:53:41"/>
    <b v="0"/>
    <n v="32"/>
    <b v="0"/>
    <s v="theater/plays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6.2500000000000003E-3"/>
    <x v="2"/>
    <x v="0"/>
    <s v="USD"/>
    <n v="1460140500"/>
    <n v="1457628680"/>
    <x v="3950"/>
    <d v="2016-04-08T18:35:00"/>
    <b v="0"/>
    <n v="1"/>
    <b v="0"/>
    <s v="theater/plays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5.0000000000000004E-6"/>
    <x v="2"/>
    <x v="17"/>
    <s v="EUR"/>
    <n v="1462301342"/>
    <n v="1457120942"/>
    <x v="3951"/>
    <d v="2016-05-03T18:49:02"/>
    <b v="0"/>
    <n v="1"/>
    <b v="0"/>
    <s v="theater/plays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9.6153846153846159E-4"/>
    <x v="2"/>
    <x v="0"/>
    <s v="USD"/>
    <n v="1445885890"/>
    <n v="1440701890"/>
    <x v="3952"/>
    <d v="2015-10-26T18:58:10"/>
    <b v="0"/>
    <n v="1"/>
    <b v="0"/>
    <s v="theater/plays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x v="3953"/>
    <d v="2016-07-29T23:29:00"/>
    <b v="0"/>
    <n v="0"/>
    <b v="0"/>
    <s v="theater/plays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x v="3954"/>
    <d v="2014-07-14T15:37:44"/>
    <b v="0"/>
    <n v="0"/>
    <b v="0"/>
    <s v="theater/plays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0.24285714285714285"/>
    <x v="2"/>
    <x v="0"/>
    <s v="USD"/>
    <n v="1448745741"/>
    <n v="1446150141"/>
    <x v="3955"/>
    <d v="2015-11-28T21:22:21"/>
    <b v="0"/>
    <n v="8"/>
    <b v="0"/>
    <s v="theater/plays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x v="3956"/>
    <d v="2016-04-25T00:20:00"/>
    <b v="0"/>
    <n v="0"/>
    <b v="0"/>
    <s v="theater/plays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2.5000000000000001E-4"/>
    <x v="2"/>
    <x v="0"/>
    <s v="USD"/>
    <n v="1468020354"/>
    <n v="1464045954"/>
    <x v="3957"/>
    <d v="2016-07-08T23:25:54"/>
    <b v="0"/>
    <n v="1"/>
    <b v="0"/>
    <s v="theater/plays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0.32050000000000001"/>
    <x v="2"/>
    <x v="0"/>
    <s v="USD"/>
    <n v="1406988000"/>
    <n v="1403822912"/>
    <x v="3958"/>
    <d v="2014-08-02T14:00:00"/>
    <b v="0"/>
    <n v="16"/>
    <b v="0"/>
    <s v="theater/plays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0.24333333333333335"/>
    <x v="2"/>
    <x v="0"/>
    <s v="USD"/>
    <n v="1411930556"/>
    <n v="1409338556"/>
    <x v="3959"/>
    <d v="2014-09-28T18:55:56"/>
    <b v="0"/>
    <n v="12"/>
    <b v="0"/>
    <s v="theater/plays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1.4999999999999999E-2"/>
    <x v="2"/>
    <x v="0"/>
    <s v="USD"/>
    <n v="1451852256"/>
    <n v="1449260256"/>
    <x v="3960"/>
    <d v="2016-01-03T20:17:36"/>
    <b v="0"/>
    <n v="4"/>
    <b v="0"/>
    <s v="theater/plays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4.1999999999999997E-3"/>
    <x v="2"/>
    <x v="1"/>
    <s v="GBP"/>
    <n v="1399584210"/>
    <n v="1397683410"/>
    <x v="3961"/>
    <d v="2014-05-08T21:23:30"/>
    <b v="0"/>
    <n v="2"/>
    <b v="0"/>
    <s v="theater/plays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.214285714285714E-2"/>
    <x v="2"/>
    <x v="1"/>
    <s v="GBP"/>
    <n v="1448722494"/>
    <n v="1446562494"/>
    <x v="3962"/>
    <d v="2015-11-28T14:54:54"/>
    <b v="0"/>
    <n v="3"/>
    <b v="0"/>
    <s v="theater/plays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x v="3963"/>
    <d v="2015-11-18T04:41:57"/>
    <b v="0"/>
    <n v="0"/>
    <b v="0"/>
    <s v="theater/plays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.3E-2"/>
    <x v="2"/>
    <x v="0"/>
    <s v="USD"/>
    <n v="1429460386"/>
    <n v="1424279986"/>
    <x v="3964"/>
    <d v="2015-04-19T16:19:46"/>
    <b v="0"/>
    <n v="3"/>
    <b v="0"/>
    <s v="theater/plays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0.14249999999999999"/>
    <x v="2"/>
    <x v="0"/>
    <s v="USD"/>
    <n v="1460608780"/>
    <n v="1455428380"/>
    <x v="3965"/>
    <d v="2016-04-14T04:39:40"/>
    <b v="0"/>
    <n v="4"/>
    <b v="0"/>
    <s v="theater/plays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6.0000000000000001E-3"/>
    <x v="2"/>
    <x v="0"/>
    <s v="USD"/>
    <n v="1406170740"/>
    <n v="1402506278"/>
    <x v="3966"/>
    <d v="2014-07-24T02:59:00"/>
    <b v="0"/>
    <n v="2"/>
    <b v="0"/>
    <s v="theater/plays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0.2411764705882353"/>
    <x v="2"/>
    <x v="0"/>
    <s v="USD"/>
    <n v="1488783507"/>
    <n v="1486191507"/>
    <x v="3967"/>
    <d v="2017-03-06T06:58:27"/>
    <b v="0"/>
    <n v="10"/>
    <b v="0"/>
    <s v="theater/plays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0.10539999999999999"/>
    <x v="2"/>
    <x v="0"/>
    <s v="USD"/>
    <n v="1463945673"/>
    <n v="1458761673"/>
    <x v="3968"/>
    <d v="2016-05-22T19:34:33"/>
    <b v="0"/>
    <n v="11"/>
    <b v="0"/>
    <s v="theater/plays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.4690265486725665E-2"/>
    <x v="2"/>
    <x v="0"/>
    <s v="USD"/>
    <n v="1472442900"/>
    <n v="1471638646"/>
    <x v="3969"/>
    <d v="2016-08-29T03:55:00"/>
    <b v="0"/>
    <n v="6"/>
    <b v="0"/>
    <s v="theater/plays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7.3333333333333334E-4"/>
    <x v="2"/>
    <x v="0"/>
    <s v="USD"/>
    <n v="1460925811"/>
    <n v="1458333811"/>
    <x v="3970"/>
    <d v="2016-04-17T20:43:31"/>
    <b v="0"/>
    <n v="2"/>
    <b v="0"/>
    <s v="theater/plays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9.7142857142857135E-3"/>
    <x v="2"/>
    <x v="0"/>
    <s v="USD"/>
    <n v="1405947126"/>
    <n v="1403355126"/>
    <x v="3971"/>
    <d v="2014-07-21T12:52:06"/>
    <b v="0"/>
    <n v="6"/>
    <b v="0"/>
    <s v="theater/plays"/>
    <n v="22.666666666666668"/>
    <x v="1"/>
    <x v="6"/>
  </r>
  <r>
    <n v="3972"/>
    <s v="Valkyrie Theatre Company"/>
    <s v="We're a horror based theatre company in Oklahoma City beginning our first season of shows."/>
    <n v="1000"/>
    <n v="211"/>
    <n v="0.21099999999999999"/>
    <x v="2"/>
    <x v="0"/>
    <s v="USD"/>
    <n v="1423186634"/>
    <n v="1418002634"/>
    <x v="3972"/>
    <d v="2015-02-06T01:37:14"/>
    <b v="0"/>
    <n v="8"/>
    <b v="0"/>
    <s v="theater/plays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0.78100000000000003"/>
    <x v="2"/>
    <x v="0"/>
    <s v="USD"/>
    <n v="1462766400"/>
    <n v="1460219110"/>
    <x v="3973"/>
    <d v="2016-05-09T04:00:00"/>
    <b v="0"/>
    <n v="37"/>
    <b v="0"/>
    <s v="theater/plays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0.32"/>
    <x v="2"/>
    <x v="1"/>
    <s v="GBP"/>
    <n v="1464872848"/>
    <n v="1462280848"/>
    <x v="3974"/>
    <d v="2016-06-02T13:07:28"/>
    <b v="0"/>
    <n v="11"/>
    <b v="0"/>
    <s v="theater/plays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x v="3975"/>
    <d v="2016-07-13T20:48:18"/>
    <b v="0"/>
    <n v="0"/>
    <b v="0"/>
    <s v="theater/plays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0.47692307692307695"/>
    <x v="2"/>
    <x v="0"/>
    <s v="USD"/>
    <n v="1406876400"/>
    <n v="1405024561"/>
    <x v="3976"/>
    <d v="2014-08-01T07:00:00"/>
    <b v="0"/>
    <n v="10"/>
    <b v="0"/>
    <s v="theater/plays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.4500000000000001E-2"/>
    <x v="2"/>
    <x v="0"/>
    <s v="USD"/>
    <n v="1469213732"/>
    <n v="1466621732"/>
    <x v="3977"/>
    <d v="2016-07-22T18:55:32"/>
    <b v="0"/>
    <n v="6"/>
    <b v="0"/>
    <s v="theater/plays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0.107"/>
    <x v="2"/>
    <x v="0"/>
    <s v="USD"/>
    <n v="1422717953"/>
    <n v="1417533953"/>
    <x v="3978"/>
    <d v="2015-01-31T15:25:53"/>
    <b v="0"/>
    <n v="8"/>
    <b v="0"/>
    <s v="theater/plays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1.8333333333333333E-2"/>
    <x v="2"/>
    <x v="1"/>
    <s v="GBP"/>
    <n v="1427659200"/>
    <n v="1425678057"/>
    <x v="3979"/>
    <d v="2015-03-29T20:00:00"/>
    <b v="0"/>
    <n v="6"/>
    <b v="0"/>
    <s v="theater/plays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0.18"/>
    <x v="2"/>
    <x v="0"/>
    <s v="USD"/>
    <n v="1404570147"/>
    <n v="1401978147"/>
    <x v="3980"/>
    <d v="2014-07-05T14:22:27"/>
    <b v="0"/>
    <n v="7"/>
    <b v="0"/>
    <s v="theater/plays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n v="4.0833333333333333E-2"/>
    <x v="2"/>
    <x v="0"/>
    <s v="USD"/>
    <n v="1468729149"/>
    <n v="1463545149"/>
    <x v="3981"/>
    <d v="2016-07-17T04:19:09"/>
    <b v="0"/>
    <n v="7"/>
    <b v="0"/>
    <s v="theater/plays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0.2"/>
    <x v="2"/>
    <x v="1"/>
    <s v="GBP"/>
    <n v="1436297180"/>
    <n v="1431113180"/>
    <x v="3982"/>
    <d v="2015-07-07T19:26:20"/>
    <b v="0"/>
    <n v="5"/>
    <b v="0"/>
    <s v="theater/plays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0.34802513464991025"/>
    <x v="2"/>
    <x v="0"/>
    <s v="USD"/>
    <n v="1400569140"/>
    <n v="1397854356"/>
    <x v="3983"/>
    <d v="2014-05-20T06:59:00"/>
    <b v="0"/>
    <n v="46"/>
    <b v="0"/>
    <s v="theater/plays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.3333333333333339E-2"/>
    <x v="2"/>
    <x v="1"/>
    <s v="GBP"/>
    <n v="1415404800"/>
    <n v="1412809644"/>
    <x v="3984"/>
    <d v="2014-11-08T00:00:00"/>
    <b v="0"/>
    <n v="10"/>
    <b v="0"/>
    <s v="theater/plays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0.32050000000000001"/>
    <x v="2"/>
    <x v="0"/>
    <s v="USD"/>
    <n v="1456002300"/>
    <n v="1454173120"/>
    <x v="3985"/>
    <d v="2016-02-20T21:05:00"/>
    <b v="0"/>
    <n v="19"/>
    <b v="0"/>
    <s v="theater/plays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9.7600000000000006E-2"/>
    <x v="2"/>
    <x v="1"/>
    <s v="GBP"/>
    <n v="1462539840"/>
    <n v="1460034594"/>
    <x v="3986"/>
    <d v="2016-05-06T13:04:00"/>
    <b v="0"/>
    <n v="13"/>
    <b v="0"/>
    <s v="theater/plays"/>
    <n v="37.53846153846154"/>
    <x v="1"/>
    <x v="6"/>
  </r>
  <r>
    <n v="3987"/>
    <s v="Write Now 5"/>
    <s v="Write Now 5 is a new writing festival in south east London promoting new work from emerging playwrights."/>
    <n v="400"/>
    <n v="151"/>
    <n v="0.3775"/>
    <x v="2"/>
    <x v="1"/>
    <s v="GBP"/>
    <n v="1400278290"/>
    <n v="1399414290"/>
    <x v="3987"/>
    <d v="2014-05-16T22:11:30"/>
    <b v="0"/>
    <n v="13"/>
    <b v="0"/>
    <s v="theater/plays"/>
    <n v="11.615384615384615"/>
    <x v="1"/>
    <x v="6"/>
  </r>
  <r>
    <n v="3988"/>
    <s v="Folk-Tales: What Stories Do Your Folks Tell?"/>
    <s v="An evening of of stories based both in myth and truth."/>
    <n v="1500"/>
    <n v="32"/>
    <n v="2.1333333333333333E-2"/>
    <x v="2"/>
    <x v="0"/>
    <s v="USD"/>
    <n v="1440813413"/>
    <n v="1439517413"/>
    <x v="3988"/>
    <d v="2015-08-29T01:56:53"/>
    <b v="0"/>
    <n v="4"/>
    <b v="0"/>
    <s v="theater/plays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x v="3989"/>
    <d v="2015-11-08T18:59:41"/>
    <b v="0"/>
    <n v="0"/>
    <b v="0"/>
    <s v="theater/plays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.1818181818181817E-2"/>
    <x v="2"/>
    <x v="1"/>
    <s v="GBP"/>
    <n v="1456934893"/>
    <n v="1454342893"/>
    <x v="3990"/>
    <d v="2016-03-02T16:08:13"/>
    <b v="0"/>
    <n v="3"/>
    <b v="0"/>
    <s v="theater/plays"/>
    <n v="23"/>
    <x v="1"/>
    <x v="6"/>
  </r>
  <r>
    <n v="3991"/>
    <s v="NTACTheatre - North Texas Actor's Collaborative Theatre"/>
    <s v="North Texas first actor-driven theatre company needs your help"/>
    <n v="500"/>
    <n v="100"/>
    <n v="0.2"/>
    <x v="2"/>
    <x v="0"/>
    <s v="USD"/>
    <n v="1433086082"/>
    <n v="1430494082"/>
    <x v="3991"/>
    <d v="2015-05-31T15:28:02"/>
    <b v="0"/>
    <n v="1"/>
    <b v="0"/>
    <s v="theater/plays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.4100000000000002E-2"/>
    <x v="2"/>
    <x v="0"/>
    <s v="USD"/>
    <n v="1449876859"/>
    <n v="1444689259"/>
    <x v="3992"/>
    <d v="2015-12-11T23:34:19"/>
    <b v="0"/>
    <n v="9"/>
    <b v="0"/>
    <s v="theater/plays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6.0000000000000002E-5"/>
    <x v="2"/>
    <x v="0"/>
    <s v="USD"/>
    <n v="1431549912"/>
    <n v="1428957912"/>
    <x v="3993"/>
    <d v="2015-05-13T20:45:12"/>
    <b v="0"/>
    <n v="1"/>
    <b v="0"/>
    <s v="theater/plays"/>
    <n v="3"/>
    <x v="1"/>
    <x v="6"/>
  </r>
  <r>
    <n v="3994"/>
    <s v="Poles Apart - A Play in 2 Acts"/>
    <s v="Is Henson willing to dare risk a theatrical speaking tour of his North Pole adventures...and more?"/>
    <n v="2000"/>
    <n v="5"/>
    <n v="2.5000000000000001E-3"/>
    <x v="2"/>
    <x v="0"/>
    <s v="USD"/>
    <n v="1405761690"/>
    <n v="1403169690"/>
    <x v="3994"/>
    <d v="2014-07-19T09:21:30"/>
    <b v="0"/>
    <n v="1"/>
    <b v="0"/>
    <s v="theater/plays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0.35"/>
    <x v="2"/>
    <x v="1"/>
    <s v="GBP"/>
    <n v="1423913220"/>
    <n v="1421339077"/>
    <x v="3995"/>
    <d v="2015-02-14T11:27:00"/>
    <b v="0"/>
    <n v="4"/>
    <b v="0"/>
    <s v="theater/plays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0.16566666666666666"/>
    <x v="2"/>
    <x v="0"/>
    <s v="USD"/>
    <n v="1416499440"/>
    <n v="1415341464"/>
    <x v="3996"/>
    <d v="2014-11-20T16:04:00"/>
    <b v="0"/>
    <n v="17"/>
    <b v="0"/>
    <s v="theater/plays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x v="3997"/>
    <d v="2015-04-05T08:23:41"/>
    <b v="0"/>
    <n v="0"/>
    <b v="0"/>
    <s v="theater/plays"/>
    <n v="0"/>
    <x v="1"/>
    <x v="6"/>
  </r>
  <r>
    <n v="3998"/>
    <s v="Forsaken Angels-A New Play"/>
    <s v="Forsaken Angels, a powerful new play by William Leary, author of DCMTA's Best Of 2014 Play Masquerade."/>
    <n v="1250"/>
    <n v="715"/>
    <n v="0.57199999999999995"/>
    <x v="2"/>
    <x v="0"/>
    <s v="USD"/>
    <n v="1427580426"/>
    <n v="1424992026"/>
    <x v="3998"/>
    <d v="2015-03-28T22:07:06"/>
    <b v="0"/>
    <n v="12"/>
    <b v="0"/>
    <s v="theater/plays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0.16514285714285715"/>
    <x v="2"/>
    <x v="0"/>
    <s v="USD"/>
    <n v="1409514709"/>
    <n v="1406058798"/>
    <x v="3999"/>
    <d v="2014-08-31T19:51:49"/>
    <b v="0"/>
    <n v="14"/>
    <b v="0"/>
    <s v="theater/plays"/>
    <n v="82.571428571428569"/>
    <x v="1"/>
    <x v="6"/>
  </r>
  <r>
    <n v="4000"/>
    <s v="The Escorts"/>
    <s v="An Enticing Trip into the World of Assisted Dying"/>
    <n v="8000"/>
    <n v="10"/>
    <n v="1.25E-3"/>
    <x v="2"/>
    <x v="0"/>
    <s v="USD"/>
    <n v="1462631358"/>
    <n v="1457450958"/>
    <x v="4000"/>
    <d v="2016-05-07T14:29:18"/>
    <b v="0"/>
    <n v="1"/>
    <b v="0"/>
    <s v="theater/plays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0.3775"/>
    <x v="2"/>
    <x v="1"/>
    <s v="GBP"/>
    <n v="1488394800"/>
    <n v="1486681708"/>
    <x v="4001"/>
    <d v="2017-03-01T19:00:00"/>
    <b v="0"/>
    <n v="14"/>
    <b v="0"/>
    <s v="theater/plays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1.84E-2"/>
    <x v="2"/>
    <x v="0"/>
    <s v="USD"/>
    <n v="1411779761"/>
    <n v="1409187761"/>
    <x v="4002"/>
    <d v="2014-09-27T01:02:41"/>
    <b v="0"/>
    <n v="4"/>
    <b v="0"/>
    <s v="theater/plays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0.10050000000000001"/>
    <x v="2"/>
    <x v="0"/>
    <s v="USD"/>
    <n v="1424009147"/>
    <n v="1421417147"/>
    <x v="4003"/>
    <d v="2015-02-15T14:05:47"/>
    <b v="0"/>
    <n v="2"/>
    <b v="0"/>
    <s v="theater/plays"/>
    <n v="100.5"/>
    <x v="1"/>
    <x v="6"/>
  </r>
  <r>
    <n v="4004"/>
    <s v="South Florida Tours"/>
    <s v="Help Launch The Queen Into South Florida!"/>
    <n v="500"/>
    <n v="1"/>
    <n v="2E-3"/>
    <x v="2"/>
    <x v="0"/>
    <s v="USD"/>
    <n v="1412740457"/>
    <n v="1410148457"/>
    <x v="4004"/>
    <d v="2014-10-08T03:54:17"/>
    <b v="0"/>
    <n v="1"/>
    <b v="0"/>
    <s v="theater/plays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.3333333333333334E-2"/>
    <x v="2"/>
    <x v="0"/>
    <s v="USD"/>
    <n v="1413832985"/>
    <n v="1408648985"/>
    <x v="4005"/>
    <d v="2014-10-20T19:23:05"/>
    <b v="0"/>
    <n v="2"/>
    <b v="0"/>
    <s v="theater/plays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6.666666666666667E-5"/>
    <x v="2"/>
    <x v="0"/>
    <s v="USD"/>
    <n v="1455647587"/>
    <n v="1453487587"/>
    <x v="4006"/>
    <d v="2016-02-16T18:33:07"/>
    <b v="0"/>
    <n v="1"/>
    <b v="0"/>
    <s v="theater/plays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2.5000000000000001E-3"/>
    <x v="2"/>
    <x v="0"/>
    <s v="USD"/>
    <n v="1409070480"/>
    <n v="1406572381"/>
    <x v="4007"/>
    <d v="2014-08-26T16:28:00"/>
    <b v="0"/>
    <n v="1"/>
    <b v="0"/>
    <s v="theater/plays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0.06"/>
    <x v="2"/>
    <x v="1"/>
    <s v="GBP"/>
    <n v="1437606507"/>
    <n v="1435014507"/>
    <x v="4008"/>
    <d v="2015-07-22T23:08:27"/>
    <b v="0"/>
    <n v="4"/>
    <b v="0"/>
    <s v="theater/plays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3.8860103626943004E-2"/>
    <x v="2"/>
    <x v="1"/>
    <s v="GBP"/>
    <n v="1410281360"/>
    <n v="1406825360"/>
    <x v="4009"/>
    <d v="2014-09-09T16:49:20"/>
    <b v="0"/>
    <n v="3"/>
    <b v="0"/>
    <s v="theater/plays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n v="0.24194444444444443"/>
    <x v="2"/>
    <x v="0"/>
    <s v="USD"/>
    <n v="1414348166"/>
    <n v="1412879366"/>
    <x v="4010"/>
    <d v="2014-10-26T18:29:26"/>
    <b v="0"/>
    <n v="38"/>
    <b v="0"/>
    <s v="theater/plays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7.5999999999999998E-2"/>
    <x v="2"/>
    <x v="1"/>
    <s v="GBP"/>
    <n v="1422450278"/>
    <n v="1419858278"/>
    <x v="4011"/>
    <d v="2015-01-28T13:04:38"/>
    <b v="0"/>
    <n v="4"/>
    <b v="0"/>
    <s v="theater/plays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x v="4012"/>
    <d v="2015-05-02T13:04:09"/>
    <b v="0"/>
    <n v="0"/>
    <b v="0"/>
    <s v="theater/plays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.2999999999999999E-2"/>
    <x v="2"/>
    <x v="0"/>
    <s v="USD"/>
    <n v="1424070823"/>
    <n v="1421478823"/>
    <x v="4013"/>
    <d v="2015-02-16T07:13:43"/>
    <b v="0"/>
    <n v="2"/>
    <b v="0"/>
    <s v="theater/plays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x v="4014"/>
    <d v="2016-03-05T05:54:29"/>
    <b v="0"/>
    <n v="0"/>
    <b v="0"/>
    <s v="theater/plays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1.4285714285714287E-4"/>
    <x v="2"/>
    <x v="0"/>
    <s v="USD"/>
    <n v="1437331463"/>
    <n v="1434739463"/>
    <x v="4015"/>
    <d v="2015-07-19T18:44:23"/>
    <b v="0"/>
    <n v="1"/>
    <b v="0"/>
    <s v="theater/plays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n v="0.14000000000000001"/>
    <x v="2"/>
    <x v="1"/>
    <s v="GBP"/>
    <n v="1410987400"/>
    <n v="1408395400"/>
    <x v="4016"/>
    <d v="2014-09-17T20:56:40"/>
    <b v="0"/>
    <n v="7"/>
    <b v="0"/>
    <s v="theater/plays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.0500000000000001E-2"/>
    <x v="2"/>
    <x v="0"/>
    <s v="USD"/>
    <n v="1409846874"/>
    <n v="1407254874"/>
    <x v="4017"/>
    <d v="2014-09-04T16:07:54"/>
    <b v="0"/>
    <n v="2"/>
    <b v="0"/>
    <s v="theater/plays"/>
    <n v="52.5"/>
    <x v="1"/>
    <x v="6"/>
  </r>
  <r>
    <n v="4018"/>
    <s v="Time Please Fringe"/>
    <s v="Funding for a production of Time Please at the Brighton Fringe 2017... and beyond."/>
    <n v="1500"/>
    <n v="130"/>
    <n v="8.666666666666667E-2"/>
    <x v="2"/>
    <x v="1"/>
    <s v="GBP"/>
    <n v="1475877108"/>
    <n v="1473285108"/>
    <x v="4018"/>
    <d v="2016-10-07T21:51:48"/>
    <b v="0"/>
    <n v="4"/>
    <b v="0"/>
    <s v="theater/plays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8.2857142857142851E-3"/>
    <x v="2"/>
    <x v="0"/>
    <s v="USD"/>
    <n v="1460737680"/>
    <n v="1455725596"/>
    <x v="4019"/>
    <d v="2016-04-15T16:28:00"/>
    <b v="0"/>
    <n v="4"/>
    <b v="0"/>
    <s v="theater/plays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0.16666666666666666"/>
    <x v="2"/>
    <x v="0"/>
    <s v="USD"/>
    <n v="1427168099"/>
    <n v="1424579699"/>
    <x v="4020"/>
    <d v="2015-03-24T03:34:59"/>
    <b v="0"/>
    <n v="3"/>
    <b v="0"/>
    <s v="theater/plays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n v="8.3333333333333332E-3"/>
    <x v="2"/>
    <x v="0"/>
    <s v="USD"/>
    <n v="1414360358"/>
    <n v="1409176358"/>
    <x v="4021"/>
    <d v="2014-10-26T21:52:38"/>
    <b v="0"/>
    <n v="2"/>
    <b v="0"/>
    <s v="theater/plays"/>
    <n v="62.5"/>
    <x v="1"/>
    <x v="6"/>
  </r>
  <r>
    <n v="4022"/>
    <s v="The Merchant of Venice as Shakespeare Heard It"/>
    <s v="Help us produce a video of the first Original Pronunciation Merchant of Venice."/>
    <n v="18000"/>
    <n v="12521"/>
    <n v="0.69561111111111107"/>
    <x v="2"/>
    <x v="0"/>
    <s v="USD"/>
    <n v="1422759240"/>
    <n v="1418824867"/>
    <x v="4022"/>
    <d v="2015-02-01T02:54:00"/>
    <b v="0"/>
    <n v="197"/>
    <b v="0"/>
    <s v="theater/plays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x v="4023"/>
    <d v="2016-03-24T22:59:23"/>
    <b v="0"/>
    <n v="0"/>
    <b v="0"/>
    <s v="theater/plays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.2500000000000001E-2"/>
    <x v="2"/>
    <x v="0"/>
    <s v="USD"/>
    <n v="1441037097"/>
    <n v="1438445097"/>
    <x v="4024"/>
    <d v="2015-08-31T16:04:57"/>
    <b v="0"/>
    <n v="1"/>
    <b v="0"/>
    <s v="theater/plays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0.05"/>
    <x v="2"/>
    <x v="6"/>
    <s v="EUR"/>
    <n v="1437889336"/>
    <n v="1432705336"/>
    <x v="4025"/>
    <d v="2015-07-26T05:42:16"/>
    <b v="0"/>
    <n v="4"/>
    <b v="0"/>
    <s v="theater/plays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x v="4026"/>
    <d v="2015-12-04T16:43:59"/>
    <b v="0"/>
    <n v="0"/>
    <b v="0"/>
    <s v="theater/plays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.166666666666667E-2"/>
    <x v="2"/>
    <x v="0"/>
    <s v="USD"/>
    <n v="1487811600"/>
    <n v="1486077481"/>
    <x v="4027"/>
    <d v="2017-02-23T01:00:00"/>
    <b v="0"/>
    <n v="7"/>
    <b v="0"/>
    <s v="theater/plays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0.28050000000000003"/>
    <x v="2"/>
    <x v="0"/>
    <s v="USD"/>
    <n v="1402007500"/>
    <n v="1399415500"/>
    <x v="4028"/>
    <d v="2014-06-05T22:31:40"/>
    <b v="0"/>
    <n v="11"/>
    <b v="0"/>
    <s v="theater/plays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x v="4029"/>
    <d v="2015-12-14T00:36:10"/>
    <b v="0"/>
    <n v="0"/>
    <b v="0"/>
    <s v="theater/plays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0.16"/>
    <x v="2"/>
    <x v="0"/>
    <s v="USD"/>
    <n v="1454525340"/>
    <n v="1452008599"/>
    <x v="4030"/>
    <d v="2016-02-03T18:49:00"/>
    <b v="0"/>
    <n v="6"/>
    <b v="0"/>
    <s v="theater/plays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x v="4031"/>
    <d v="2014-12-18T15:02:44"/>
    <b v="0"/>
    <n v="0"/>
    <b v="0"/>
    <s v="theater/plays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6.8287037037037035E-2"/>
    <x v="2"/>
    <x v="0"/>
    <s v="USD"/>
    <n v="1450211116"/>
    <n v="1445023516"/>
    <x v="4032"/>
    <d v="2015-12-15T20:25:16"/>
    <b v="0"/>
    <n v="7"/>
    <b v="0"/>
    <s v="theater/plays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0.25698702928870293"/>
    <x v="2"/>
    <x v="1"/>
    <s v="GBP"/>
    <n v="1475398800"/>
    <n v="1472711224"/>
    <x v="4033"/>
    <d v="2016-10-02T09:00:00"/>
    <b v="0"/>
    <n v="94"/>
    <b v="0"/>
    <s v="theater/plays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.4814814814814815E-2"/>
    <x v="2"/>
    <x v="0"/>
    <s v="USD"/>
    <n v="1428097450"/>
    <n v="1425509050"/>
    <x v="4034"/>
    <d v="2015-04-03T21:44:10"/>
    <b v="0"/>
    <n v="2"/>
    <b v="0"/>
    <s v="theater/plays"/>
    <n v="100"/>
    <x v="1"/>
    <x v="6"/>
  </r>
  <r>
    <n v="4035"/>
    <s v="The Lost Boy"/>
    <s v="&quot;Stories are where you go to look for the truth of your own life.&quot; (Frank Delaney)"/>
    <n v="10000"/>
    <n v="3685"/>
    <n v="0.36849999999999999"/>
    <x v="2"/>
    <x v="0"/>
    <s v="USD"/>
    <n v="1413925887"/>
    <n v="1411333887"/>
    <x v="4035"/>
    <d v="2014-10-21T21:11:27"/>
    <b v="0"/>
    <n v="25"/>
    <b v="0"/>
    <s v="theater/plays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0.47049999999999997"/>
    <x v="2"/>
    <x v="0"/>
    <s v="USD"/>
    <n v="1404253800"/>
    <n v="1402784964"/>
    <x v="4036"/>
    <d v="2014-07-01T22:30:00"/>
    <b v="0"/>
    <n v="17"/>
    <b v="0"/>
    <s v="theater/plays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0.11428571428571428"/>
    <x v="2"/>
    <x v="0"/>
    <s v="USD"/>
    <n v="1464099900"/>
    <n v="1462585315"/>
    <x v="4037"/>
    <d v="2016-05-24T14:25:00"/>
    <b v="0"/>
    <n v="2"/>
    <b v="0"/>
    <s v="theater/plays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0.12039999999999999"/>
    <x v="2"/>
    <x v="0"/>
    <s v="USD"/>
    <n v="1413573010"/>
    <n v="1408389010"/>
    <x v="4038"/>
    <d v="2014-10-17T19:10:10"/>
    <b v="0"/>
    <n v="4"/>
    <b v="0"/>
    <s v="theater/plays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0.6"/>
    <x v="2"/>
    <x v="0"/>
    <s v="USD"/>
    <n v="1448949540"/>
    <n v="1446048367"/>
    <x v="4039"/>
    <d v="2015-12-01T05:59:00"/>
    <b v="0"/>
    <n v="5"/>
    <b v="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0.3125"/>
    <x v="2"/>
    <x v="0"/>
    <s v="USD"/>
    <n v="1437188400"/>
    <n v="1432100004"/>
    <x v="4040"/>
    <d v="2015-07-18T03:00:00"/>
    <b v="0"/>
    <n v="2"/>
    <b v="0"/>
    <s v="theater/plays"/>
    <n v="1250"/>
    <x v="1"/>
    <x v="6"/>
  </r>
  <r>
    <n v="4041"/>
    <s v="In the Land of Gold"/>
    <s v="A bold, colouful, vibrant play centred around the last remaining monarchy of Africa."/>
    <n v="5000"/>
    <n v="21"/>
    <n v="4.1999999999999997E-3"/>
    <x v="2"/>
    <x v="1"/>
    <s v="GBP"/>
    <n v="1473160954"/>
    <n v="1467976954"/>
    <x v="4041"/>
    <d v="2016-09-06T11:22:34"/>
    <b v="0"/>
    <n v="2"/>
    <b v="0"/>
    <s v="theater/plays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n v="2.0999999999999999E-3"/>
    <x v="2"/>
    <x v="0"/>
    <s v="USD"/>
    <n v="1421781360"/>
    <n v="1419213664"/>
    <x v="4042"/>
    <d v="2015-01-20T19:16:00"/>
    <b v="0"/>
    <n v="3"/>
    <b v="0"/>
    <s v="theater/plays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x v="4043"/>
    <d v="2014-11-20T22:58:45"/>
    <b v="0"/>
    <n v="0"/>
    <b v="0"/>
    <s v="theater/plays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0.375"/>
    <x v="2"/>
    <x v="0"/>
    <s v="USD"/>
    <n v="1428642000"/>
    <n v="1426050982"/>
    <x v="4044"/>
    <d v="2015-04-10T05:00:00"/>
    <b v="0"/>
    <n v="4"/>
    <b v="0"/>
    <s v="theater/plays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2.0000000000000001E-4"/>
    <x v="2"/>
    <x v="2"/>
    <s v="AUD"/>
    <n v="1408596589"/>
    <n v="1406004589"/>
    <x v="4045"/>
    <d v="2014-08-21T04:49:49"/>
    <b v="0"/>
    <n v="1"/>
    <b v="0"/>
    <s v="theater/plays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.2142857142857142E-2"/>
    <x v="2"/>
    <x v="0"/>
    <s v="USD"/>
    <n v="1413992210"/>
    <n v="1411400210"/>
    <x v="4046"/>
    <d v="2014-10-22T15:36:50"/>
    <b v="0"/>
    <n v="12"/>
    <b v="0"/>
    <s v="theater/plays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.1999999999999999E-2"/>
    <x v="2"/>
    <x v="0"/>
    <s v="USD"/>
    <n v="1420938000"/>
    <n v="1418862743"/>
    <x v="4047"/>
    <d v="2015-01-11T01:00:00"/>
    <b v="0"/>
    <n v="4"/>
    <b v="0"/>
    <s v="theater/plays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0.17652941176470588"/>
    <x v="2"/>
    <x v="1"/>
    <s v="GBP"/>
    <n v="1460373187"/>
    <n v="1457352787"/>
    <x v="4048"/>
    <d v="2016-04-11T11:13:07"/>
    <b v="0"/>
    <n v="91"/>
    <b v="0"/>
    <s v="theater/plays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8.0000000000000004E-4"/>
    <x v="2"/>
    <x v="0"/>
    <s v="USD"/>
    <n v="1436914815"/>
    <n v="1434322815"/>
    <x v="4049"/>
    <d v="2015-07-14T23:00:15"/>
    <b v="0"/>
    <n v="1"/>
    <b v="0"/>
    <s v="theater/plays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6.6666666666666664E-4"/>
    <x v="2"/>
    <x v="0"/>
    <s v="USD"/>
    <n v="1414077391"/>
    <n v="1411485391"/>
    <x v="4050"/>
    <d v="2014-10-23T15:16:31"/>
    <b v="0"/>
    <n v="1"/>
    <b v="0"/>
    <s v="theater/plays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x v="4051"/>
    <d v="2014-05-09T06:53:00"/>
    <b v="0"/>
    <n v="0"/>
    <b v="0"/>
    <s v="theater/plays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0.37533333333333335"/>
    <x v="2"/>
    <x v="0"/>
    <s v="USD"/>
    <n v="1413234316"/>
    <n v="1408050316"/>
    <x v="4052"/>
    <d v="2014-10-13T21:05:16"/>
    <b v="0"/>
    <n v="13"/>
    <b v="0"/>
    <s v="theater/plays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0.22"/>
    <x v="2"/>
    <x v="1"/>
    <s v="GBP"/>
    <n v="1416081600"/>
    <n v="1413477228"/>
    <x v="4053"/>
    <d v="2014-11-15T20:00:00"/>
    <b v="0"/>
    <n v="2"/>
    <b v="0"/>
    <s v="theater/plays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x v="4054"/>
    <d v="2016-10-01T04:00:00"/>
    <b v="0"/>
    <n v="0"/>
    <b v="0"/>
    <s v="theater/plays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0.1762"/>
    <x v="2"/>
    <x v="1"/>
    <s v="GBP"/>
    <n v="1403192031"/>
    <n v="1400600031"/>
    <x v="4055"/>
    <d v="2014-06-19T15:33:51"/>
    <b v="0"/>
    <n v="21"/>
    <b v="0"/>
    <s v="theater/plays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n v="0.53"/>
    <x v="2"/>
    <x v="0"/>
    <s v="USD"/>
    <n v="1467575940"/>
    <n v="1465856639"/>
    <x v="4056"/>
    <d v="2016-07-03T19:59:00"/>
    <b v="0"/>
    <n v="9"/>
    <b v="0"/>
    <s v="theater/plays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0.22142857142857142"/>
    <x v="2"/>
    <x v="1"/>
    <s v="GBP"/>
    <n v="1448492400"/>
    <n v="1446506080"/>
    <x v="4057"/>
    <d v="2015-11-25T23:00:00"/>
    <b v="0"/>
    <n v="6"/>
    <b v="0"/>
    <s v="theater/plays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2.5333333333333333E-2"/>
    <x v="2"/>
    <x v="0"/>
    <s v="USD"/>
    <n v="1459483140"/>
    <n v="1458178044"/>
    <x v="4058"/>
    <d v="2016-04-01T03:59:00"/>
    <b v="0"/>
    <n v="4"/>
    <b v="0"/>
    <s v="theater/plays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n v="2.5000000000000001E-2"/>
    <x v="2"/>
    <x v="5"/>
    <s v="CAD"/>
    <n v="1410836400"/>
    <n v="1408116152"/>
    <x v="4059"/>
    <d v="2014-09-16T03:00:00"/>
    <b v="0"/>
    <n v="7"/>
    <b v="0"/>
    <s v="theater/plays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2.8500000000000001E-2"/>
    <x v="2"/>
    <x v="5"/>
    <s v="CAD"/>
    <n v="1403539200"/>
    <n v="1400604056"/>
    <x v="4060"/>
    <d v="2014-06-23T16:00:00"/>
    <b v="0"/>
    <n v="5"/>
    <b v="0"/>
    <s v="theater/plays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x v="4061"/>
    <d v="2016-04-21T02:23:43"/>
    <b v="0"/>
    <n v="0"/>
    <b v="0"/>
    <s v="theater/plays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.4500000000000001E-2"/>
    <x v="2"/>
    <x v="0"/>
    <s v="USD"/>
    <n v="1467481468"/>
    <n v="1464889468"/>
    <x v="4062"/>
    <d v="2016-07-02T17:44:28"/>
    <b v="0"/>
    <n v="3"/>
    <b v="0"/>
    <s v="theater/plays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.4210526315789474E-2"/>
    <x v="2"/>
    <x v="1"/>
    <s v="GBP"/>
    <n v="1403886084"/>
    <n v="1401294084"/>
    <x v="4063"/>
    <d v="2014-06-27T16:21:24"/>
    <b v="0"/>
    <n v="9"/>
    <b v="0"/>
    <s v="theater/plays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0.1925"/>
    <x v="2"/>
    <x v="2"/>
    <s v="AUD"/>
    <n v="1430316426"/>
    <n v="1427724426"/>
    <x v="4064"/>
    <d v="2015-04-29T14:07:06"/>
    <b v="0"/>
    <n v="6"/>
    <b v="0"/>
    <s v="theater/plays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n v="6.7499999999999999E-3"/>
    <x v="2"/>
    <x v="0"/>
    <s v="USD"/>
    <n v="1407883811"/>
    <n v="1405291811"/>
    <x v="4065"/>
    <d v="2014-08-12T22:50:11"/>
    <b v="0"/>
    <n v="4"/>
    <b v="0"/>
    <s v="theater/plays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1.6666666666666668E-3"/>
    <x v="2"/>
    <x v="0"/>
    <s v="USD"/>
    <n v="1463619388"/>
    <n v="1461027388"/>
    <x v="4066"/>
    <d v="2016-05-19T00:56:28"/>
    <b v="0"/>
    <n v="1"/>
    <b v="0"/>
    <s v="theater/plays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0.60899999999999999"/>
    <x v="2"/>
    <x v="0"/>
    <s v="USD"/>
    <n v="1443408550"/>
    <n v="1439952550"/>
    <x v="4067"/>
    <d v="2015-09-28T02:49:10"/>
    <b v="0"/>
    <n v="17"/>
    <b v="0"/>
    <s v="theater/plays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0.01"/>
    <x v="2"/>
    <x v="0"/>
    <s v="USD"/>
    <n v="1484348700"/>
    <n v="1481756855"/>
    <x v="4068"/>
    <d v="2017-01-13T23:05:00"/>
    <b v="0"/>
    <n v="1"/>
    <b v="0"/>
    <s v="theater/plays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n v="0.34399999999999997"/>
    <x v="2"/>
    <x v="1"/>
    <s v="GBP"/>
    <n v="1425124800"/>
    <n v="1421596356"/>
    <x v="4069"/>
    <d v="2015-02-28T12:00:00"/>
    <b v="0"/>
    <n v="13"/>
    <b v="0"/>
    <s v="theater/plays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n v="0.16500000000000001"/>
    <x v="2"/>
    <x v="0"/>
    <s v="USD"/>
    <n v="1425178800"/>
    <n v="1422374420"/>
    <x v="4070"/>
    <d v="2015-03-01T03:00:00"/>
    <b v="0"/>
    <n v="6"/>
    <b v="0"/>
    <s v="theater/plays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x v="4071"/>
    <d v="2016-12-26T19:18:51"/>
    <b v="0"/>
    <n v="0"/>
    <b v="0"/>
    <s v="theater/plays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4.0000000000000001E-3"/>
    <x v="2"/>
    <x v="1"/>
    <s v="GBP"/>
    <n v="1408646111"/>
    <n v="1403462111"/>
    <x v="4072"/>
    <d v="2014-08-21T18:35:11"/>
    <b v="0"/>
    <n v="2"/>
    <b v="0"/>
    <s v="theater/plays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.0571428571428572E-2"/>
    <x v="2"/>
    <x v="0"/>
    <s v="USD"/>
    <n v="1431144000"/>
    <n v="1426407426"/>
    <x v="4073"/>
    <d v="2015-05-09T04:00:00"/>
    <b v="0"/>
    <n v="2"/>
    <b v="0"/>
    <s v="theater/plays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0.26727272727272727"/>
    <x v="2"/>
    <x v="1"/>
    <s v="GBP"/>
    <n v="1446732975"/>
    <n v="1444137375"/>
    <x v="4074"/>
    <d v="2015-11-05T14:16:15"/>
    <b v="0"/>
    <n v="21"/>
    <b v="0"/>
    <s v="theater/plays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0.28799999999999998"/>
    <x v="2"/>
    <x v="1"/>
    <s v="GBP"/>
    <n v="1404149280"/>
    <n v="1400547969"/>
    <x v="4075"/>
    <d v="2014-06-30T17:28:00"/>
    <b v="0"/>
    <n v="13"/>
    <b v="0"/>
    <s v="theater/plays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x v="4076"/>
    <d v="2014-10-21T19:51:00"/>
    <b v="0"/>
    <n v="0"/>
    <b v="0"/>
    <s v="theater/plays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8.8999999999999996E-2"/>
    <x v="2"/>
    <x v="0"/>
    <s v="USD"/>
    <n v="1482339794"/>
    <n v="1479747794"/>
    <x v="4077"/>
    <d v="2016-12-21T17:03:14"/>
    <b v="0"/>
    <n v="6"/>
    <b v="0"/>
    <s v="theater/plays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x v="4078"/>
    <d v="2017-01-27T18:54:02"/>
    <b v="0"/>
    <n v="0"/>
    <b v="0"/>
    <s v="theater/plays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1.6666666666666668E-3"/>
    <x v="2"/>
    <x v="0"/>
    <s v="USD"/>
    <n v="1466375521"/>
    <n v="1463783521"/>
    <x v="4079"/>
    <d v="2016-06-19T22:32:01"/>
    <b v="0"/>
    <n v="1"/>
    <b v="0"/>
    <s v="theater/plays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x v="4080"/>
    <d v="2016-06-14T18:54:00"/>
    <b v="0"/>
    <n v="0"/>
    <b v="0"/>
    <s v="theater/plays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0.15737410071942445"/>
    <x v="2"/>
    <x v="0"/>
    <s v="USD"/>
    <n v="1425819425"/>
    <n v="1423231025"/>
    <x v="4081"/>
    <d v="2015-03-08T12:57:05"/>
    <b v="0"/>
    <n v="12"/>
    <b v="0"/>
    <s v="theater/plays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0.02"/>
    <x v="2"/>
    <x v="0"/>
    <s v="USD"/>
    <n v="1447542000"/>
    <n v="1446179553"/>
    <x v="4082"/>
    <d v="2015-11-14T23:00:00"/>
    <b v="0"/>
    <n v="2"/>
    <b v="0"/>
    <s v="theater/plays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0.21685714285714286"/>
    <x v="2"/>
    <x v="0"/>
    <s v="USD"/>
    <n v="1452795416"/>
    <n v="1450203416"/>
    <x v="4083"/>
    <d v="2016-01-14T18:16:56"/>
    <b v="0"/>
    <n v="6"/>
    <b v="0"/>
    <s v="theater/plays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3.3333333333333335E-3"/>
    <x v="2"/>
    <x v="13"/>
    <s v="EUR"/>
    <n v="1476008906"/>
    <n v="1473416906"/>
    <x v="4084"/>
    <d v="2016-10-09T10:28:26"/>
    <b v="0"/>
    <n v="1"/>
    <b v="0"/>
    <s v="theater/plays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2.8571428571428571E-3"/>
    <x v="2"/>
    <x v="0"/>
    <s v="USD"/>
    <n v="1427169540"/>
    <n v="1424701775"/>
    <x v="4085"/>
    <d v="2015-03-24T03:59:00"/>
    <b v="0"/>
    <n v="1"/>
    <b v="0"/>
    <s v="theater/plays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4.7E-2"/>
    <x v="2"/>
    <x v="0"/>
    <s v="USD"/>
    <n v="1448078400"/>
    <n v="1445985299"/>
    <x v="4086"/>
    <d v="2015-11-21T04:00:00"/>
    <b v="0"/>
    <n v="5"/>
    <b v="0"/>
    <s v="theater/plays"/>
    <n v="9.4"/>
    <x v="1"/>
    <x v="6"/>
  </r>
  <r>
    <n v="4087"/>
    <s v="Stage Production &quot;The Nail Shop&quot;"/>
    <s v="Comedy Stage Play"/>
    <n v="9600"/>
    <n v="0"/>
    <n v="0"/>
    <x v="2"/>
    <x v="0"/>
    <s v="USD"/>
    <n v="1468777786"/>
    <n v="1466185786"/>
    <x v="4087"/>
    <d v="2016-07-17T17:49:46"/>
    <b v="0"/>
    <n v="0"/>
    <b v="0"/>
    <s v="theater/plays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0.108"/>
    <x v="2"/>
    <x v="1"/>
    <s v="GBP"/>
    <n v="1421403960"/>
    <n v="1418827324"/>
    <x v="4088"/>
    <d v="2015-01-16T10:26:00"/>
    <b v="0"/>
    <n v="3"/>
    <b v="0"/>
    <s v="theater/plays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000000000000001E-2"/>
    <x v="2"/>
    <x v="0"/>
    <s v="USD"/>
    <n v="1433093700"/>
    <n v="1430242488"/>
    <x v="4089"/>
    <d v="2015-05-31T17:35:00"/>
    <b v="0"/>
    <n v="8"/>
    <b v="0"/>
    <s v="theater/plays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.2000000000000001E-2"/>
    <x v="2"/>
    <x v="0"/>
    <s v="USD"/>
    <n v="1438959600"/>
    <n v="1437754137"/>
    <x v="4090"/>
    <d v="2015-08-07T15:00:00"/>
    <b v="0"/>
    <n v="3"/>
    <b v="0"/>
    <s v="theater/plays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0.1275"/>
    <x v="2"/>
    <x v="0"/>
    <s v="USD"/>
    <n v="1421410151"/>
    <n v="1418818151"/>
    <x v="4091"/>
    <d v="2015-01-16T12:09:11"/>
    <b v="0"/>
    <n v="8"/>
    <b v="0"/>
    <s v="theater/plays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1.8181818181818181E-4"/>
    <x v="2"/>
    <x v="0"/>
    <s v="USD"/>
    <n v="1428205247"/>
    <n v="1423024847"/>
    <x v="4092"/>
    <d v="2015-04-05T03:40:47"/>
    <b v="0"/>
    <n v="1"/>
    <b v="0"/>
    <s v="theater/plays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.4E-2"/>
    <x v="2"/>
    <x v="1"/>
    <s v="GBP"/>
    <n v="1440272093"/>
    <n v="1435088093"/>
    <x v="4093"/>
    <d v="2015-08-22T19:34:53"/>
    <b v="0"/>
    <n v="4"/>
    <b v="0"/>
    <s v="theater/plays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0.36499999999999999"/>
    <x v="2"/>
    <x v="0"/>
    <s v="USD"/>
    <n v="1413953940"/>
    <n v="1410141900"/>
    <x v="4094"/>
    <d v="2014-10-22T04:59:00"/>
    <b v="0"/>
    <n v="8"/>
    <b v="0"/>
    <s v="theater/plays"/>
    <n v="91.25"/>
    <x v="1"/>
    <x v="6"/>
  </r>
  <r>
    <n v="4095"/>
    <s v="LOPE ENAMORADO"/>
    <s v="Proyecto teatral dirigido por MartÃ­n Acosta que habla y reflexiona sobre el amor y su naturaleza."/>
    <n v="30000"/>
    <n v="800"/>
    <n v="2.6666666666666668E-2"/>
    <x v="2"/>
    <x v="14"/>
    <s v="MXN"/>
    <n v="1482108350"/>
    <n v="1479516350"/>
    <x v="4095"/>
    <d v="2016-12-19T00:45:50"/>
    <b v="0"/>
    <n v="1"/>
    <b v="0"/>
    <s v="theater/plays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0.11428571428571428"/>
    <x v="2"/>
    <x v="1"/>
    <s v="GBP"/>
    <n v="1488271860"/>
    <n v="1484484219"/>
    <x v="4096"/>
    <d v="2017-02-28T08:51:00"/>
    <b v="0"/>
    <n v="5"/>
    <b v="0"/>
    <s v="theater/plays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x v="4097"/>
    <d v="2016-01-31T23:55:00"/>
    <b v="0"/>
    <n v="0"/>
    <b v="0"/>
    <s v="theater/plays"/>
    <n v="0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x v="4098"/>
    <d v="2016-06-04T17:19:57"/>
    <b v="0"/>
    <n v="0"/>
    <b v="0"/>
    <s v="theater/plays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.1111111111111112E-2"/>
    <x v="2"/>
    <x v="0"/>
    <s v="USD"/>
    <n v="1472847873"/>
    <n v="1468959873"/>
    <x v="4099"/>
    <d v="2016-09-02T20:24:33"/>
    <b v="0"/>
    <n v="1"/>
    <b v="0"/>
    <s v="theater/plays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x v="4100"/>
    <d v="2014-10-25T02:59:50"/>
    <b v="0"/>
    <n v="0"/>
    <b v="0"/>
    <s v="theater/plays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x v="4101"/>
    <d v="2017-01-25T21:41:22"/>
    <b v="0"/>
    <n v="0"/>
    <b v="0"/>
    <s v="theater/plays"/>
    <n v="0"/>
    <x v="1"/>
    <x v="6"/>
  </r>
  <r>
    <n v="4102"/>
    <s v="4th Wall Theatre Project"/>
    <s v="Local Community theater to get up and running in the Idaho Falls area. Something new, something different!"/>
    <n v="500"/>
    <n v="137"/>
    <n v="0.27400000000000002"/>
    <x v="2"/>
    <x v="0"/>
    <s v="USD"/>
    <n v="1463343673"/>
    <n v="1460751673"/>
    <x v="4102"/>
    <d v="2016-05-15T20:21:13"/>
    <b v="0"/>
    <n v="6"/>
    <b v="0"/>
    <s v="theater/plays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n v="0.1"/>
    <x v="2"/>
    <x v="0"/>
    <s v="USD"/>
    <n v="1440613920"/>
    <n v="1435953566"/>
    <x v="4103"/>
    <d v="2015-08-26T18:32:00"/>
    <b v="0"/>
    <n v="6"/>
    <b v="0"/>
    <s v="theater/plays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0.21366666666666667"/>
    <x v="2"/>
    <x v="2"/>
    <s v="AUD"/>
    <n v="1477550434"/>
    <n v="1474958434"/>
    <x v="4104"/>
    <d v="2016-10-27T06:40:34"/>
    <b v="0"/>
    <n v="14"/>
    <b v="0"/>
    <s v="theater/plays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6.9696969696969702E-2"/>
    <x v="2"/>
    <x v="14"/>
    <s v="MXN"/>
    <n v="1482711309"/>
    <n v="1479860109"/>
    <x v="4105"/>
    <d v="2016-12-26T00:15:09"/>
    <b v="0"/>
    <n v="6"/>
    <b v="0"/>
    <s v="theater/plays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0.70599999999999996"/>
    <x v="2"/>
    <x v="0"/>
    <s v="USD"/>
    <n v="1427936400"/>
    <n v="1424221866"/>
    <x v="4106"/>
    <d v="2015-04-02T01:00:00"/>
    <b v="0"/>
    <n v="33"/>
    <b v="0"/>
    <s v="theater/plays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.0500000000000001E-2"/>
    <x v="2"/>
    <x v="0"/>
    <s v="USD"/>
    <n v="1411596001"/>
    <n v="1409608801"/>
    <x v="4107"/>
    <d v="2014-09-24T22:00:01"/>
    <b v="0"/>
    <n v="4"/>
    <b v="0"/>
    <s v="theater/plays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1.9666666666666666E-2"/>
    <x v="2"/>
    <x v="0"/>
    <s v="USD"/>
    <n v="1488517200"/>
    <n v="1485909937"/>
    <x v="4108"/>
    <d v="2017-03-03T05:00:00"/>
    <b v="0"/>
    <n v="1"/>
    <b v="0"/>
    <s v="theater/plays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x v="4109"/>
    <d v="2015-11-29T13:56:44"/>
    <b v="0"/>
    <n v="0"/>
    <b v="0"/>
    <s v="theater/plays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0.28666666666666668"/>
    <x v="2"/>
    <x v="1"/>
    <s v="GBP"/>
    <n v="1469113351"/>
    <n v="1463929351"/>
    <x v="4110"/>
    <d v="2016-07-21T15:02:31"/>
    <b v="0"/>
    <n v="6"/>
    <b v="0"/>
    <s v="theater/plays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n v="3.1333333333333331E-2"/>
    <x v="2"/>
    <x v="0"/>
    <s v="USD"/>
    <n v="1424747740"/>
    <n v="1422155740"/>
    <x v="4111"/>
    <d v="2015-02-24T03:15:40"/>
    <b v="0"/>
    <n v="6"/>
    <b v="0"/>
    <s v="theater/plays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4.0000000000000002E-4"/>
    <x v="2"/>
    <x v="17"/>
    <s v="EUR"/>
    <n v="1456617600"/>
    <n v="1454280186"/>
    <x v="4112"/>
    <d v="2016-02-28T00:00:00"/>
    <b v="0"/>
    <n v="1"/>
    <b v="0"/>
    <s v="theater/plays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2E-3"/>
    <x v="2"/>
    <x v="0"/>
    <s v="USD"/>
    <n v="1452234840"/>
    <n v="1450619123"/>
    <x v="4113"/>
    <d v="2016-01-08T06:34:00"/>
    <b v="0"/>
    <n v="3"/>
    <b v="0"/>
    <s v="theater/plays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BF1293-7F16-754D-8B25-8DD315CAF4CF}" name="PivotTable4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numFmtId="10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state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0383A0-9530-4443-B6C4-078B599F72FB}" name="PivotTable5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umFmtId="10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44" showAll="0"/>
    <pivotField axis="axisPage" multipleItemSelectionAllowed="1" showAll="0">
      <items count="10">
        <item x="0"/>
        <item h="1" x="7"/>
        <item h="1" x="6"/>
        <item h="1" x="5"/>
        <item h="1" x="4"/>
        <item h="1" x="8"/>
        <item h="1" x="3"/>
        <item h="1"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7">
    <i>
      <x/>
    </i>
    <i>
      <x v="5"/>
    </i>
    <i>
      <x v="6"/>
    </i>
    <i>
      <x v="29"/>
    </i>
    <i>
      <x v="30"/>
    </i>
    <i>
      <x v="35"/>
    </i>
    <i t="grand">
      <x/>
    </i>
  </rowItems>
  <colFields count="1">
    <field x="6"/>
  </colFields>
  <colItems count="4">
    <i>
      <x/>
    </i>
    <i>
      <x v="1"/>
    </i>
    <i>
      <x v="3"/>
    </i>
    <i t="grand">
      <x/>
    </i>
  </colItems>
  <pageFields count="2">
    <pageField fld="7" hier="-1"/>
    <pageField fld="18" hier="-1"/>
  </pageFields>
  <dataFields count="1">
    <dataField name="Count of state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78DCE7-4E9B-F648-B751-03405A07727B}" name="PivotTable6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umFmtId="10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43EB5-F57D-6741-B043-57AEC6BAE3E9}">
  <dimension ref="A1:F14"/>
  <sheetViews>
    <sheetView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8322</v>
      </c>
    </row>
    <row r="3" spans="1:6" x14ac:dyDescent="0.2">
      <c r="A3" s="8" t="s">
        <v>8321</v>
      </c>
      <c r="B3" s="8" t="s">
        <v>8323</v>
      </c>
    </row>
    <row r="4" spans="1:6" x14ac:dyDescent="0.2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9" t="s">
        <v>8311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8312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8313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8314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8315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8316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8317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8318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8319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8320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A3E3F-8093-A14E-8989-4714F3245629}">
  <dimension ref="A1:E12"/>
  <sheetViews>
    <sheetView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8" t="s">
        <v>8223</v>
      </c>
      <c r="B1" t="s">
        <v>8322</v>
      </c>
    </row>
    <row r="2" spans="1:5" x14ac:dyDescent="0.2">
      <c r="A2" s="8" t="s">
        <v>8308</v>
      </c>
      <c r="B2" t="s">
        <v>8311</v>
      </c>
    </row>
    <row r="4" spans="1:5" x14ac:dyDescent="0.2">
      <c r="A4" s="8" t="s">
        <v>8321</v>
      </c>
      <c r="B4" s="8" t="s">
        <v>8323</v>
      </c>
    </row>
    <row r="5" spans="1:5" x14ac:dyDescent="0.2">
      <c r="A5" s="8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">
      <c r="A6" s="9" t="s">
        <v>8353</v>
      </c>
      <c r="B6" s="7"/>
      <c r="C6" s="7">
        <v>100</v>
      </c>
      <c r="D6" s="7"/>
      <c r="E6" s="7">
        <v>100</v>
      </c>
    </row>
    <row r="7" spans="1:5" x14ac:dyDescent="0.2">
      <c r="A7" s="9" t="s">
        <v>8352</v>
      </c>
      <c r="B7" s="7"/>
      <c r="C7" s="7"/>
      <c r="D7" s="7">
        <v>180</v>
      </c>
      <c r="E7" s="7">
        <v>180</v>
      </c>
    </row>
    <row r="8" spans="1:5" x14ac:dyDescent="0.2">
      <c r="A8" s="9" t="s">
        <v>8351</v>
      </c>
      <c r="B8" s="7"/>
      <c r="C8" s="7">
        <v>80</v>
      </c>
      <c r="D8" s="7"/>
      <c r="E8" s="7">
        <v>80</v>
      </c>
    </row>
    <row r="9" spans="1:5" x14ac:dyDescent="0.2">
      <c r="A9" s="9" t="s">
        <v>8350</v>
      </c>
      <c r="B9" s="7">
        <v>40</v>
      </c>
      <c r="C9" s="7"/>
      <c r="D9" s="7"/>
      <c r="E9" s="7">
        <v>40</v>
      </c>
    </row>
    <row r="10" spans="1:5" x14ac:dyDescent="0.2">
      <c r="A10" s="9" t="s">
        <v>8349</v>
      </c>
      <c r="B10" s="7"/>
      <c r="C10" s="7"/>
      <c r="D10" s="7">
        <v>60</v>
      </c>
      <c r="E10" s="7">
        <v>60</v>
      </c>
    </row>
    <row r="11" spans="1:5" x14ac:dyDescent="0.2">
      <c r="A11" s="9" t="s">
        <v>8348</v>
      </c>
      <c r="B11" s="7"/>
      <c r="C11" s="7"/>
      <c r="D11" s="7">
        <v>60</v>
      </c>
      <c r="E11" s="7">
        <v>60</v>
      </c>
    </row>
    <row r="12" spans="1:5" x14ac:dyDescent="0.2">
      <c r="A12" s="9" t="s">
        <v>8320</v>
      </c>
      <c r="B12" s="7">
        <v>40</v>
      </c>
      <c r="C12" s="7">
        <v>180</v>
      </c>
      <c r="D12" s="7">
        <v>300</v>
      </c>
      <c r="E12" s="7">
        <v>520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9A9D0-ED3C-904E-9C0E-EEB25F0ED58B}">
  <dimension ref="A1:E18"/>
  <sheetViews>
    <sheetView workbookViewId="0">
      <selection activeCell="A5" sqref="A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8" t="s">
        <v>8308</v>
      </c>
      <c r="B1" t="s">
        <v>8322</v>
      </c>
    </row>
    <row r="2" spans="1:5" x14ac:dyDescent="0.2">
      <c r="A2" s="8" t="s">
        <v>8347</v>
      </c>
      <c r="B2" t="s">
        <v>8322</v>
      </c>
    </row>
    <row r="4" spans="1:5" x14ac:dyDescent="0.2">
      <c r="A4" s="8" t="s">
        <v>8321</v>
      </c>
      <c r="B4" s="8" t="s">
        <v>8323</v>
      </c>
    </row>
    <row r="5" spans="1:5" x14ac:dyDescent="0.2">
      <c r="A5" s="8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">
      <c r="A6" s="11" t="s">
        <v>8341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2">
      <c r="A7" s="11" t="s">
        <v>8342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2">
      <c r="A8" s="11" t="s">
        <v>8343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2">
      <c r="A9" s="11" t="s">
        <v>8344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2">
      <c r="A10" s="11" t="s">
        <v>8335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2">
      <c r="A11" s="11" t="s">
        <v>8345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2">
      <c r="A12" s="11" t="s">
        <v>8336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2">
      <c r="A13" s="11" t="s">
        <v>8337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2">
      <c r="A14" s="11" t="s">
        <v>8338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2">
      <c r="A15" s="11" t="s">
        <v>8339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2">
      <c r="A16" s="11" t="s">
        <v>8340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2">
      <c r="A17" s="11" t="s">
        <v>8346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2">
      <c r="A18" s="11" t="s">
        <v>8320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150" zoomScaleNormal="150" workbookViewId="0">
      <selection activeCell="S62" sqref="S6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6" width="16.5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3" width="17.83203125" customWidth="1"/>
    <col min="14" max="14" width="15.5" customWidth="1"/>
    <col min="15" max="15" width="24.5" customWidth="1"/>
    <col min="16" max="16" width="36.5" customWidth="1"/>
    <col min="17" max="17" width="41.1640625" customWidth="1"/>
    <col min="18" max="18" width="18" customWidth="1"/>
    <col min="19" max="19" width="16.1640625" customWidth="1"/>
    <col min="20" max="20" width="15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8306</v>
      </c>
      <c r="G1" s="1" t="s">
        <v>8218</v>
      </c>
      <c r="H1" s="1" t="s">
        <v>8223</v>
      </c>
      <c r="I1" s="1" t="s">
        <v>8245</v>
      </c>
      <c r="J1" s="1" t="s">
        <v>8259</v>
      </c>
      <c r="K1" s="1" t="s">
        <v>8260</v>
      </c>
      <c r="L1" s="1" t="s">
        <v>8333</v>
      </c>
      <c r="M1" s="1" t="s">
        <v>8334</v>
      </c>
      <c r="N1" s="1" t="s">
        <v>8261</v>
      </c>
      <c r="O1" s="1" t="s">
        <v>8262</v>
      </c>
      <c r="P1" s="1" t="s">
        <v>8263</v>
      </c>
      <c r="Q1" s="1" t="s">
        <v>8264</v>
      </c>
      <c r="R1" s="1" t="s">
        <v>8307</v>
      </c>
      <c r="S1" s="1" t="s">
        <v>8308</v>
      </c>
      <c r="T1" s="1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>
        <f t="shared" ref="F2:F65" si="0">IF(D2=0,0,E2/D2)</f>
        <v>1.3685882352941177</v>
      </c>
      <c r="G2" t="s">
        <v>8219</v>
      </c>
      <c r="H2" t="s">
        <v>8224</v>
      </c>
      <c r="I2" t="s">
        <v>8246</v>
      </c>
      <c r="J2">
        <v>1437620400</v>
      </c>
      <c r="K2">
        <v>1434931811</v>
      </c>
      <c r="L2" s="10">
        <f>(((K2/60)/60)/24)+DATE(1970,1,1)</f>
        <v>42177.007071759261</v>
      </c>
      <c r="M2" s="10">
        <f>(((J2/60)/60)/24)+DATE(1970,1,1)</f>
        <v>42208.125</v>
      </c>
      <c r="N2" t="b">
        <v>0</v>
      </c>
      <c r="O2">
        <v>182</v>
      </c>
      <c r="P2" t="b">
        <v>1</v>
      </c>
      <c r="Q2" t="s">
        <v>8265</v>
      </c>
      <c r="R2" s="6">
        <f t="shared" ref="R2:R65" si="1">IF(O2=0,0,E2/O2)</f>
        <v>63.917582417582416</v>
      </c>
      <c r="S2" t="s">
        <v>8311</v>
      </c>
      <c r="T2" t="s">
        <v>8348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>
        <f t="shared" si="0"/>
        <v>1.4260827250608272</v>
      </c>
      <c r="G3" t="s">
        <v>8219</v>
      </c>
      <c r="H3" t="s">
        <v>8224</v>
      </c>
      <c r="I3" t="s">
        <v>8246</v>
      </c>
      <c r="J3">
        <v>1488464683</v>
      </c>
      <c r="K3">
        <v>1485872683</v>
      </c>
      <c r="L3" s="10">
        <f t="shared" ref="L3:L66" si="2">(((K3/60)/60)/24)+DATE(1970,1,1)</f>
        <v>42766.600497685184</v>
      </c>
      <c r="M3" s="10">
        <f t="shared" ref="M3:M66" si="3">(((J3/60)/60)/24)+DATE(1970,1,1)</f>
        <v>42796.600497685184</v>
      </c>
      <c r="N3" t="b">
        <v>0</v>
      </c>
      <c r="O3">
        <v>79</v>
      </c>
      <c r="P3" t="b">
        <v>1</v>
      </c>
      <c r="Q3" t="s">
        <v>8265</v>
      </c>
      <c r="R3" s="6">
        <f t="shared" si="1"/>
        <v>185.48101265822785</v>
      </c>
      <c r="S3" t="s">
        <v>8311</v>
      </c>
      <c r="T3" t="s">
        <v>8348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>
        <f t="shared" si="0"/>
        <v>1.05</v>
      </c>
      <c r="G4" t="s">
        <v>8219</v>
      </c>
      <c r="H4" t="s">
        <v>8225</v>
      </c>
      <c r="I4" t="s">
        <v>8247</v>
      </c>
      <c r="J4">
        <v>1455555083</v>
      </c>
      <c r="K4">
        <v>1454691083</v>
      </c>
      <c r="L4" s="10">
        <f t="shared" si="2"/>
        <v>42405.702349537038</v>
      </c>
      <c r="M4" s="10">
        <f t="shared" si="3"/>
        <v>42415.702349537038</v>
      </c>
      <c r="N4" t="b">
        <v>0</v>
      </c>
      <c r="O4">
        <v>35</v>
      </c>
      <c r="P4" t="b">
        <v>1</v>
      </c>
      <c r="Q4" t="s">
        <v>8265</v>
      </c>
      <c r="R4" s="6">
        <f t="shared" si="1"/>
        <v>15</v>
      </c>
      <c r="S4" t="s">
        <v>8311</v>
      </c>
      <c r="T4" t="s">
        <v>8348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>
        <f t="shared" si="0"/>
        <v>1.0389999999999999</v>
      </c>
      <c r="G5" t="s">
        <v>8219</v>
      </c>
      <c r="H5" t="s">
        <v>8224</v>
      </c>
      <c r="I5" t="s">
        <v>8246</v>
      </c>
      <c r="J5">
        <v>1407414107</v>
      </c>
      <c r="K5">
        <v>1404822107</v>
      </c>
      <c r="L5" s="10">
        <f t="shared" si="2"/>
        <v>41828.515127314815</v>
      </c>
      <c r="M5" s="10">
        <f t="shared" si="3"/>
        <v>41858.515127314815</v>
      </c>
      <c r="N5" t="b">
        <v>0</v>
      </c>
      <c r="O5">
        <v>150</v>
      </c>
      <c r="P5" t="b">
        <v>1</v>
      </c>
      <c r="Q5" t="s">
        <v>8265</v>
      </c>
      <c r="R5" s="6">
        <f t="shared" si="1"/>
        <v>69.266666666666666</v>
      </c>
      <c r="S5" t="s">
        <v>8311</v>
      </c>
      <c r="T5" t="s">
        <v>8348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>
        <f t="shared" si="0"/>
        <v>1.2299154545454545</v>
      </c>
      <c r="G6" t="s">
        <v>8219</v>
      </c>
      <c r="H6" t="s">
        <v>8224</v>
      </c>
      <c r="I6" t="s">
        <v>8246</v>
      </c>
      <c r="J6">
        <v>1450555279</v>
      </c>
      <c r="K6">
        <v>1447963279</v>
      </c>
      <c r="L6" s="10">
        <f t="shared" si="2"/>
        <v>42327.834247685183</v>
      </c>
      <c r="M6" s="10">
        <f t="shared" si="3"/>
        <v>42357.834247685183</v>
      </c>
      <c r="N6" t="b">
        <v>0</v>
      </c>
      <c r="O6">
        <v>284</v>
      </c>
      <c r="P6" t="b">
        <v>1</v>
      </c>
      <c r="Q6" t="s">
        <v>8265</v>
      </c>
      <c r="R6" s="6">
        <f t="shared" si="1"/>
        <v>190.55028169014085</v>
      </c>
      <c r="S6" t="s">
        <v>8311</v>
      </c>
      <c r="T6" t="s">
        <v>8348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>
        <f t="shared" si="0"/>
        <v>1.0977744436109027</v>
      </c>
      <c r="G7" t="s">
        <v>8219</v>
      </c>
      <c r="H7" t="s">
        <v>8224</v>
      </c>
      <c r="I7" t="s">
        <v>8246</v>
      </c>
      <c r="J7">
        <v>1469770500</v>
      </c>
      <c r="K7">
        <v>1468362207</v>
      </c>
      <c r="L7" s="10">
        <f t="shared" si="2"/>
        <v>42563.932951388888</v>
      </c>
      <c r="M7" s="10">
        <f t="shared" si="3"/>
        <v>42580.232638888891</v>
      </c>
      <c r="N7" t="b">
        <v>0</v>
      </c>
      <c r="O7">
        <v>47</v>
      </c>
      <c r="P7" t="b">
        <v>1</v>
      </c>
      <c r="Q7" t="s">
        <v>8265</v>
      </c>
      <c r="R7" s="6">
        <f t="shared" si="1"/>
        <v>93.40425531914893</v>
      </c>
      <c r="S7" t="s">
        <v>8311</v>
      </c>
      <c r="T7" t="s">
        <v>8348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>
        <f t="shared" si="0"/>
        <v>1.064875</v>
      </c>
      <c r="G8" t="s">
        <v>8219</v>
      </c>
      <c r="H8" t="s">
        <v>8224</v>
      </c>
      <c r="I8" t="s">
        <v>8246</v>
      </c>
      <c r="J8">
        <v>1402710250</v>
      </c>
      <c r="K8">
        <v>1401846250</v>
      </c>
      <c r="L8" s="10">
        <f t="shared" si="2"/>
        <v>41794.072337962964</v>
      </c>
      <c r="M8" s="10">
        <f t="shared" si="3"/>
        <v>41804.072337962964</v>
      </c>
      <c r="N8" t="b">
        <v>0</v>
      </c>
      <c r="O8">
        <v>58</v>
      </c>
      <c r="P8" t="b">
        <v>1</v>
      </c>
      <c r="Q8" t="s">
        <v>8265</v>
      </c>
      <c r="R8" s="6">
        <f t="shared" si="1"/>
        <v>146.87931034482759</v>
      </c>
      <c r="S8" t="s">
        <v>8311</v>
      </c>
      <c r="T8" t="s">
        <v>8348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>
        <f t="shared" si="0"/>
        <v>1.0122222222222221</v>
      </c>
      <c r="G9" t="s">
        <v>8219</v>
      </c>
      <c r="H9" t="s">
        <v>8224</v>
      </c>
      <c r="I9" t="s">
        <v>8246</v>
      </c>
      <c r="J9">
        <v>1467680867</v>
      </c>
      <c r="K9">
        <v>1464224867</v>
      </c>
      <c r="L9" s="10">
        <f t="shared" si="2"/>
        <v>42516.047071759262</v>
      </c>
      <c r="M9" s="10">
        <f t="shared" si="3"/>
        <v>42556.047071759262</v>
      </c>
      <c r="N9" t="b">
        <v>0</v>
      </c>
      <c r="O9">
        <v>57</v>
      </c>
      <c r="P9" t="b">
        <v>1</v>
      </c>
      <c r="Q9" t="s">
        <v>8265</v>
      </c>
      <c r="R9" s="6">
        <f t="shared" si="1"/>
        <v>159.82456140350877</v>
      </c>
      <c r="S9" t="s">
        <v>8311</v>
      </c>
      <c r="T9" t="s">
        <v>8348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>
        <f t="shared" si="0"/>
        <v>1.0004342857142856</v>
      </c>
      <c r="G10" t="s">
        <v>8219</v>
      </c>
      <c r="H10" t="s">
        <v>8224</v>
      </c>
      <c r="I10" t="s">
        <v>8246</v>
      </c>
      <c r="J10">
        <v>1460754000</v>
      </c>
      <c r="K10">
        <v>1460155212</v>
      </c>
      <c r="L10" s="10">
        <f t="shared" si="2"/>
        <v>42468.94458333333</v>
      </c>
      <c r="M10" s="10">
        <f t="shared" si="3"/>
        <v>42475.875</v>
      </c>
      <c r="N10" t="b">
        <v>0</v>
      </c>
      <c r="O10">
        <v>12</v>
      </c>
      <c r="P10" t="b">
        <v>1</v>
      </c>
      <c r="Q10" t="s">
        <v>8265</v>
      </c>
      <c r="R10" s="6">
        <f t="shared" si="1"/>
        <v>291.79333333333335</v>
      </c>
      <c r="S10" t="s">
        <v>8311</v>
      </c>
      <c r="T10" t="s">
        <v>8348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>
        <f t="shared" si="0"/>
        <v>1.2599800000000001</v>
      </c>
      <c r="G11" t="s">
        <v>8219</v>
      </c>
      <c r="H11" t="s">
        <v>8224</v>
      </c>
      <c r="I11" t="s">
        <v>8246</v>
      </c>
      <c r="J11">
        <v>1460860144</v>
      </c>
      <c r="K11">
        <v>1458268144</v>
      </c>
      <c r="L11" s="10">
        <f t="shared" si="2"/>
        <v>42447.103518518517</v>
      </c>
      <c r="M11" s="10">
        <f t="shared" si="3"/>
        <v>42477.103518518517</v>
      </c>
      <c r="N11" t="b">
        <v>0</v>
      </c>
      <c r="O11">
        <v>20</v>
      </c>
      <c r="P11" t="b">
        <v>1</v>
      </c>
      <c r="Q11" t="s">
        <v>8265</v>
      </c>
      <c r="R11" s="6">
        <f t="shared" si="1"/>
        <v>31.499500000000001</v>
      </c>
      <c r="S11" t="s">
        <v>8311</v>
      </c>
      <c r="T11" t="s">
        <v>8348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>
        <f t="shared" si="0"/>
        <v>1.0049999999999999</v>
      </c>
      <c r="G12" t="s">
        <v>8219</v>
      </c>
      <c r="H12" t="s">
        <v>8224</v>
      </c>
      <c r="I12" t="s">
        <v>8246</v>
      </c>
      <c r="J12">
        <v>1403660279</v>
      </c>
      <c r="K12">
        <v>1400636279</v>
      </c>
      <c r="L12" s="10">
        <f t="shared" si="2"/>
        <v>41780.068043981482</v>
      </c>
      <c r="M12" s="10">
        <f t="shared" si="3"/>
        <v>41815.068043981482</v>
      </c>
      <c r="N12" t="b">
        <v>0</v>
      </c>
      <c r="O12">
        <v>19</v>
      </c>
      <c r="P12" t="b">
        <v>1</v>
      </c>
      <c r="Q12" t="s">
        <v>8265</v>
      </c>
      <c r="R12" s="6">
        <f t="shared" si="1"/>
        <v>158.68421052631578</v>
      </c>
      <c r="S12" t="s">
        <v>8311</v>
      </c>
      <c r="T12" t="s">
        <v>8348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>
        <f t="shared" si="0"/>
        <v>1.2050000000000001</v>
      </c>
      <c r="G13" t="s">
        <v>8219</v>
      </c>
      <c r="H13" t="s">
        <v>8224</v>
      </c>
      <c r="I13" t="s">
        <v>8246</v>
      </c>
      <c r="J13">
        <v>1471834800</v>
      </c>
      <c r="K13">
        <v>1469126462</v>
      </c>
      <c r="L13" s="10">
        <f t="shared" si="2"/>
        <v>42572.778495370367</v>
      </c>
      <c r="M13" s="10">
        <f t="shared" si="3"/>
        <v>42604.125</v>
      </c>
      <c r="N13" t="b">
        <v>0</v>
      </c>
      <c r="O13">
        <v>75</v>
      </c>
      <c r="P13" t="b">
        <v>1</v>
      </c>
      <c r="Q13" t="s">
        <v>8265</v>
      </c>
      <c r="R13" s="6">
        <f t="shared" si="1"/>
        <v>80.333333333333329</v>
      </c>
      <c r="S13" t="s">
        <v>8311</v>
      </c>
      <c r="T13" t="s">
        <v>8348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>
        <f t="shared" si="0"/>
        <v>1.6529333333333334</v>
      </c>
      <c r="G14" t="s">
        <v>8219</v>
      </c>
      <c r="H14" t="s">
        <v>8224</v>
      </c>
      <c r="I14" t="s">
        <v>8246</v>
      </c>
      <c r="J14">
        <v>1405479600</v>
      </c>
      <c r="K14">
        <v>1401642425</v>
      </c>
      <c r="L14" s="10">
        <f t="shared" si="2"/>
        <v>41791.713252314818</v>
      </c>
      <c r="M14" s="10">
        <f t="shared" si="3"/>
        <v>41836.125</v>
      </c>
      <c r="N14" t="b">
        <v>0</v>
      </c>
      <c r="O14">
        <v>827</v>
      </c>
      <c r="P14" t="b">
        <v>1</v>
      </c>
      <c r="Q14" t="s">
        <v>8265</v>
      </c>
      <c r="R14" s="6">
        <f t="shared" si="1"/>
        <v>59.961305925030231</v>
      </c>
      <c r="S14" t="s">
        <v>8311</v>
      </c>
      <c r="T14" t="s">
        <v>8348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>
        <f t="shared" si="0"/>
        <v>1.5997142857142856</v>
      </c>
      <c r="G15" t="s">
        <v>8219</v>
      </c>
      <c r="H15" t="s">
        <v>8224</v>
      </c>
      <c r="I15" t="s">
        <v>8246</v>
      </c>
      <c r="J15">
        <v>1466713620</v>
      </c>
      <c r="K15">
        <v>1463588109</v>
      </c>
      <c r="L15" s="10">
        <f t="shared" si="2"/>
        <v>42508.677187499998</v>
      </c>
      <c r="M15" s="10">
        <f t="shared" si="3"/>
        <v>42544.852083333331</v>
      </c>
      <c r="N15" t="b">
        <v>0</v>
      </c>
      <c r="O15">
        <v>51</v>
      </c>
      <c r="P15" t="b">
        <v>1</v>
      </c>
      <c r="Q15" t="s">
        <v>8265</v>
      </c>
      <c r="R15" s="6">
        <f t="shared" si="1"/>
        <v>109.78431372549019</v>
      </c>
      <c r="S15" t="s">
        <v>8311</v>
      </c>
      <c r="T15" t="s">
        <v>8348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>
        <f t="shared" si="0"/>
        <v>1.0093333333333334</v>
      </c>
      <c r="G16" t="s">
        <v>8219</v>
      </c>
      <c r="H16" t="s">
        <v>8226</v>
      </c>
      <c r="I16" t="s">
        <v>8248</v>
      </c>
      <c r="J16">
        <v>1405259940</v>
      </c>
      <c r="K16">
        <v>1403051888</v>
      </c>
      <c r="L16" s="10">
        <f t="shared" si="2"/>
        <v>41808.02648148148</v>
      </c>
      <c r="M16" s="10">
        <f t="shared" si="3"/>
        <v>41833.582638888889</v>
      </c>
      <c r="N16" t="b">
        <v>0</v>
      </c>
      <c r="O16">
        <v>41</v>
      </c>
      <c r="P16" t="b">
        <v>1</v>
      </c>
      <c r="Q16" t="s">
        <v>8265</v>
      </c>
      <c r="R16" s="6">
        <f t="shared" si="1"/>
        <v>147.70731707317074</v>
      </c>
      <c r="S16" t="s">
        <v>8311</v>
      </c>
      <c r="T16" t="s">
        <v>8348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>
        <f t="shared" si="0"/>
        <v>1.0660000000000001</v>
      </c>
      <c r="G17" t="s">
        <v>8219</v>
      </c>
      <c r="H17" t="s">
        <v>8227</v>
      </c>
      <c r="I17" t="s">
        <v>8249</v>
      </c>
      <c r="J17">
        <v>1443384840</v>
      </c>
      <c r="K17">
        <v>1441790658</v>
      </c>
      <c r="L17" s="10">
        <f t="shared" si="2"/>
        <v>42256.391875000001</v>
      </c>
      <c r="M17" s="10">
        <f t="shared" si="3"/>
        <v>42274.843055555553</v>
      </c>
      <c r="N17" t="b">
        <v>0</v>
      </c>
      <c r="O17">
        <v>98</v>
      </c>
      <c r="P17" t="b">
        <v>1</v>
      </c>
      <c r="Q17" t="s">
        <v>8265</v>
      </c>
      <c r="R17" s="6">
        <f t="shared" si="1"/>
        <v>21.755102040816325</v>
      </c>
      <c r="S17" t="s">
        <v>8311</v>
      </c>
      <c r="T17" t="s">
        <v>8348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>
        <f t="shared" si="0"/>
        <v>1.0024166666666667</v>
      </c>
      <c r="G18" t="s">
        <v>8219</v>
      </c>
      <c r="H18" t="s">
        <v>8224</v>
      </c>
      <c r="I18" t="s">
        <v>8246</v>
      </c>
      <c r="J18">
        <v>1402896600</v>
      </c>
      <c r="K18">
        <v>1398971211</v>
      </c>
      <c r="L18" s="10">
        <f t="shared" si="2"/>
        <v>41760.796423611115</v>
      </c>
      <c r="M18" s="10">
        <f t="shared" si="3"/>
        <v>41806.229166666664</v>
      </c>
      <c r="N18" t="b">
        <v>0</v>
      </c>
      <c r="O18">
        <v>70</v>
      </c>
      <c r="P18" t="b">
        <v>1</v>
      </c>
      <c r="Q18" t="s">
        <v>8265</v>
      </c>
      <c r="R18" s="6">
        <f t="shared" si="1"/>
        <v>171.84285714285716</v>
      </c>
      <c r="S18" t="s">
        <v>8311</v>
      </c>
      <c r="T18" t="s">
        <v>8348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>
        <f t="shared" si="0"/>
        <v>1.0066666666666666</v>
      </c>
      <c r="G19" t="s">
        <v>8219</v>
      </c>
      <c r="H19" t="s">
        <v>8225</v>
      </c>
      <c r="I19" t="s">
        <v>8247</v>
      </c>
      <c r="J19">
        <v>1415126022</v>
      </c>
      <c r="K19">
        <v>1412530422</v>
      </c>
      <c r="L19" s="10">
        <f t="shared" si="2"/>
        <v>41917.731736111113</v>
      </c>
      <c r="M19" s="10">
        <f t="shared" si="3"/>
        <v>41947.773402777777</v>
      </c>
      <c r="N19" t="b">
        <v>0</v>
      </c>
      <c r="O19">
        <v>36</v>
      </c>
      <c r="P19" t="b">
        <v>1</v>
      </c>
      <c r="Q19" t="s">
        <v>8265</v>
      </c>
      <c r="R19" s="6">
        <f t="shared" si="1"/>
        <v>41.944444444444443</v>
      </c>
      <c r="S19" t="s">
        <v>8311</v>
      </c>
      <c r="T19" t="s">
        <v>8348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>
        <f t="shared" si="0"/>
        <v>1.0632110000000001</v>
      </c>
      <c r="G20" t="s">
        <v>8219</v>
      </c>
      <c r="H20" t="s">
        <v>8224</v>
      </c>
      <c r="I20" t="s">
        <v>8246</v>
      </c>
      <c r="J20">
        <v>1410958856</v>
      </c>
      <c r="K20">
        <v>1408366856</v>
      </c>
      <c r="L20" s="10">
        <f t="shared" si="2"/>
        <v>41869.542314814818</v>
      </c>
      <c r="M20" s="10">
        <f t="shared" si="3"/>
        <v>41899.542314814818</v>
      </c>
      <c r="N20" t="b">
        <v>0</v>
      </c>
      <c r="O20">
        <v>342</v>
      </c>
      <c r="P20" t="b">
        <v>1</v>
      </c>
      <c r="Q20" t="s">
        <v>8265</v>
      </c>
      <c r="R20" s="6">
        <f t="shared" si="1"/>
        <v>93.264122807017543</v>
      </c>
      <c r="S20" t="s">
        <v>8311</v>
      </c>
      <c r="T20" t="s">
        <v>8348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>
        <f t="shared" si="0"/>
        <v>1.4529411764705882</v>
      </c>
      <c r="G21" t="s">
        <v>8219</v>
      </c>
      <c r="H21" t="s">
        <v>8224</v>
      </c>
      <c r="I21" t="s">
        <v>8246</v>
      </c>
      <c r="J21">
        <v>1437420934</v>
      </c>
      <c r="K21">
        <v>1434828934</v>
      </c>
      <c r="L21" s="10">
        <f t="shared" si="2"/>
        <v>42175.816365740742</v>
      </c>
      <c r="M21" s="10">
        <f t="shared" si="3"/>
        <v>42205.816365740742</v>
      </c>
      <c r="N21" t="b">
        <v>0</v>
      </c>
      <c r="O21">
        <v>22</v>
      </c>
      <c r="P21" t="b">
        <v>1</v>
      </c>
      <c r="Q21" t="s">
        <v>8265</v>
      </c>
      <c r="R21" s="6">
        <f t="shared" si="1"/>
        <v>56.136363636363633</v>
      </c>
      <c r="S21" t="s">
        <v>8311</v>
      </c>
      <c r="T21" t="s">
        <v>8348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>
        <f t="shared" si="0"/>
        <v>1.002</v>
      </c>
      <c r="G22" t="s">
        <v>8219</v>
      </c>
      <c r="H22" t="s">
        <v>8224</v>
      </c>
      <c r="I22" t="s">
        <v>8246</v>
      </c>
      <c r="J22">
        <v>1442167912</v>
      </c>
      <c r="K22">
        <v>1436983912</v>
      </c>
      <c r="L22" s="10">
        <f t="shared" si="2"/>
        <v>42200.758240740746</v>
      </c>
      <c r="M22" s="10">
        <f t="shared" si="3"/>
        <v>42260.758240740746</v>
      </c>
      <c r="N22" t="b">
        <v>0</v>
      </c>
      <c r="O22">
        <v>25</v>
      </c>
      <c r="P22" t="b">
        <v>1</v>
      </c>
      <c r="Q22" t="s">
        <v>8265</v>
      </c>
      <c r="R22" s="6">
        <f t="shared" si="1"/>
        <v>80.16</v>
      </c>
      <c r="S22" t="s">
        <v>8311</v>
      </c>
      <c r="T22" t="s">
        <v>8348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>
        <f t="shared" si="0"/>
        <v>1.0913513513513513</v>
      </c>
      <c r="G23" t="s">
        <v>8219</v>
      </c>
      <c r="H23" t="s">
        <v>8224</v>
      </c>
      <c r="I23" t="s">
        <v>8246</v>
      </c>
      <c r="J23">
        <v>1411743789</v>
      </c>
      <c r="K23">
        <v>1409151789</v>
      </c>
      <c r="L23" s="10">
        <f t="shared" si="2"/>
        <v>41878.627187500002</v>
      </c>
      <c r="M23" s="10">
        <f t="shared" si="3"/>
        <v>41908.627187500002</v>
      </c>
      <c r="N23" t="b">
        <v>0</v>
      </c>
      <c r="O23">
        <v>101</v>
      </c>
      <c r="P23" t="b">
        <v>1</v>
      </c>
      <c r="Q23" t="s">
        <v>8265</v>
      </c>
      <c r="R23" s="6">
        <f t="shared" si="1"/>
        <v>199.9009900990099</v>
      </c>
      <c r="S23" t="s">
        <v>8311</v>
      </c>
      <c r="T23" t="s">
        <v>8348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>
        <f t="shared" si="0"/>
        <v>1.1714285714285715</v>
      </c>
      <c r="G24" t="s">
        <v>8219</v>
      </c>
      <c r="H24" t="s">
        <v>8224</v>
      </c>
      <c r="I24" t="s">
        <v>8246</v>
      </c>
      <c r="J24">
        <v>1420099140</v>
      </c>
      <c r="K24">
        <v>1418766740</v>
      </c>
      <c r="L24" s="10">
        <f t="shared" si="2"/>
        <v>41989.91134259259</v>
      </c>
      <c r="M24" s="10">
        <f t="shared" si="3"/>
        <v>42005.332638888889</v>
      </c>
      <c r="N24" t="b">
        <v>0</v>
      </c>
      <c r="O24">
        <v>8</v>
      </c>
      <c r="P24" t="b">
        <v>1</v>
      </c>
      <c r="Q24" t="s">
        <v>8265</v>
      </c>
      <c r="R24" s="6">
        <f t="shared" si="1"/>
        <v>51.25</v>
      </c>
      <c r="S24" t="s">
        <v>8311</v>
      </c>
      <c r="T24" t="s">
        <v>8348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>
        <f t="shared" si="0"/>
        <v>1.1850000000000001</v>
      </c>
      <c r="G25" t="s">
        <v>8219</v>
      </c>
      <c r="H25" t="s">
        <v>8224</v>
      </c>
      <c r="I25" t="s">
        <v>8246</v>
      </c>
      <c r="J25">
        <v>1430407200</v>
      </c>
      <c r="K25">
        <v>1428086501</v>
      </c>
      <c r="L25" s="10">
        <f t="shared" si="2"/>
        <v>42097.778946759259</v>
      </c>
      <c r="M25" s="10">
        <f t="shared" si="3"/>
        <v>42124.638888888891</v>
      </c>
      <c r="N25" t="b">
        <v>0</v>
      </c>
      <c r="O25">
        <v>23</v>
      </c>
      <c r="P25" t="b">
        <v>1</v>
      </c>
      <c r="Q25" t="s">
        <v>8265</v>
      </c>
      <c r="R25" s="6">
        <f t="shared" si="1"/>
        <v>103.04347826086956</v>
      </c>
      <c r="S25" t="s">
        <v>8311</v>
      </c>
      <c r="T25" t="s">
        <v>8348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>
        <f t="shared" si="0"/>
        <v>1.0880768571428572</v>
      </c>
      <c r="G26" t="s">
        <v>8219</v>
      </c>
      <c r="H26" t="s">
        <v>8224</v>
      </c>
      <c r="I26" t="s">
        <v>8246</v>
      </c>
      <c r="J26">
        <v>1442345940</v>
      </c>
      <c r="K26">
        <v>1439494863</v>
      </c>
      <c r="L26" s="10">
        <f t="shared" si="2"/>
        <v>42229.820173611108</v>
      </c>
      <c r="M26" s="10">
        <f t="shared" si="3"/>
        <v>42262.818750000006</v>
      </c>
      <c r="N26" t="b">
        <v>0</v>
      </c>
      <c r="O26">
        <v>574</v>
      </c>
      <c r="P26" t="b">
        <v>1</v>
      </c>
      <c r="Q26" t="s">
        <v>8265</v>
      </c>
      <c r="R26" s="6">
        <f t="shared" si="1"/>
        <v>66.346149825783982</v>
      </c>
      <c r="S26" t="s">
        <v>8311</v>
      </c>
      <c r="T26" t="s">
        <v>8348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>
        <f t="shared" si="0"/>
        <v>1.3333333333333333</v>
      </c>
      <c r="G27" t="s">
        <v>8219</v>
      </c>
      <c r="H27" t="s">
        <v>8224</v>
      </c>
      <c r="I27" t="s">
        <v>8246</v>
      </c>
      <c r="J27">
        <v>1452299761</v>
      </c>
      <c r="K27">
        <v>1447115761</v>
      </c>
      <c r="L27" s="10">
        <f t="shared" si="2"/>
        <v>42318.025011574078</v>
      </c>
      <c r="M27" s="10">
        <f t="shared" si="3"/>
        <v>42378.025011574078</v>
      </c>
      <c r="N27" t="b">
        <v>0</v>
      </c>
      <c r="O27">
        <v>14</v>
      </c>
      <c r="P27" t="b">
        <v>1</v>
      </c>
      <c r="Q27" t="s">
        <v>8265</v>
      </c>
      <c r="R27" s="6">
        <f t="shared" si="1"/>
        <v>57.142857142857146</v>
      </c>
      <c r="S27" t="s">
        <v>8311</v>
      </c>
      <c r="T27" t="s">
        <v>8348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>
        <f t="shared" si="0"/>
        <v>1.552</v>
      </c>
      <c r="G28" t="s">
        <v>8219</v>
      </c>
      <c r="H28" t="s">
        <v>8224</v>
      </c>
      <c r="I28" t="s">
        <v>8246</v>
      </c>
      <c r="J28">
        <v>1408278144</v>
      </c>
      <c r="K28">
        <v>1404822144</v>
      </c>
      <c r="L28" s="10">
        <f t="shared" si="2"/>
        <v>41828.515555555554</v>
      </c>
      <c r="M28" s="10">
        <f t="shared" si="3"/>
        <v>41868.515555555554</v>
      </c>
      <c r="N28" t="b">
        <v>0</v>
      </c>
      <c r="O28">
        <v>19</v>
      </c>
      <c r="P28" t="b">
        <v>1</v>
      </c>
      <c r="Q28" t="s">
        <v>8265</v>
      </c>
      <c r="R28" s="6">
        <f t="shared" si="1"/>
        <v>102.10526315789474</v>
      </c>
      <c r="S28" t="s">
        <v>8311</v>
      </c>
      <c r="T28" t="s">
        <v>8348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>
        <f t="shared" si="0"/>
        <v>1.1172500000000001</v>
      </c>
      <c r="G29" t="s">
        <v>8219</v>
      </c>
      <c r="H29" t="s">
        <v>8228</v>
      </c>
      <c r="I29" t="s">
        <v>8250</v>
      </c>
      <c r="J29">
        <v>1416113833</v>
      </c>
      <c r="K29">
        <v>1413518233</v>
      </c>
      <c r="L29" s="10">
        <f t="shared" si="2"/>
        <v>41929.164733796293</v>
      </c>
      <c r="M29" s="10">
        <f t="shared" si="3"/>
        <v>41959.206400462965</v>
      </c>
      <c r="N29" t="b">
        <v>0</v>
      </c>
      <c r="O29">
        <v>150</v>
      </c>
      <c r="P29" t="b">
        <v>1</v>
      </c>
      <c r="Q29" t="s">
        <v>8265</v>
      </c>
      <c r="R29" s="6">
        <f t="shared" si="1"/>
        <v>148.96666666666667</v>
      </c>
      <c r="S29" t="s">
        <v>8311</v>
      </c>
      <c r="T29" t="s">
        <v>8348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>
        <f t="shared" si="0"/>
        <v>1.0035000000000001</v>
      </c>
      <c r="G30" t="s">
        <v>8219</v>
      </c>
      <c r="H30" t="s">
        <v>8224</v>
      </c>
      <c r="I30" t="s">
        <v>8246</v>
      </c>
      <c r="J30">
        <v>1450307284</v>
      </c>
      <c r="K30">
        <v>1447715284</v>
      </c>
      <c r="L30" s="10">
        <f t="shared" si="2"/>
        <v>42324.96393518518</v>
      </c>
      <c r="M30" s="10">
        <f t="shared" si="3"/>
        <v>42354.96393518518</v>
      </c>
      <c r="N30" t="b">
        <v>0</v>
      </c>
      <c r="O30">
        <v>71</v>
      </c>
      <c r="P30" t="b">
        <v>1</v>
      </c>
      <c r="Q30" t="s">
        <v>8265</v>
      </c>
      <c r="R30" s="6">
        <f t="shared" si="1"/>
        <v>169.6056338028169</v>
      </c>
      <c r="S30" t="s">
        <v>8311</v>
      </c>
      <c r="T30" t="s">
        <v>8348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>
        <f t="shared" si="0"/>
        <v>1.2333333333333334</v>
      </c>
      <c r="G31" t="s">
        <v>8219</v>
      </c>
      <c r="H31" t="s">
        <v>8225</v>
      </c>
      <c r="I31" t="s">
        <v>8247</v>
      </c>
      <c r="J31">
        <v>1406045368</v>
      </c>
      <c r="K31">
        <v>1403453368</v>
      </c>
      <c r="L31" s="10">
        <f t="shared" si="2"/>
        <v>41812.67324074074</v>
      </c>
      <c r="M31" s="10">
        <f t="shared" si="3"/>
        <v>41842.67324074074</v>
      </c>
      <c r="N31" t="b">
        <v>0</v>
      </c>
      <c r="O31">
        <v>117</v>
      </c>
      <c r="P31" t="b">
        <v>1</v>
      </c>
      <c r="Q31" t="s">
        <v>8265</v>
      </c>
      <c r="R31" s="6">
        <f t="shared" si="1"/>
        <v>31.623931623931625</v>
      </c>
      <c r="S31" t="s">
        <v>8311</v>
      </c>
      <c r="T31" t="s">
        <v>8348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>
        <f t="shared" si="0"/>
        <v>1.0129975</v>
      </c>
      <c r="G32" t="s">
        <v>8219</v>
      </c>
      <c r="H32" t="s">
        <v>8224</v>
      </c>
      <c r="I32" t="s">
        <v>8246</v>
      </c>
      <c r="J32">
        <v>1408604515</v>
      </c>
      <c r="K32">
        <v>1406012515</v>
      </c>
      <c r="L32" s="10">
        <f t="shared" si="2"/>
        <v>41842.292997685188</v>
      </c>
      <c r="M32" s="10">
        <f t="shared" si="3"/>
        <v>41872.292997685188</v>
      </c>
      <c r="N32" t="b">
        <v>0</v>
      </c>
      <c r="O32">
        <v>53</v>
      </c>
      <c r="P32" t="b">
        <v>1</v>
      </c>
      <c r="Q32" t="s">
        <v>8265</v>
      </c>
      <c r="R32" s="6">
        <f t="shared" si="1"/>
        <v>76.45264150943396</v>
      </c>
      <c r="S32" t="s">
        <v>8311</v>
      </c>
      <c r="T32" t="s">
        <v>8348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>
        <f t="shared" si="0"/>
        <v>1</v>
      </c>
      <c r="G33" t="s">
        <v>8219</v>
      </c>
      <c r="H33" t="s">
        <v>8224</v>
      </c>
      <c r="I33" t="s">
        <v>8246</v>
      </c>
      <c r="J33">
        <v>1453748434</v>
      </c>
      <c r="K33">
        <v>1452193234</v>
      </c>
      <c r="L33" s="10">
        <f t="shared" si="2"/>
        <v>42376.79206018518</v>
      </c>
      <c r="M33" s="10">
        <f t="shared" si="3"/>
        <v>42394.79206018518</v>
      </c>
      <c r="N33" t="b">
        <v>0</v>
      </c>
      <c r="O33">
        <v>1</v>
      </c>
      <c r="P33" t="b">
        <v>1</v>
      </c>
      <c r="Q33" t="s">
        <v>8265</v>
      </c>
      <c r="R33" s="6">
        <f t="shared" si="1"/>
        <v>13</v>
      </c>
      <c r="S33" t="s">
        <v>8311</v>
      </c>
      <c r="T33" t="s">
        <v>8348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>
        <f t="shared" si="0"/>
        <v>1.0024604569420035</v>
      </c>
      <c r="G34" t="s">
        <v>8219</v>
      </c>
      <c r="H34" t="s">
        <v>8224</v>
      </c>
      <c r="I34" t="s">
        <v>8246</v>
      </c>
      <c r="J34">
        <v>1463111940</v>
      </c>
      <c r="K34">
        <v>1459523017</v>
      </c>
      <c r="L34" s="10">
        <f t="shared" si="2"/>
        <v>42461.627511574072</v>
      </c>
      <c r="M34" s="10">
        <f t="shared" si="3"/>
        <v>42503.165972222225</v>
      </c>
      <c r="N34" t="b">
        <v>0</v>
      </c>
      <c r="O34">
        <v>89</v>
      </c>
      <c r="P34" t="b">
        <v>1</v>
      </c>
      <c r="Q34" t="s">
        <v>8265</v>
      </c>
      <c r="R34" s="6">
        <f t="shared" si="1"/>
        <v>320.44943820224717</v>
      </c>
      <c r="S34" t="s">
        <v>8311</v>
      </c>
      <c r="T34" t="s">
        <v>8348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>
        <f t="shared" si="0"/>
        <v>1.0209523809523811</v>
      </c>
      <c r="G35" t="s">
        <v>8219</v>
      </c>
      <c r="H35" t="s">
        <v>8224</v>
      </c>
      <c r="I35" t="s">
        <v>8246</v>
      </c>
      <c r="J35">
        <v>1447001501</v>
      </c>
      <c r="K35">
        <v>1444405901</v>
      </c>
      <c r="L35" s="10">
        <f t="shared" si="2"/>
        <v>42286.660891203705</v>
      </c>
      <c r="M35" s="10">
        <f t="shared" si="3"/>
        <v>42316.702557870376</v>
      </c>
      <c r="N35" t="b">
        <v>0</v>
      </c>
      <c r="O35">
        <v>64</v>
      </c>
      <c r="P35" t="b">
        <v>1</v>
      </c>
      <c r="Q35" t="s">
        <v>8265</v>
      </c>
      <c r="R35" s="6">
        <f t="shared" si="1"/>
        <v>83.75</v>
      </c>
      <c r="S35" t="s">
        <v>8311</v>
      </c>
      <c r="T35" t="s">
        <v>8348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>
        <f t="shared" si="0"/>
        <v>1.3046153846153845</v>
      </c>
      <c r="G36" t="s">
        <v>8219</v>
      </c>
      <c r="H36" t="s">
        <v>8224</v>
      </c>
      <c r="I36" t="s">
        <v>8246</v>
      </c>
      <c r="J36">
        <v>1407224601</v>
      </c>
      <c r="K36">
        <v>1405928601</v>
      </c>
      <c r="L36" s="10">
        <f t="shared" si="2"/>
        <v>41841.321770833332</v>
      </c>
      <c r="M36" s="10">
        <f t="shared" si="3"/>
        <v>41856.321770833332</v>
      </c>
      <c r="N36" t="b">
        <v>0</v>
      </c>
      <c r="O36">
        <v>68</v>
      </c>
      <c r="P36" t="b">
        <v>1</v>
      </c>
      <c r="Q36" t="s">
        <v>8265</v>
      </c>
      <c r="R36" s="6">
        <f t="shared" si="1"/>
        <v>49.882352941176471</v>
      </c>
      <c r="S36" t="s">
        <v>8311</v>
      </c>
      <c r="T36" t="s">
        <v>8348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>
        <f t="shared" si="0"/>
        <v>1.665</v>
      </c>
      <c r="G37" t="s">
        <v>8219</v>
      </c>
      <c r="H37" t="s">
        <v>8224</v>
      </c>
      <c r="I37" t="s">
        <v>8246</v>
      </c>
      <c r="J37">
        <v>1430179200</v>
      </c>
      <c r="K37">
        <v>1428130814</v>
      </c>
      <c r="L37" s="10">
        <f t="shared" si="2"/>
        <v>42098.291828703703</v>
      </c>
      <c r="M37" s="10">
        <f t="shared" si="3"/>
        <v>42122</v>
      </c>
      <c r="N37" t="b">
        <v>0</v>
      </c>
      <c r="O37">
        <v>28</v>
      </c>
      <c r="P37" t="b">
        <v>1</v>
      </c>
      <c r="Q37" t="s">
        <v>8265</v>
      </c>
      <c r="R37" s="6">
        <f t="shared" si="1"/>
        <v>59.464285714285715</v>
      </c>
      <c r="S37" t="s">
        <v>8311</v>
      </c>
      <c r="T37" t="s">
        <v>8348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>
        <f t="shared" si="0"/>
        <v>1.4215</v>
      </c>
      <c r="G38" t="s">
        <v>8219</v>
      </c>
      <c r="H38" t="s">
        <v>8224</v>
      </c>
      <c r="I38" t="s">
        <v>8246</v>
      </c>
      <c r="J38">
        <v>1428128525</v>
      </c>
      <c r="K38">
        <v>1425540125</v>
      </c>
      <c r="L38" s="10">
        <f t="shared" si="2"/>
        <v>42068.307002314818</v>
      </c>
      <c r="M38" s="10">
        <f t="shared" si="3"/>
        <v>42098.265335648146</v>
      </c>
      <c r="N38" t="b">
        <v>0</v>
      </c>
      <c r="O38">
        <v>44</v>
      </c>
      <c r="P38" t="b">
        <v>1</v>
      </c>
      <c r="Q38" t="s">
        <v>8265</v>
      </c>
      <c r="R38" s="6">
        <f t="shared" si="1"/>
        <v>193.84090909090909</v>
      </c>
      <c r="S38" t="s">
        <v>8311</v>
      </c>
      <c r="T38" t="s">
        <v>8348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>
        <f t="shared" si="0"/>
        <v>1.8344090909090909</v>
      </c>
      <c r="G39" t="s">
        <v>8219</v>
      </c>
      <c r="H39" t="s">
        <v>8224</v>
      </c>
      <c r="I39" t="s">
        <v>8246</v>
      </c>
      <c r="J39">
        <v>1425055079</v>
      </c>
      <c r="K39">
        <v>1422463079</v>
      </c>
      <c r="L39" s="10">
        <f t="shared" si="2"/>
        <v>42032.693043981482</v>
      </c>
      <c r="M39" s="10">
        <f t="shared" si="3"/>
        <v>42062.693043981482</v>
      </c>
      <c r="N39" t="b">
        <v>0</v>
      </c>
      <c r="O39">
        <v>253</v>
      </c>
      <c r="P39" t="b">
        <v>1</v>
      </c>
      <c r="Q39" t="s">
        <v>8265</v>
      </c>
      <c r="R39" s="6">
        <f t="shared" si="1"/>
        <v>159.51383399209487</v>
      </c>
      <c r="S39" t="s">
        <v>8311</v>
      </c>
      <c r="T39" t="s">
        <v>8348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>
        <f t="shared" si="0"/>
        <v>1.1004</v>
      </c>
      <c r="G40" t="s">
        <v>8219</v>
      </c>
      <c r="H40" t="s">
        <v>8224</v>
      </c>
      <c r="I40" t="s">
        <v>8246</v>
      </c>
      <c r="J40">
        <v>1368235344</v>
      </c>
      <c r="K40">
        <v>1365643344</v>
      </c>
      <c r="L40" s="10">
        <f t="shared" si="2"/>
        <v>41375.057222222218</v>
      </c>
      <c r="M40" s="10">
        <f t="shared" si="3"/>
        <v>41405.057222222218</v>
      </c>
      <c r="N40" t="b">
        <v>0</v>
      </c>
      <c r="O40">
        <v>66</v>
      </c>
      <c r="P40" t="b">
        <v>1</v>
      </c>
      <c r="Q40" t="s">
        <v>8265</v>
      </c>
      <c r="R40" s="6">
        <f t="shared" si="1"/>
        <v>41.68181818181818</v>
      </c>
      <c r="S40" t="s">
        <v>8311</v>
      </c>
      <c r="T40" t="s">
        <v>8348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>
        <f t="shared" si="0"/>
        <v>1.3098000000000001</v>
      </c>
      <c r="G41" t="s">
        <v>8219</v>
      </c>
      <c r="H41" t="s">
        <v>8225</v>
      </c>
      <c r="I41" t="s">
        <v>8247</v>
      </c>
      <c r="J41">
        <v>1401058740</v>
      </c>
      <c r="K41">
        <v>1398388068</v>
      </c>
      <c r="L41" s="10">
        <f t="shared" si="2"/>
        <v>41754.047083333331</v>
      </c>
      <c r="M41" s="10">
        <f t="shared" si="3"/>
        <v>41784.957638888889</v>
      </c>
      <c r="N41" t="b">
        <v>0</v>
      </c>
      <c r="O41">
        <v>217</v>
      </c>
      <c r="P41" t="b">
        <v>1</v>
      </c>
      <c r="Q41" t="s">
        <v>8265</v>
      </c>
      <c r="R41" s="6">
        <f t="shared" si="1"/>
        <v>150.89861751152074</v>
      </c>
      <c r="S41" t="s">
        <v>8311</v>
      </c>
      <c r="T41" t="s">
        <v>8348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>
        <f t="shared" si="0"/>
        <v>1.0135000000000001</v>
      </c>
      <c r="G42" t="s">
        <v>8219</v>
      </c>
      <c r="H42" t="s">
        <v>8224</v>
      </c>
      <c r="I42" t="s">
        <v>8246</v>
      </c>
      <c r="J42">
        <v>1403150400</v>
      </c>
      <c r="K42">
        <v>1401426488</v>
      </c>
      <c r="L42" s="10">
        <f t="shared" si="2"/>
        <v>41789.21398148148</v>
      </c>
      <c r="M42" s="10">
        <f t="shared" si="3"/>
        <v>41809.166666666664</v>
      </c>
      <c r="N42" t="b">
        <v>0</v>
      </c>
      <c r="O42">
        <v>16</v>
      </c>
      <c r="P42" t="b">
        <v>1</v>
      </c>
      <c r="Q42" t="s">
        <v>8265</v>
      </c>
      <c r="R42" s="6">
        <f t="shared" si="1"/>
        <v>126.6875</v>
      </c>
      <c r="S42" t="s">
        <v>8311</v>
      </c>
      <c r="T42" t="s">
        <v>8348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>
        <f t="shared" si="0"/>
        <v>1</v>
      </c>
      <c r="G43" t="s">
        <v>8219</v>
      </c>
      <c r="H43" t="s">
        <v>8224</v>
      </c>
      <c r="I43" t="s">
        <v>8246</v>
      </c>
      <c r="J43">
        <v>1412516354</v>
      </c>
      <c r="K43">
        <v>1409924354</v>
      </c>
      <c r="L43" s="10">
        <f t="shared" si="2"/>
        <v>41887.568912037037</v>
      </c>
      <c r="M43" s="10">
        <f t="shared" si="3"/>
        <v>41917.568912037037</v>
      </c>
      <c r="N43" t="b">
        <v>0</v>
      </c>
      <c r="O43">
        <v>19</v>
      </c>
      <c r="P43" t="b">
        <v>1</v>
      </c>
      <c r="Q43" t="s">
        <v>8265</v>
      </c>
      <c r="R43" s="6">
        <f t="shared" si="1"/>
        <v>105.26315789473684</v>
      </c>
      <c r="S43" t="s">
        <v>8311</v>
      </c>
      <c r="T43" t="s">
        <v>8348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>
        <f t="shared" si="0"/>
        <v>1.4185714285714286</v>
      </c>
      <c r="G44" t="s">
        <v>8219</v>
      </c>
      <c r="H44" t="s">
        <v>8224</v>
      </c>
      <c r="I44" t="s">
        <v>8246</v>
      </c>
      <c r="J44">
        <v>1419780026</v>
      </c>
      <c r="K44">
        <v>1417188026</v>
      </c>
      <c r="L44" s="10">
        <f t="shared" si="2"/>
        <v>41971.639189814814</v>
      </c>
      <c r="M44" s="10">
        <f t="shared" si="3"/>
        <v>42001.639189814814</v>
      </c>
      <c r="N44" t="b">
        <v>0</v>
      </c>
      <c r="O44">
        <v>169</v>
      </c>
      <c r="P44" t="b">
        <v>1</v>
      </c>
      <c r="Q44" t="s">
        <v>8265</v>
      </c>
      <c r="R44" s="6">
        <f t="shared" si="1"/>
        <v>117.51479289940828</v>
      </c>
      <c r="S44" t="s">
        <v>8311</v>
      </c>
      <c r="T44" t="s">
        <v>8348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>
        <f t="shared" si="0"/>
        <v>3.0865999999999998</v>
      </c>
      <c r="G45" t="s">
        <v>8219</v>
      </c>
      <c r="H45" t="s">
        <v>8224</v>
      </c>
      <c r="I45" t="s">
        <v>8246</v>
      </c>
      <c r="J45">
        <v>1405209600</v>
      </c>
      <c r="K45">
        <v>1402599486</v>
      </c>
      <c r="L45" s="10">
        <f t="shared" si="2"/>
        <v>41802.790347222224</v>
      </c>
      <c r="M45" s="10">
        <f t="shared" si="3"/>
        <v>41833</v>
      </c>
      <c r="N45" t="b">
        <v>0</v>
      </c>
      <c r="O45">
        <v>263</v>
      </c>
      <c r="P45" t="b">
        <v>1</v>
      </c>
      <c r="Q45" t="s">
        <v>8265</v>
      </c>
      <c r="R45" s="6">
        <f t="shared" si="1"/>
        <v>117.36121673003802</v>
      </c>
      <c r="S45" t="s">
        <v>8311</v>
      </c>
      <c r="T45" t="s">
        <v>8348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>
        <f t="shared" si="0"/>
        <v>1</v>
      </c>
      <c r="G46" t="s">
        <v>8219</v>
      </c>
      <c r="H46" t="s">
        <v>8224</v>
      </c>
      <c r="I46" t="s">
        <v>8246</v>
      </c>
      <c r="J46">
        <v>1412648537</v>
      </c>
      <c r="K46">
        <v>1408760537</v>
      </c>
      <c r="L46" s="10">
        <f t="shared" si="2"/>
        <v>41874.098807870374</v>
      </c>
      <c r="M46" s="10">
        <f t="shared" si="3"/>
        <v>41919.098807870374</v>
      </c>
      <c r="N46" t="b">
        <v>0</v>
      </c>
      <c r="O46">
        <v>15</v>
      </c>
      <c r="P46" t="b">
        <v>1</v>
      </c>
      <c r="Q46" t="s">
        <v>8265</v>
      </c>
      <c r="R46" s="6">
        <f t="shared" si="1"/>
        <v>133.33333333333334</v>
      </c>
      <c r="S46" t="s">
        <v>8311</v>
      </c>
      <c r="T46" t="s">
        <v>8348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>
        <f t="shared" si="0"/>
        <v>1.2</v>
      </c>
      <c r="G47" t="s">
        <v>8219</v>
      </c>
      <c r="H47" t="s">
        <v>8224</v>
      </c>
      <c r="I47" t="s">
        <v>8246</v>
      </c>
      <c r="J47">
        <v>1461769107</v>
      </c>
      <c r="K47">
        <v>1459177107</v>
      </c>
      <c r="L47" s="10">
        <f t="shared" si="2"/>
        <v>42457.623923611114</v>
      </c>
      <c r="M47" s="10">
        <f t="shared" si="3"/>
        <v>42487.623923611114</v>
      </c>
      <c r="N47" t="b">
        <v>0</v>
      </c>
      <c r="O47">
        <v>61</v>
      </c>
      <c r="P47" t="b">
        <v>1</v>
      </c>
      <c r="Q47" t="s">
        <v>8265</v>
      </c>
      <c r="R47" s="6">
        <f t="shared" si="1"/>
        <v>98.360655737704917</v>
      </c>
      <c r="S47" t="s">
        <v>8311</v>
      </c>
      <c r="T47" t="s">
        <v>8348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>
        <f t="shared" si="0"/>
        <v>1.0416666666666667</v>
      </c>
      <c r="G48" t="s">
        <v>8219</v>
      </c>
      <c r="H48" t="s">
        <v>8226</v>
      </c>
      <c r="I48" t="s">
        <v>8248</v>
      </c>
      <c r="J48">
        <v>1450220974</v>
      </c>
      <c r="K48">
        <v>1447628974</v>
      </c>
      <c r="L48" s="10">
        <f t="shared" si="2"/>
        <v>42323.964976851858</v>
      </c>
      <c r="M48" s="10">
        <f t="shared" si="3"/>
        <v>42353.964976851858</v>
      </c>
      <c r="N48" t="b">
        <v>0</v>
      </c>
      <c r="O48">
        <v>45</v>
      </c>
      <c r="P48" t="b">
        <v>1</v>
      </c>
      <c r="Q48" t="s">
        <v>8265</v>
      </c>
      <c r="R48" s="6">
        <f t="shared" si="1"/>
        <v>194.44444444444446</v>
      </c>
      <c r="S48" t="s">
        <v>8311</v>
      </c>
      <c r="T48" t="s">
        <v>8348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>
        <f t="shared" si="0"/>
        <v>1.0761100000000001</v>
      </c>
      <c r="G49" t="s">
        <v>8219</v>
      </c>
      <c r="H49" t="s">
        <v>8224</v>
      </c>
      <c r="I49" t="s">
        <v>8246</v>
      </c>
      <c r="J49">
        <v>1419021607</v>
      </c>
      <c r="K49">
        <v>1413834007</v>
      </c>
      <c r="L49" s="10">
        <f t="shared" si="2"/>
        <v>41932.819525462961</v>
      </c>
      <c r="M49" s="10">
        <f t="shared" si="3"/>
        <v>41992.861192129625</v>
      </c>
      <c r="N49" t="b">
        <v>0</v>
      </c>
      <c r="O49">
        <v>70</v>
      </c>
      <c r="P49" t="b">
        <v>1</v>
      </c>
      <c r="Q49" t="s">
        <v>8265</v>
      </c>
      <c r="R49" s="6">
        <f t="shared" si="1"/>
        <v>76.865000000000009</v>
      </c>
      <c r="S49" t="s">
        <v>8311</v>
      </c>
      <c r="T49" t="s">
        <v>8348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>
        <f t="shared" si="0"/>
        <v>1.0794999999999999</v>
      </c>
      <c r="G50" t="s">
        <v>8219</v>
      </c>
      <c r="H50" t="s">
        <v>8225</v>
      </c>
      <c r="I50" t="s">
        <v>8247</v>
      </c>
      <c r="J50">
        <v>1425211200</v>
      </c>
      <c r="K50">
        <v>1422534260</v>
      </c>
      <c r="L50" s="10">
        <f t="shared" si="2"/>
        <v>42033.516898148147</v>
      </c>
      <c r="M50" s="10">
        <f t="shared" si="3"/>
        <v>42064.5</v>
      </c>
      <c r="N50" t="b">
        <v>0</v>
      </c>
      <c r="O50">
        <v>38</v>
      </c>
      <c r="P50" t="b">
        <v>1</v>
      </c>
      <c r="Q50" t="s">
        <v>8265</v>
      </c>
      <c r="R50" s="6">
        <f t="shared" si="1"/>
        <v>56.815789473684212</v>
      </c>
      <c r="S50" t="s">
        <v>8311</v>
      </c>
      <c r="T50" t="s">
        <v>8348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>
        <f t="shared" si="0"/>
        <v>1</v>
      </c>
      <c r="G51" t="s">
        <v>8219</v>
      </c>
      <c r="H51" t="s">
        <v>8224</v>
      </c>
      <c r="I51" t="s">
        <v>8246</v>
      </c>
      <c r="J51">
        <v>1445660045</v>
      </c>
      <c r="K51">
        <v>1443068045</v>
      </c>
      <c r="L51" s="10">
        <f t="shared" si="2"/>
        <v>42271.176446759258</v>
      </c>
      <c r="M51" s="10">
        <f t="shared" si="3"/>
        <v>42301.176446759258</v>
      </c>
      <c r="N51" t="b">
        <v>0</v>
      </c>
      <c r="O51">
        <v>87</v>
      </c>
      <c r="P51" t="b">
        <v>1</v>
      </c>
      <c r="Q51" t="s">
        <v>8265</v>
      </c>
      <c r="R51" s="6">
        <f t="shared" si="1"/>
        <v>137.93103448275863</v>
      </c>
      <c r="S51" t="s">
        <v>8311</v>
      </c>
      <c r="T51" t="s">
        <v>8348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>
        <f t="shared" si="0"/>
        <v>1</v>
      </c>
      <c r="G52" t="s">
        <v>8219</v>
      </c>
      <c r="H52" t="s">
        <v>8225</v>
      </c>
      <c r="I52" t="s">
        <v>8247</v>
      </c>
      <c r="J52">
        <v>1422637200</v>
      </c>
      <c r="K52">
        <v>1419271458</v>
      </c>
      <c r="L52" s="10">
        <f t="shared" si="2"/>
        <v>41995.752986111111</v>
      </c>
      <c r="M52" s="10">
        <f t="shared" si="3"/>
        <v>42034.708333333328</v>
      </c>
      <c r="N52" t="b">
        <v>0</v>
      </c>
      <c r="O52">
        <v>22</v>
      </c>
      <c r="P52" t="b">
        <v>1</v>
      </c>
      <c r="Q52" t="s">
        <v>8265</v>
      </c>
      <c r="R52" s="6">
        <f t="shared" si="1"/>
        <v>27.272727272727273</v>
      </c>
      <c r="S52" t="s">
        <v>8311</v>
      </c>
      <c r="T52" t="s">
        <v>8348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>
        <f t="shared" si="0"/>
        <v>1.2801818181818181</v>
      </c>
      <c r="G53" t="s">
        <v>8219</v>
      </c>
      <c r="H53" t="s">
        <v>8224</v>
      </c>
      <c r="I53" t="s">
        <v>8246</v>
      </c>
      <c r="J53">
        <v>1439245037</v>
      </c>
      <c r="K53">
        <v>1436653037</v>
      </c>
      <c r="L53" s="10">
        <f t="shared" si="2"/>
        <v>42196.928668981483</v>
      </c>
      <c r="M53" s="10">
        <f t="shared" si="3"/>
        <v>42226.928668981483</v>
      </c>
      <c r="N53" t="b">
        <v>0</v>
      </c>
      <c r="O53">
        <v>119</v>
      </c>
      <c r="P53" t="b">
        <v>1</v>
      </c>
      <c r="Q53" t="s">
        <v>8265</v>
      </c>
      <c r="R53" s="6">
        <f t="shared" si="1"/>
        <v>118.33613445378151</v>
      </c>
      <c r="S53" t="s">
        <v>8311</v>
      </c>
      <c r="T53" t="s">
        <v>8348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>
        <f t="shared" si="0"/>
        <v>1.1620999999999999</v>
      </c>
      <c r="G54" t="s">
        <v>8219</v>
      </c>
      <c r="H54" t="s">
        <v>8224</v>
      </c>
      <c r="I54" t="s">
        <v>8246</v>
      </c>
      <c r="J54">
        <v>1405615846</v>
      </c>
      <c r="K54">
        <v>1403023846</v>
      </c>
      <c r="L54" s="10">
        <f t="shared" si="2"/>
        <v>41807.701921296299</v>
      </c>
      <c r="M54" s="10">
        <f t="shared" si="3"/>
        <v>41837.701921296299</v>
      </c>
      <c r="N54" t="b">
        <v>0</v>
      </c>
      <c r="O54">
        <v>52</v>
      </c>
      <c r="P54" t="b">
        <v>1</v>
      </c>
      <c r="Q54" t="s">
        <v>8265</v>
      </c>
      <c r="R54" s="6">
        <f t="shared" si="1"/>
        <v>223.48076923076923</v>
      </c>
      <c r="S54" t="s">
        <v>8311</v>
      </c>
      <c r="T54" t="s">
        <v>8348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>
        <f t="shared" si="0"/>
        <v>1.0963333333333334</v>
      </c>
      <c r="G55" t="s">
        <v>8219</v>
      </c>
      <c r="H55" t="s">
        <v>8224</v>
      </c>
      <c r="I55" t="s">
        <v>8246</v>
      </c>
      <c r="J55">
        <v>1396648800</v>
      </c>
      <c r="K55">
        <v>1395407445</v>
      </c>
      <c r="L55" s="10">
        <f t="shared" si="2"/>
        <v>41719.549131944441</v>
      </c>
      <c r="M55" s="10">
        <f t="shared" si="3"/>
        <v>41733.916666666664</v>
      </c>
      <c r="N55" t="b">
        <v>0</v>
      </c>
      <c r="O55">
        <v>117</v>
      </c>
      <c r="P55" t="b">
        <v>1</v>
      </c>
      <c r="Q55" t="s">
        <v>8265</v>
      </c>
      <c r="R55" s="6">
        <f t="shared" si="1"/>
        <v>28.111111111111111</v>
      </c>
      <c r="S55" t="s">
        <v>8311</v>
      </c>
      <c r="T55" t="s">
        <v>8348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>
        <f t="shared" si="0"/>
        <v>1.01</v>
      </c>
      <c r="G56" t="s">
        <v>8219</v>
      </c>
      <c r="H56" t="s">
        <v>8224</v>
      </c>
      <c r="I56" t="s">
        <v>8246</v>
      </c>
      <c r="J56">
        <v>1451063221</v>
      </c>
      <c r="K56">
        <v>1448471221</v>
      </c>
      <c r="L56" s="10">
        <f t="shared" si="2"/>
        <v>42333.713206018518</v>
      </c>
      <c r="M56" s="10">
        <f t="shared" si="3"/>
        <v>42363.713206018518</v>
      </c>
      <c r="N56" t="b">
        <v>0</v>
      </c>
      <c r="O56">
        <v>52</v>
      </c>
      <c r="P56" t="b">
        <v>1</v>
      </c>
      <c r="Q56" t="s">
        <v>8265</v>
      </c>
      <c r="R56" s="6">
        <f t="shared" si="1"/>
        <v>194.23076923076923</v>
      </c>
      <c r="S56" t="s">
        <v>8311</v>
      </c>
      <c r="T56" t="s">
        <v>8348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>
        <f t="shared" si="0"/>
        <v>1.2895348837209302</v>
      </c>
      <c r="G57" t="s">
        <v>8219</v>
      </c>
      <c r="H57" t="s">
        <v>8224</v>
      </c>
      <c r="I57" t="s">
        <v>8246</v>
      </c>
      <c r="J57">
        <v>1464390916</v>
      </c>
      <c r="K57">
        <v>1462576516</v>
      </c>
      <c r="L57" s="10">
        <f t="shared" si="2"/>
        <v>42496.968935185185</v>
      </c>
      <c r="M57" s="10">
        <f t="shared" si="3"/>
        <v>42517.968935185185</v>
      </c>
      <c r="N57" t="b">
        <v>0</v>
      </c>
      <c r="O57">
        <v>86</v>
      </c>
      <c r="P57" t="b">
        <v>1</v>
      </c>
      <c r="Q57" t="s">
        <v>8265</v>
      </c>
      <c r="R57" s="6">
        <f t="shared" si="1"/>
        <v>128.95348837209303</v>
      </c>
      <c r="S57" t="s">
        <v>8311</v>
      </c>
      <c r="T57" t="s">
        <v>8348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>
        <f t="shared" si="0"/>
        <v>1.0726249999999999</v>
      </c>
      <c r="G58" t="s">
        <v>8219</v>
      </c>
      <c r="H58" t="s">
        <v>8225</v>
      </c>
      <c r="I58" t="s">
        <v>8247</v>
      </c>
      <c r="J58">
        <v>1433779200</v>
      </c>
      <c r="K58">
        <v>1432559424</v>
      </c>
      <c r="L58" s="10">
        <f t="shared" si="2"/>
        <v>42149.548888888887</v>
      </c>
      <c r="M58" s="10">
        <f t="shared" si="3"/>
        <v>42163.666666666672</v>
      </c>
      <c r="N58" t="b">
        <v>0</v>
      </c>
      <c r="O58">
        <v>174</v>
      </c>
      <c r="P58" t="b">
        <v>1</v>
      </c>
      <c r="Q58" t="s">
        <v>8265</v>
      </c>
      <c r="R58" s="6">
        <f t="shared" si="1"/>
        <v>49.316091954022987</v>
      </c>
      <c r="S58" t="s">
        <v>8311</v>
      </c>
      <c r="T58" t="s">
        <v>8348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>
        <f t="shared" si="0"/>
        <v>1.0189999999999999</v>
      </c>
      <c r="G59" t="s">
        <v>8219</v>
      </c>
      <c r="H59" t="s">
        <v>8224</v>
      </c>
      <c r="I59" t="s">
        <v>8246</v>
      </c>
      <c r="J59">
        <v>1429991962</v>
      </c>
      <c r="K59">
        <v>1427399962</v>
      </c>
      <c r="L59" s="10">
        <f t="shared" si="2"/>
        <v>42089.83289351852</v>
      </c>
      <c r="M59" s="10">
        <f t="shared" si="3"/>
        <v>42119.83289351852</v>
      </c>
      <c r="N59" t="b">
        <v>0</v>
      </c>
      <c r="O59">
        <v>69</v>
      </c>
      <c r="P59" t="b">
        <v>1</v>
      </c>
      <c r="Q59" t="s">
        <v>8265</v>
      </c>
      <c r="R59" s="6">
        <f t="shared" si="1"/>
        <v>221.52173913043478</v>
      </c>
      <c r="S59" t="s">
        <v>8311</v>
      </c>
      <c r="T59" t="s">
        <v>8348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>
        <f t="shared" si="0"/>
        <v>1.0290999999999999</v>
      </c>
      <c r="G60" t="s">
        <v>8219</v>
      </c>
      <c r="H60" t="s">
        <v>8224</v>
      </c>
      <c r="I60" t="s">
        <v>8246</v>
      </c>
      <c r="J60">
        <v>1416423172</v>
      </c>
      <c r="K60">
        <v>1413827572</v>
      </c>
      <c r="L60" s="10">
        <f t="shared" si="2"/>
        <v>41932.745046296295</v>
      </c>
      <c r="M60" s="10">
        <f t="shared" si="3"/>
        <v>41962.786712962959</v>
      </c>
      <c r="N60" t="b">
        <v>0</v>
      </c>
      <c r="O60">
        <v>75</v>
      </c>
      <c r="P60" t="b">
        <v>1</v>
      </c>
      <c r="Q60" t="s">
        <v>8265</v>
      </c>
      <c r="R60" s="6">
        <f t="shared" si="1"/>
        <v>137.21333333333334</v>
      </c>
      <c r="S60" t="s">
        <v>8311</v>
      </c>
      <c r="T60" t="s">
        <v>8348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>
        <f t="shared" si="0"/>
        <v>1.0012570000000001</v>
      </c>
      <c r="G61" t="s">
        <v>8219</v>
      </c>
      <c r="H61" t="s">
        <v>8224</v>
      </c>
      <c r="I61" t="s">
        <v>8246</v>
      </c>
      <c r="J61">
        <v>1442264400</v>
      </c>
      <c r="K61">
        <v>1439530776</v>
      </c>
      <c r="L61" s="10">
        <f t="shared" si="2"/>
        <v>42230.23583333334</v>
      </c>
      <c r="M61" s="10">
        <f t="shared" si="3"/>
        <v>42261.875</v>
      </c>
      <c r="N61" t="b">
        <v>0</v>
      </c>
      <c r="O61">
        <v>33</v>
      </c>
      <c r="P61" t="b">
        <v>1</v>
      </c>
      <c r="Q61" t="s">
        <v>8265</v>
      </c>
      <c r="R61" s="6">
        <f t="shared" si="1"/>
        <v>606.82242424242418</v>
      </c>
      <c r="S61" t="s">
        <v>8311</v>
      </c>
      <c r="T61" t="s">
        <v>8348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>
        <f t="shared" si="0"/>
        <v>1.0329622222222221</v>
      </c>
      <c r="G62" t="s">
        <v>8219</v>
      </c>
      <c r="H62" t="s">
        <v>8225</v>
      </c>
      <c r="I62" t="s">
        <v>8247</v>
      </c>
      <c r="J62">
        <v>1395532800</v>
      </c>
      <c r="K62">
        <v>1393882717</v>
      </c>
      <c r="L62" s="10">
        <f t="shared" si="2"/>
        <v>41701.901817129627</v>
      </c>
      <c r="M62" s="10">
        <f t="shared" si="3"/>
        <v>41721</v>
      </c>
      <c r="N62" t="b">
        <v>0</v>
      </c>
      <c r="O62">
        <v>108</v>
      </c>
      <c r="P62" t="b">
        <v>1</v>
      </c>
      <c r="Q62" t="s">
        <v>8266</v>
      </c>
      <c r="R62" s="6">
        <f t="shared" si="1"/>
        <v>43.040092592592593</v>
      </c>
      <c r="S62" t="s">
        <v>8311</v>
      </c>
      <c r="T62" t="s">
        <v>8349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>
        <f t="shared" si="0"/>
        <v>1.4830000000000001</v>
      </c>
      <c r="G63" t="s">
        <v>8219</v>
      </c>
      <c r="H63" t="s">
        <v>8224</v>
      </c>
      <c r="I63" t="s">
        <v>8246</v>
      </c>
      <c r="J63">
        <v>1370547157</v>
      </c>
      <c r="K63">
        <v>1368646357</v>
      </c>
      <c r="L63" s="10">
        <f t="shared" si="2"/>
        <v>41409.814317129632</v>
      </c>
      <c r="M63" s="10">
        <f t="shared" si="3"/>
        <v>41431.814317129632</v>
      </c>
      <c r="N63" t="b">
        <v>0</v>
      </c>
      <c r="O63">
        <v>23</v>
      </c>
      <c r="P63" t="b">
        <v>1</v>
      </c>
      <c r="Q63" t="s">
        <v>8266</v>
      </c>
      <c r="R63" s="6">
        <f t="shared" si="1"/>
        <v>322.39130434782606</v>
      </c>
      <c r="S63" t="s">
        <v>8311</v>
      </c>
      <c r="T63" t="s">
        <v>8349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>
        <f t="shared" si="0"/>
        <v>1.5473333333333332</v>
      </c>
      <c r="G64" t="s">
        <v>8219</v>
      </c>
      <c r="H64" t="s">
        <v>8224</v>
      </c>
      <c r="I64" t="s">
        <v>8246</v>
      </c>
      <c r="J64">
        <v>1362337878</v>
      </c>
      <c r="K64">
        <v>1360177878</v>
      </c>
      <c r="L64" s="10">
        <f t="shared" si="2"/>
        <v>41311.799513888887</v>
      </c>
      <c r="M64" s="10">
        <f t="shared" si="3"/>
        <v>41336.799513888887</v>
      </c>
      <c r="N64" t="b">
        <v>0</v>
      </c>
      <c r="O64">
        <v>48</v>
      </c>
      <c r="P64" t="b">
        <v>1</v>
      </c>
      <c r="Q64" t="s">
        <v>8266</v>
      </c>
      <c r="R64" s="6">
        <f t="shared" si="1"/>
        <v>96.708333333333329</v>
      </c>
      <c r="S64" t="s">
        <v>8311</v>
      </c>
      <c r="T64" t="s">
        <v>8349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>
        <f t="shared" si="0"/>
        <v>1.1351849999999999</v>
      </c>
      <c r="G65" t="s">
        <v>8219</v>
      </c>
      <c r="H65" t="s">
        <v>8224</v>
      </c>
      <c r="I65" t="s">
        <v>8246</v>
      </c>
      <c r="J65">
        <v>1388206740</v>
      </c>
      <c r="K65">
        <v>1386194013</v>
      </c>
      <c r="L65" s="10">
        <f t="shared" si="2"/>
        <v>41612.912187499998</v>
      </c>
      <c r="M65" s="10">
        <f t="shared" si="3"/>
        <v>41636.207638888889</v>
      </c>
      <c r="N65" t="b">
        <v>0</v>
      </c>
      <c r="O65">
        <v>64</v>
      </c>
      <c r="P65" t="b">
        <v>1</v>
      </c>
      <c r="Q65" t="s">
        <v>8266</v>
      </c>
      <c r="R65" s="6">
        <f t="shared" si="1"/>
        <v>35.474531249999998</v>
      </c>
      <c r="S65" t="s">
        <v>8311</v>
      </c>
      <c r="T65" t="s">
        <v>8349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>
        <f t="shared" ref="F66:F129" si="4">IF(D66=0,0,E66/D66)</f>
        <v>1.7333333333333334</v>
      </c>
      <c r="G66" t="s">
        <v>8219</v>
      </c>
      <c r="H66" t="s">
        <v>8224</v>
      </c>
      <c r="I66" t="s">
        <v>8246</v>
      </c>
      <c r="J66">
        <v>1373243181</v>
      </c>
      <c r="K66">
        <v>1370651181</v>
      </c>
      <c r="L66" s="10">
        <f t="shared" si="2"/>
        <v>41433.01829861111</v>
      </c>
      <c r="M66" s="10">
        <f t="shared" si="3"/>
        <v>41463.01829861111</v>
      </c>
      <c r="N66" t="b">
        <v>0</v>
      </c>
      <c r="O66">
        <v>24</v>
      </c>
      <c r="P66" t="b">
        <v>1</v>
      </c>
      <c r="Q66" t="s">
        <v>8266</v>
      </c>
      <c r="R66" s="6">
        <f t="shared" ref="R66:R129" si="5">IF(O66=0,0,E66/O66)</f>
        <v>86.666666666666671</v>
      </c>
      <c r="S66" t="s">
        <v>8311</v>
      </c>
      <c r="T66" t="s">
        <v>8349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>
        <f t="shared" si="4"/>
        <v>1.0752857142857142</v>
      </c>
      <c r="G67" t="s">
        <v>8219</v>
      </c>
      <c r="H67" t="s">
        <v>8229</v>
      </c>
      <c r="I67" t="s">
        <v>8251</v>
      </c>
      <c r="J67">
        <v>1407736740</v>
      </c>
      <c r="K67">
        <v>1405453354</v>
      </c>
      <c r="L67" s="10">
        <f t="shared" ref="L67:L130" si="6">(((K67/60)/60)/24)+DATE(1970,1,1)</f>
        <v>41835.821226851855</v>
      </c>
      <c r="M67" s="10">
        <f t="shared" ref="M67:M130" si="7">(((J67/60)/60)/24)+DATE(1970,1,1)</f>
        <v>41862.249305555553</v>
      </c>
      <c r="N67" t="b">
        <v>0</v>
      </c>
      <c r="O67">
        <v>57</v>
      </c>
      <c r="P67" t="b">
        <v>1</v>
      </c>
      <c r="Q67" t="s">
        <v>8266</v>
      </c>
      <c r="R67" s="6">
        <f t="shared" si="5"/>
        <v>132.05263157894737</v>
      </c>
      <c r="S67" t="s">
        <v>8311</v>
      </c>
      <c r="T67" t="s">
        <v>8349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>
        <f t="shared" si="4"/>
        <v>1.1859999999999999</v>
      </c>
      <c r="G68" t="s">
        <v>8219</v>
      </c>
      <c r="H68" t="s">
        <v>8224</v>
      </c>
      <c r="I68" t="s">
        <v>8246</v>
      </c>
      <c r="J68">
        <v>1468873420</v>
      </c>
      <c r="K68">
        <v>1466281420</v>
      </c>
      <c r="L68" s="10">
        <f t="shared" si="6"/>
        <v>42539.849768518514</v>
      </c>
      <c r="M68" s="10">
        <f t="shared" si="7"/>
        <v>42569.849768518514</v>
      </c>
      <c r="N68" t="b">
        <v>0</v>
      </c>
      <c r="O68">
        <v>26</v>
      </c>
      <c r="P68" t="b">
        <v>1</v>
      </c>
      <c r="Q68" t="s">
        <v>8266</v>
      </c>
      <c r="R68" s="6">
        <f t="shared" si="5"/>
        <v>91.230769230769226</v>
      </c>
      <c r="S68" t="s">
        <v>8311</v>
      </c>
      <c r="T68" t="s">
        <v>8349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>
        <f t="shared" si="4"/>
        <v>1.1625000000000001</v>
      </c>
      <c r="G69" t="s">
        <v>8219</v>
      </c>
      <c r="H69" t="s">
        <v>8224</v>
      </c>
      <c r="I69" t="s">
        <v>8246</v>
      </c>
      <c r="J69">
        <v>1342360804</v>
      </c>
      <c r="K69">
        <v>1339768804</v>
      </c>
      <c r="L69" s="10">
        <f t="shared" si="6"/>
        <v>41075.583379629628</v>
      </c>
      <c r="M69" s="10">
        <f t="shared" si="7"/>
        <v>41105.583379629628</v>
      </c>
      <c r="N69" t="b">
        <v>0</v>
      </c>
      <c r="O69">
        <v>20</v>
      </c>
      <c r="P69" t="b">
        <v>1</v>
      </c>
      <c r="Q69" t="s">
        <v>8266</v>
      </c>
      <c r="R69" s="6">
        <f t="shared" si="5"/>
        <v>116.25</v>
      </c>
      <c r="S69" t="s">
        <v>8311</v>
      </c>
      <c r="T69" t="s">
        <v>8349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>
        <f t="shared" si="4"/>
        <v>1.2716666666666667</v>
      </c>
      <c r="G70" t="s">
        <v>8219</v>
      </c>
      <c r="H70" t="s">
        <v>8225</v>
      </c>
      <c r="I70" t="s">
        <v>8247</v>
      </c>
      <c r="J70">
        <v>1393162791</v>
      </c>
      <c r="K70">
        <v>1390570791</v>
      </c>
      <c r="L70" s="10">
        <f t="shared" si="6"/>
        <v>41663.569340277776</v>
      </c>
      <c r="M70" s="10">
        <f t="shared" si="7"/>
        <v>41693.569340277776</v>
      </c>
      <c r="N70" t="b">
        <v>0</v>
      </c>
      <c r="O70">
        <v>36</v>
      </c>
      <c r="P70" t="b">
        <v>1</v>
      </c>
      <c r="Q70" t="s">
        <v>8266</v>
      </c>
      <c r="R70" s="6">
        <f t="shared" si="5"/>
        <v>21.194444444444443</v>
      </c>
      <c r="S70" t="s">
        <v>8311</v>
      </c>
      <c r="T70" t="s">
        <v>8349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>
        <f t="shared" si="4"/>
        <v>1.109423</v>
      </c>
      <c r="G71" t="s">
        <v>8219</v>
      </c>
      <c r="H71" t="s">
        <v>8224</v>
      </c>
      <c r="I71" t="s">
        <v>8246</v>
      </c>
      <c r="J71">
        <v>1317538740</v>
      </c>
      <c r="K71">
        <v>1314765025</v>
      </c>
      <c r="L71" s="10">
        <f t="shared" si="6"/>
        <v>40786.187789351854</v>
      </c>
      <c r="M71" s="10">
        <f t="shared" si="7"/>
        <v>40818.290972222225</v>
      </c>
      <c r="N71" t="b">
        <v>0</v>
      </c>
      <c r="O71">
        <v>178</v>
      </c>
      <c r="P71" t="b">
        <v>1</v>
      </c>
      <c r="Q71" t="s">
        <v>8266</v>
      </c>
      <c r="R71" s="6">
        <f t="shared" si="5"/>
        <v>62.327134831460668</v>
      </c>
      <c r="S71" t="s">
        <v>8311</v>
      </c>
      <c r="T71" t="s">
        <v>8349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>
        <f t="shared" si="4"/>
        <v>1.272</v>
      </c>
      <c r="G72" t="s">
        <v>8219</v>
      </c>
      <c r="H72" t="s">
        <v>8224</v>
      </c>
      <c r="I72" t="s">
        <v>8246</v>
      </c>
      <c r="J72">
        <v>1315171845</v>
      </c>
      <c r="K72">
        <v>1309987845</v>
      </c>
      <c r="L72" s="10">
        <f t="shared" si="6"/>
        <v>40730.896354166667</v>
      </c>
      <c r="M72" s="10">
        <f t="shared" si="7"/>
        <v>40790.896354166667</v>
      </c>
      <c r="N72" t="b">
        <v>0</v>
      </c>
      <c r="O72">
        <v>17</v>
      </c>
      <c r="P72" t="b">
        <v>1</v>
      </c>
      <c r="Q72" t="s">
        <v>8266</v>
      </c>
      <c r="R72" s="6">
        <f t="shared" si="5"/>
        <v>37.411764705882355</v>
      </c>
      <c r="S72" t="s">
        <v>8311</v>
      </c>
      <c r="T72" t="s">
        <v>8349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>
        <f t="shared" si="4"/>
        <v>1.2394444444444443</v>
      </c>
      <c r="G73" t="s">
        <v>8219</v>
      </c>
      <c r="H73" t="s">
        <v>8224</v>
      </c>
      <c r="I73" t="s">
        <v>8246</v>
      </c>
      <c r="J73">
        <v>1338186657</v>
      </c>
      <c r="K73">
        <v>1333002657</v>
      </c>
      <c r="L73" s="10">
        <f t="shared" si="6"/>
        <v>40997.271493055552</v>
      </c>
      <c r="M73" s="10">
        <f t="shared" si="7"/>
        <v>41057.271493055552</v>
      </c>
      <c r="N73" t="b">
        <v>0</v>
      </c>
      <c r="O73">
        <v>32</v>
      </c>
      <c r="P73" t="b">
        <v>1</v>
      </c>
      <c r="Q73" t="s">
        <v>8266</v>
      </c>
      <c r="R73" s="6">
        <f t="shared" si="5"/>
        <v>69.71875</v>
      </c>
      <c r="S73" t="s">
        <v>8311</v>
      </c>
      <c r="T73" t="s">
        <v>8349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>
        <f t="shared" si="4"/>
        <v>1.084090909090909</v>
      </c>
      <c r="G74" t="s">
        <v>8219</v>
      </c>
      <c r="H74" t="s">
        <v>8224</v>
      </c>
      <c r="I74" t="s">
        <v>8246</v>
      </c>
      <c r="J74">
        <v>1352937600</v>
      </c>
      <c r="K74">
        <v>1351210481</v>
      </c>
      <c r="L74" s="10">
        <f t="shared" si="6"/>
        <v>41208.010196759256</v>
      </c>
      <c r="M74" s="10">
        <f t="shared" si="7"/>
        <v>41228</v>
      </c>
      <c r="N74" t="b">
        <v>0</v>
      </c>
      <c r="O74">
        <v>41</v>
      </c>
      <c r="P74" t="b">
        <v>1</v>
      </c>
      <c r="Q74" t="s">
        <v>8266</v>
      </c>
      <c r="R74" s="6">
        <f t="shared" si="5"/>
        <v>58.170731707317074</v>
      </c>
      <c r="S74" t="s">
        <v>8311</v>
      </c>
      <c r="T74" t="s">
        <v>8349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>
        <f t="shared" si="4"/>
        <v>1</v>
      </c>
      <c r="G75" t="s">
        <v>8219</v>
      </c>
      <c r="H75" t="s">
        <v>8224</v>
      </c>
      <c r="I75" t="s">
        <v>8246</v>
      </c>
      <c r="J75">
        <v>1304395140</v>
      </c>
      <c r="K75">
        <v>1297620584</v>
      </c>
      <c r="L75" s="10">
        <f t="shared" si="6"/>
        <v>40587.75675925926</v>
      </c>
      <c r="M75" s="10">
        <f t="shared" si="7"/>
        <v>40666.165972222225</v>
      </c>
      <c r="N75" t="b">
        <v>0</v>
      </c>
      <c r="O75">
        <v>18</v>
      </c>
      <c r="P75" t="b">
        <v>1</v>
      </c>
      <c r="Q75" t="s">
        <v>8266</v>
      </c>
      <c r="R75" s="6">
        <f t="shared" si="5"/>
        <v>50</v>
      </c>
      <c r="S75" t="s">
        <v>8311</v>
      </c>
      <c r="T75" t="s">
        <v>8349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>
        <f t="shared" si="4"/>
        <v>1.1293199999999999</v>
      </c>
      <c r="G76" t="s">
        <v>8219</v>
      </c>
      <c r="H76" t="s">
        <v>8230</v>
      </c>
      <c r="I76" t="s">
        <v>8249</v>
      </c>
      <c r="J76">
        <v>1453376495</v>
      </c>
      <c r="K76">
        <v>1450784495</v>
      </c>
      <c r="L76" s="10">
        <f t="shared" si="6"/>
        <v>42360.487210648149</v>
      </c>
      <c r="M76" s="10">
        <f t="shared" si="7"/>
        <v>42390.487210648149</v>
      </c>
      <c r="N76" t="b">
        <v>0</v>
      </c>
      <c r="O76">
        <v>29</v>
      </c>
      <c r="P76" t="b">
        <v>1</v>
      </c>
      <c r="Q76" t="s">
        <v>8266</v>
      </c>
      <c r="R76" s="6">
        <f t="shared" si="5"/>
        <v>19.471034482758618</v>
      </c>
      <c r="S76" t="s">
        <v>8311</v>
      </c>
      <c r="T76" t="s">
        <v>8349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>
        <f t="shared" si="4"/>
        <v>1.1542857142857144</v>
      </c>
      <c r="G77" t="s">
        <v>8219</v>
      </c>
      <c r="H77" t="s">
        <v>8224</v>
      </c>
      <c r="I77" t="s">
        <v>8246</v>
      </c>
      <c r="J77">
        <v>1366693272</v>
      </c>
      <c r="K77">
        <v>1364101272</v>
      </c>
      <c r="L77" s="10">
        <f t="shared" si="6"/>
        <v>41357.209166666667</v>
      </c>
      <c r="M77" s="10">
        <f t="shared" si="7"/>
        <v>41387.209166666667</v>
      </c>
      <c r="N77" t="b">
        <v>0</v>
      </c>
      <c r="O77">
        <v>47</v>
      </c>
      <c r="P77" t="b">
        <v>1</v>
      </c>
      <c r="Q77" t="s">
        <v>8266</v>
      </c>
      <c r="R77" s="6">
        <f t="shared" si="5"/>
        <v>85.957446808510639</v>
      </c>
      <c r="S77" t="s">
        <v>8311</v>
      </c>
      <c r="T77" t="s">
        <v>8349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>
        <f t="shared" si="4"/>
        <v>1.5333333333333334</v>
      </c>
      <c r="G78" t="s">
        <v>8219</v>
      </c>
      <c r="H78" t="s">
        <v>8224</v>
      </c>
      <c r="I78" t="s">
        <v>8246</v>
      </c>
      <c r="J78">
        <v>1325007358</v>
      </c>
      <c r="K78">
        <v>1319819758</v>
      </c>
      <c r="L78" s="10">
        <f t="shared" si="6"/>
        <v>40844.691643518519</v>
      </c>
      <c r="M78" s="10">
        <f t="shared" si="7"/>
        <v>40904.733310185184</v>
      </c>
      <c r="N78" t="b">
        <v>0</v>
      </c>
      <c r="O78">
        <v>15</v>
      </c>
      <c r="P78" t="b">
        <v>1</v>
      </c>
      <c r="Q78" t="s">
        <v>8266</v>
      </c>
      <c r="R78" s="6">
        <f t="shared" si="5"/>
        <v>30.666666666666668</v>
      </c>
      <c r="S78" t="s">
        <v>8311</v>
      </c>
      <c r="T78" t="s">
        <v>8349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>
        <f t="shared" si="4"/>
        <v>3.9249999999999998</v>
      </c>
      <c r="G79" t="s">
        <v>8219</v>
      </c>
      <c r="H79" t="s">
        <v>8224</v>
      </c>
      <c r="I79" t="s">
        <v>8246</v>
      </c>
      <c r="J79">
        <v>1337569140</v>
      </c>
      <c r="K79">
        <v>1332991717</v>
      </c>
      <c r="L79" s="10">
        <f t="shared" si="6"/>
        <v>40997.144872685189</v>
      </c>
      <c r="M79" s="10">
        <f t="shared" si="7"/>
        <v>41050.124305555553</v>
      </c>
      <c r="N79" t="b">
        <v>0</v>
      </c>
      <c r="O79">
        <v>26</v>
      </c>
      <c r="P79" t="b">
        <v>1</v>
      </c>
      <c r="Q79" t="s">
        <v>8266</v>
      </c>
      <c r="R79" s="6">
        <f t="shared" si="5"/>
        <v>60.384615384615387</v>
      </c>
      <c r="S79" t="s">
        <v>8311</v>
      </c>
      <c r="T79" t="s">
        <v>8349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>
        <f t="shared" si="4"/>
        <v>27.02</v>
      </c>
      <c r="G80" t="s">
        <v>8219</v>
      </c>
      <c r="H80" t="s">
        <v>8230</v>
      </c>
      <c r="I80" t="s">
        <v>8249</v>
      </c>
      <c r="J80">
        <v>1472751121</v>
      </c>
      <c r="K80">
        <v>1471887121</v>
      </c>
      <c r="L80" s="10">
        <f t="shared" si="6"/>
        <v>42604.730567129634</v>
      </c>
      <c r="M80" s="10">
        <f t="shared" si="7"/>
        <v>42614.730567129634</v>
      </c>
      <c r="N80" t="b">
        <v>0</v>
      </c>
      <c r="O80">
        <v>35</v>
      </c>
      <c r="P80" t="b">
        <v>1</v>
      </c>
      <c r="Q80" t="s">
        <v>8266</v>
      </c>
      <c r="R80" s="6">
        <f t="shared" si="5"/>
        <v>38.6</v>
      </c>
      <c r="S80" t="s">
        <v>8311</v>
      </c>
      <c r="T80" t="s">
        <v>8349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>
        <f t="shared" si="4"/>
        <v>1.27</v>
      </c>
      <c r="G81" t="s">
        <v>8219</v>
      </c>
      <c r="H81" t="s">
        <v>8225</v>
      </c>
      <c r="I81" t="s">
        <v>8247</v>
      </c>
      <c r="J81">
        <v>1398451093</v>
      </c>
      <c r="K81">
        <v>1395859093</v>
      </c>
      <c r="L81" s="10">
        <f t="shared" si="6"/>
        <v>41724.776539351849</v>
      </c>
      <c r="M81" s="10">
        <f t="shared" si="7"/>
        <v>41754.776539351849</v>
      </c>
      <c r="N81" t="b">
        <v>0</v>
      </c>
      <c r="O81">
        <v>41</v>
      </c>
      <c r="P81" t="b">
        <v>1</v>
      </c>
      <c r="Q81" t="s">
        <v>8266</v>
      </c>
      <c r="R81" s="6">
        <f t="shared" si="5"/>
        <v>40.268292682926827</v>
      </c>
      <c r="S81" t="s">
        <v>8311</v>
      </c>
      <c r="T81" t="s">
        <v>8349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>
        <f t="shared" si="4"/>
        <v>1.0725</v>
      </c>
      <c r="G82" t="s">
        <v>8219</v>
      </c>
      <c r="H82" t="s">
        <v>8224</v>
      </c>
      <c r="I82" t="s">
        <v>8246</v>
      </c>
      <c r="J82">
        <v>1386640856</v>
      </c>
      <c r="K82">
        <v>1383616856</v>
      </c>
      <c r="L82" s="10">
        <f t="shared" si="6"/>
        <v>41583.083981481483</v>
      </c>
      <c r="M82" s="10">
        <f t="shared" si="7"/>
        <v>41618.083981481483</v>
      </c>
      <c r="N82" t="b">
        <v>0</v>
      </c>
      <c r="O82">
        <v>47</v>
      </c>
      <c r="P82" t="b">
        <v>1</v>
      </c>
      <c r="Q82" t="s">
        <v>8266</v>
      </c>
      <c r="R82" s="6">
        <f t="shared" si="5"/>
        <v>273.82978723404256</v>
      </c>
      <c r="S82" t="s">
        <v>8311</v>
      </c>
      <c r="T82" t="s">
        <v>8349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>
        <f t="shared" si="4"/>
        <v>1.98</v>
      </c>
      <c r="G83" t="s">
        <v>8219</v>
      </c>
      <c r="H83" t="s">
        <v>8224</v>
      </c>
      <c r="I83" t="s">
        <v>8246</v>
      </c>
      <c r="J83">
        <v>1342234920</v>
      </c>
      <c r="K83">
        <v>1341892127</v>
      </c>
      <c r="L83" s="10">
        <f t="shared" si="6"/>
        <v>41100.158877314818</v>
      </c>
      <c r="M83" s="10">
        <f t="shared" si="7"/>
        <v>41104.126388888886</v>
      </c>
      <c r="N83" t="b">
        <v>0</v>
      </c>
      <c r="O83">
        <v>28</v>
      </c>
      <c r="P83" t="b">
        <v>1</v>
      </c>
      <c r="Q83" t="s">
        <v>8266</v>
      </c>
      <c r="R83" s="6">
        <f t="shared" si="5"/>
        <v>53.035714285714285</v>
      </c>
      <c r="S83" t="s">
        <v>8311</v>
      </c>
      <c r="T83" t="s">
        <v>8349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>
        <f t="shared" si="4"/>
        <v>1.0001249999999999</v>
      </c>
      <c r="G84" t="s">
        <v>8219</v>
      </c>
      <c r="H84" t="s">
        <v>8224</v>
      </c>
      <c r="I84" t="s">
        <v>8246</v>
      </c>
      <c r="J84">
        <v>1318189261</v>
      </c>
      <c r="K84">
        <v>1315597261</v>
      </c>
      <c r="L84" s="10">
        <f t="shared" si="6"/>
        <v>40795.820150462961</v>
      </c>
      <c r="M84" s="10">
        <f t="shared" si="7"/>
        <v>40825.820150462961</v>
      </c>
      <c r="N84" t="b">
        <v>0</v>
      </c>
      <c r="O84">
        <v>100</v>
      </c>
      <c r="P84" t="b">
        <v>1</v>
      </c>
      <c r="Q84" t="s">
        <v>8266</v>
      </c>
      <c r="R84" s="6">
        <f t="shared" si="5"/>
        <v>40.005000000000003</v>
      </c>
      <c r="S84" t="s">
        <v>8311</v>
      </c>
      <c r="T84" t="s">
        <v>8349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>
        <f t="shared" si="4"/>
        <v>1.0249999999999999</v>
      </c>
      <c r="G85" t="s">
        <v>8219</v>
      </c>
      <c r="H85" t="s">
        <v>8225</v>
      </c>
      <c r="I85" t="s">
        <v>8247</v>
      </c>
      <c r="J85">
        <v>1424604600</v>
      </c>
      <c r="K85">
        <v>1423320389</v>
      </c>
      <c r="L85" s="10">
        <f t="shared" si="6"/>
        <v>42042.615613425922</v>
      </c>
      <c r="M85" s="10">
        <f t="shared" si="7"/>
        <v>42057.479166666672</v>
      </c>
      <c r="N85" t="b">
        <v>0</v>
      </c>
      <c r="O85">
        <v>13</v>
      </c>
      <c r="P85" t="b">
        <v>1</v>
      </c>
      <c r="Q85" t="s">
        <v>8266</v>
      </c>
      <c r="R85" s="6">
        <f t="shared" si="5"/>
        <v>15.76923076923077</v>
      </c>
      <c r="S85" t="s">
        <v>8311</v>
      </c>
      <c r="T85" t="s">
        <v>8349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>
        <f t="shared" si="4"/>
        <v>1</v>
      </c>
      <c r="G86" t="s">
        <v>8219</v>
      </c>
      <c r="H86" t="s">
        <v>8224</v>
      </c>
      <c r="I86" t="s">
        <v>8246</v>
      </c>
      <c r="J86">
        <v>1305483086</v>
      </c>
      <c r="K86">
        <v>1302891086</v>
      </c>
      <c r="L86" s="10">
        <f t="shared" si="6"/>
        <v>40648.757939814815</v>
      </c>
      <c r="M86" s="10">
        <f t="shared" si="7"/>
        <v>40678.757939814815</v>
      </c>
      <c r="N86" t="b">
        <v>0</v>
      </c>
      <c r="O86">
        <v>7</v>
      </c>
      <c r="P86" t="b">
        <v>1</v>
      </c>
      <c r="Q86" t="s">
        <v>8266</v>
      </c>
      <c r="R86" s="6">
        <f t="shared" si="5"/>
        <v>71.428571428571431</v>
      </c>
      <c r="S86" t="s">
        <v>8311</v>
      </c>
      <c r="T86" t="s">
        <v>8349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>
        <f t="shared" si="4"/>
        <v>1.2549999999999999</v>
      </c>
      <c r="G87" t="s">
        <v>8219</v>
      </c>
      <c r="H87" t="s">
        <v>8224</v>
      </c>
      <c r="I87" t="s">
        <v>8246</v>
      </c>
      <c r="J87">
        <v>1316746837</v>
      </c>
      <c r="K87">
        <v>1314154837</v>
      </c>
      <c r="L87" s="10">
        <f t="shared" si="6"/>
        <v>40779.125428240739</v>
      </c>
      <c r="M87" s="10">
        <f t="shared" si="7"/>
        <v>40809.125428240739</v>
      </c>
      <c r="N87" t="b">
        <v>0</v>
      </c>
      <c r="O87">
        <v>21</v>
      </c>
      <c r="P87" t="b">
        <v>1</v>
      </c>
      <c r="Q87" t="s">
        <v>8266</v>
      </c>
      <c r="R87" s="6">
        <f t="shared" si="5"/>
        <v>71.714285714285708</v>
      </c>
      <c r="S87" t="s">
        <v>8311</v>
      </c>
      <c r="T87" t="s">
        <v>8349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>
        <f t="shared" si="4"/>
        <v>1.0646666666666667</v>
      </c>
      <c r="G88" t="s">
        <v>8219</v>
      </c>
      <c r="H88" t="s">
        <v>8230</v>
      </c>
      <c r="I88" t="s">
        <v>8249</v>
      </c>
      <c r="J88">
        <v>1451226045</v>
      </c>
      <c r="K88">
        <v>1444828845</v>
      </c>
      <c r="L88" s="10">
        <f t="shared" si="6"/>
        <v>42291.556076388893</v>
      </c>
      <c r="M88" s="10">
        <f t="shared" si="7"/>
        <v>42365.59774305555</v>
      </c>
      <c r="N88" t="b">
        <v>0</v>
      </c>
      <c r="O88">
        <v>17</v>
      </c>
      <c r="P88" t="b">
        <v>1</v>
      </c>
      <c r="Q88" t="s">
        <v>8266</v>
      </c>
      <c r="R88" s="6">
        <f t="shared" si="5"/>
        <v>375.76470588235293</v>
      </c>
      <c r="S88" t="s">
        <v>8311</v>
      </c>
      <c r="T88" t="s">
        <v>8349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>
        <f t="shared" si="4"/>
        <v>1.046</v>
      </c>
      <c r="G89" t="s">
        <v>8219</v>
      </c>
      <c r="H89" t="s">
        <v>8224</v>
      </c>
      <c r="I89" t="s">
        <v>8246</v>
      </c>
      <c r="J89">
        <v>1275529260</v>
      </c>
      <c r="K89">
        <v>1274705803</v>
      </c>
      <c r="L89" s="10">
        <f t="shared" si="6"/>
        <v>40322.53938657407</v>
      </c>
      <c r="M89" s="10">
        <f t="shared" si="7"/>
        <v>40332.070138888892</v>
      </c>
      <c r="N89" t="b">
        <v>0</v>
      </c>
      <c r="O89">
        <v>25</v>
      </c>
      <c r="P89" t="b">
        <v>1</v>
      </c>
      <c r="Q89" t="s">
        <v>8266</v>
      </c>
      <c r="R89" s="6">
        <f t="shared" si="5"/>
        <v>104.6</v>
      </c>
      <c r="S89" t="s">
        <v>8311</v>
      </c>
      <c r="T89" t="s">
        <v>8349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>
        <f t="shared" si="4"/>
        <v>1.0285714285714285</v>
      </c>
      <c r="G90" t="s">
        <v>8219</v>
      </c>
      <c r="H90" t="s">
        <v>8224</v>
      </c>
      <c r="I90" t="s">
        <v>8246</v>
      </c>
      <c r="J90">
        <v>1403452131</v>
      </c>
      <c r="K90">
        <v>1401205731</v>
      </c>
      <c r="L90" s="10">
        <f t="shared" si="6"/>
        <v>41786.65892361111</v>
      </c>
      <c r="M90" s="10">
        <f t="shared" si="7"/>
        <v>41812.65892361111</v>
      </c>
      <c r="N90" t="b">
        <v>0</v>
      </c>
      <c r="O90">
        <v>60</v>
      </c>
      <c r="P90" t="b">
        <v>1</v>
      </c>
      <c r="Q90" t="s">
        <v>8266</v>
      </c>
      <c r="R90" s="6">
        <f t="shared" si="5"/>
        <v>60</v>
      </c>
      <c r="S90" t="s">
        <v>8311</v>
      </c>
      <c r="T90" t="s">
        <v>8349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>
        <f t="shared" si="4"/>
        <v>1.1506666666666667</v>
      </c>
      <c r="G91" t="s">
        <v>8219</v>
      </c>
      <c r="H91" t="s">
        <v>8224</v>
      </c>
      <c r="I91" t="s">
        <v>8246</v>
      </c>
      <c r="J91">
        <v>1370196192</v>
      </c>
      <c r="K91">
        <v>1368036192</v>
      </c>
      <c r="L91" s="10">
        <f t="shared" si="6"/>
        <v>41402.752222222225</v>
      </c>
      <c r="M91" s="10">
        <f t="shared" si="7"/>
        <v>41427.752222222225</v>
      </c>
      <c r="N91" t="b">
        <v>0</v>
      </c>
      <c r="O91">
        <v>56</v>
      </c>
      <c r="P91" t="b">
        <v>1</v>
      </c>
      <c r="Q91" t="s">
        <v>8266</v>
      </c>
      <c r="R91" s="6">
        <f t="shared" si="5"/>
        <v>123.28571428571429</v>
      </c>
      <c r="S91" t="s">
        <v>8311</v>
      </c>
      <c r="T91" t="s">
        <v>8349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>
        <f t="shared" si="4"/>
        <v>1.004</v>
      </c>
      <c r="G92" t="s">
        <v>8219</v>
      </c>
      <c r="H92" t="s">
        <v>8224</v>
      </c>
      <c r="I92" t="s">
        <v>8246</v>
      </c>
      <c r="J92">
        <v>1310454499</v>
      </c>
      <c r="K92">
        <v>1307862499</v>
      </c>
      <c r="L92" s="10">
        <f t="shared" si="6"/>
        <v>40706.297442129631</v>
      </c>
      <c r="M92" s="10">
        <f t="shared" si="7"/>
        <v>40736.297442129631</v>
      </c>
      <c r="N92" t="b">
        <v>0</v>
      </c>
      <c r="O92">
        <v>16</v>
      </c>
      <c r="P92" t="b">
        <v>1</v>
      </c>
      <c r="Q92" t="s">
        <v>8266</v>
      </c>
      <c r="R92" s="6">
        <f t="shared" si="5"/>
        <v>31.375</v>
      </c>
      <c r="S92" t="s">
        <v>8311</v>
      </c>
      <c r="T92" t="s">
        <v>8349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>
        <f t="shared" si="4"/>
        <v>1.2</v>
      </c>
      <c r="G93" t="s">
        <v>8219</v>
      </c>
      <c r="H93" t="s">
        <v>8224</v>
      </c>
      <c r="I93" t="s">
        <v>8246</v>
      </c>
      <c r="J93">
        <v>1305625164</v>
      </c>
      <c r="K93">
        <v>1300354764</v>
      </c>
      <c r="L93" s="10">
        <f t="shared" si="6"/>
        <v>40619.402361111112</v>
      </c>
      <c r="M93" s="10">
        <f t="shared" si="7"/>
        <v>40680.402361111112</v>
      </c>
      <c r="N93" t="b">
        <v>0</v>
      </c>
      <c r="O93">
        <v>46</v>
      </c>
      <c r="P93" t="b">
        <v>1</v>
      </c>
      <c r="Q93" t="s">
        <v>8266</v>
      </c>
      <c r="R93" s="6">
        <f t="shared" si="5"/>
        <v>78.260869565217391</v>
      </c>
      <c r="S93" t="s">
        <v>8311</v>
      </c>
      <c r="T93" t="s">
        <v>8349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>
        <f t="shared" si="4"/>
        <v>1.052</v>
      </c>
      <c r="G94" t="s">
        <v>8219</v>
      </c>
      <c r="H94" t="s">
        <v>8229</v>
      </c>
      <c r="I94" t="s">
        <v>8251</v>
      </c>
      <c r="J94">
        <v>1485936000</v>
      </c>
      <c r="K94">
        <v>1481949983</v>
      </c>
      <c r="L94" s="10">
        <f t="shared" si="6"/>
        <v>42721.198877314819</v>
      </c>
      <c r="M94" s="10">
        <f t="shared" si="7"/>
        <v>42767.333333333328</v>
      </c>
      <c r="N94" t="b">
        <v>0</v>
      </c>
      <c r="O94">
        <v>43</v>
      </c>
      <c r="P94" t="b">
        <v>1</v>
      </c>
      <c r="Q94" t="s">
        <v>8266</v>
      </c>
      <c r="R94" s="6">
        <f t="shared" si="5"/>
        <v>122.32558139534883</v>
      </c>
      <c r="S94" t="s">
        <v>8311</v>
      </c>
      <c r="T94" t="s">
        <v>8349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>
        <f t="shared" si="4"/>
        <v>1.1060000000000001</v>
      </c>
      <c r="G95" t="s">
        <v>8219</v>
      </c>
      <c r="H95" t="s">
        <v>8224</v>
      </c>
      <c r="I95" t="s">
        <v>8246</v>
      </c>
      <c r="J95">
        <v>1341349200</v>
      </c>
      <c r="K95">
        <v>1338928537</v>
      </c>
      <c r="L95" s="10">
        <f t="shared" si="6"/>
        <v>41065.858067129629</v>
      </c>
      <c r="M95" s="10">
        <f t="shared" si="7"/>
        <v>41093.875</v>
      </c>
      <c r="N95" t="b">
        <v>0</v>
      </c>
      <c r="O95">
        <v>15</v>
      </c>
      <c r="P95" t="b">
        <v>1</v>
      </c>
      <c r="Q95" t="s">
        <v>8266</v>
      </c>
      <c r="R95" s="6">
        <f t="shared" si="5"/>
        <v>73.733333333333334</v>
      </c>
      <c r="S95" t="s">
        <v>8311</v>
      </c>
      <c r="T95" t="s">
        <v>8349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>
        <f t="shared" si="4"/>
        <v>1.04</v>
      </c>
      <c r="G96" t="s">
        <v>8219</v>
      </c>
      <c r="H96" t="s">
        <v>8225</v>
      </c>
      <c r="I96" t="s">
        <v>8247</v>
      </c>
      <c r="J96">
        <v>1396890822</v>
      </c>
      <c r="K96">
        <v>1395162822</v>
      </c>
      <c r="L96" s="10">
        <f t="shared" si="6"/>
        <v>41716.717847222222</v>
      </c>
      <c r="M96" s="10">
        <f t="shared" si="7"/>
        <v>41736.717847222222</v>
      </c>
      <c r="N96" t="b">
        <v>0</v>
      </c>
      <c r="O96">
        <v>12</v>
      </c>
      <c r="P96" t="b">
        <v>1</v>
      </c>
      <c r="Q96" t="s">
        <v>8266</v>
      </c>
      <c r="R96" s="6">
        <f t="shared" si="5"/>
        <v>21.666666666666668</v>
      </c>
      <c r="S96" t="s">
        <v>8311</v>
      </c>
      <c r="T96" t="s">
        <v>8349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>
        <f t="shared" si="4"/>
        <v>1.3142857142857143</v>
      </c>
      <c r="G97" t="s">
        <v>8219</v>
      </c>
      <c r="H97" t="s">
        <v>8224</v>
      </c>
      <c r="I97" t="s">
        <v>8246</v>
      </c>
      <c r="J97">
        <v>1330214841</v>
      </c>
      <c r="K97">
        <v>1327622841</v>
      </c>
      <c r="L97" s="10">
        <f t="shared" si="6"/>
        <v>40935.005104166667</v>
      </c>
      <c r="M97" s="10">
        <f t="shared" si="7"/>
        <v>40965.005104166667</v>
      </c>
      <c r="N97" t="b">
        <v>0</v>
      </c>
      <c r="O97">
        <v>21</v>
      </c>
      <c r="P97" t="b">
        <v>1</v>
      </c>
      <c r="Q97" t="s">
        <v>8266</v>
      </c>
      <c r="R97" s="6">
        <f t="shared" si="5"/>
        <v>21.904761904761905</v>
      </c>
      <c r="S97" t="s">
        <v>8311</v>
      </c>
      <c r="T97" t="s">
        <v>8349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>
        <f t="shared" si="4"/>
        <v>1.1466666666666667</v>
      </c>
      <c r="G98" t="s">
        <v>8219</v>
      </c>
      <c r="H98" t="s">
        <v>8224</v>
      </c>
      <c r="I98" t="s">
        <v>8246</v>
      </c>
      <c r="J98">
        <v>1280631600</v>
      </c>
      <c r="K98">
        <v>1274889241</v>
      </c>
      <c r="L98" s="10">
        <f t="shared" si="6"/>
        <v>40324.662511574075</v>
      </c>
      <c r="M98" s="10">
        <f t="shared" si="7"/>
        <v>40391.125</v>
      </c>
      <c r="N98" t="b">
        <v>0</v>
      </c>
      <c r="O98">
        <v>34</v>
      </c>
      <c r="P98" t="b">
        <v>1</v>
      </c>
      <c r="Q98" t="s">
        <v>8266</v>
      </c>
      <c r="R98" s="6">
        <f t="shared" si="5"/>
        <v>50.588235294117645</v>
      </c>
      <c r="S98" t="s">
        <v>8311</v>
      </c>
      <c r="T98" t="s">
        <v>8349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>
        <f t="shared" si="4"/>
        <v>1.0625</v>
      </c>
      <c r="G99" t="s">
        <v>8219</v>
      </c>
      <c r="H99" t="s">
        <v>8224</v>
      </c>
      <c r="I99" t="s">
        <v>8246</v>
      </c>
      <c r="J99">
        <v>1310440482</v>
      </c>
      <c r="K99">
        <v>1307848482</v>
      </c>
      <c r="L99" s="10">
        <f t="shared" si="6"/>
        <v>40706.135208333333</v>
      </c>
      <c r="M99" s="10">
        <f t="shared" si="7"/>
        <v>40736.135208333333</v>
      </c>
      <c r="N99" t="b">
        <v>0</v>
      </c>
      <c r="O99">
        <v>8</v>
      </c>
      <c r="P99" t="b">
        <v>1</v>
      </c>
      <c r="Q99" t="s">
        <v>8266</v>
      </c>
      <c r="R99" s="6">
        <f t="shared" si="5"/>
        <v>53.125</v>
      </c>
      <c r="S99" t="s">
        <v>8311</v>
      </c>
      <c r="T99" t="s">
        <v>8349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>
        <f t="shared" si="4"/>
        <v>1.0625</v>
      </c>
      <c r="G100" t="s">
        <v>8219</v>
      </c>
      <c r="H100" t="s">
        <v>8224</v>
      </c>
      <c r="I100" t="s">
        <v>8246</v>
      </c>
      <c r="J100">
        <v>1354923000</v>
      </c>
      <c r="K100">
        <v>1351796674</v>
      </c>
      <c r="L100" s="10">
        <f t="shared" si="6"/>
        <v>41214.79483796296</v>
      </c>
      <c r="M100" s="10">
        <f t="shared" si="7"/>
        <v>41250.979166666664</v>
      </c>
      <c r="N100" t="b">
        <v>0</v>
      </c>
      <c r="O100">
        <v>60</v>
      </c>
      <c r="P100" t="b">
        <v>1</v>
      </c>
      <c r="Q100" t="s">
        <v>8266</v>
      </c>
      <c r="R100" s="6">
        <f t="shared" si="5"/>
        <v>56.666666666666664</v>
      </c>
      <c r="S100" t="s">
        <v>8311</v>
      </c>
      <c r="T100" t="s">
        <v>8349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>
        <f t="shared" si="4"/>
        <v>1.0601933333333333</v>
      </c>
      <c r="G101" t="s">
        <v>8219</v>
      </c>
      <c r="H101" t="s">
        <v>8224</v>
      </c>
      <c r="I101" t="s">
        <v>8246</v>
      </c>
      <c r="J101">
        <v>1390426799</v>
      </c>
      <c r="K101">
        <v>1387834799</v>
      </c>
      <c r="L101" s="10">
        <f t="shared" si="6"/>
        <v>41631.902766203704</v>
      </c>
      <c r="M101" s="10">
        <f t="shared" si="7"/>
        <v>41661.902766203704</v>
      </c>
      <c r="N101" t="b">
        <v>0</v>
      </c>
      <c r="O101">
        <v>39</v>
      </c>
      <c r="P101" t="b">
        <v>1</v>
      </c>
      <c r="Q101" t="s">
        <v>8266</v>
      </c>
      <c r="R101" s="6">
        <f t="shared" si="5"/>
        <v>40.776666666666664</v>
      </c>
      <c r="S101" t="s">
        <v>8311</v>
      </c>
      <c r="T101" t="s">
        <v>8349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>
        <f t="shared" si="4"/>
        <v>1</v>
      </c>
      <c r="G102" t="s">
        <v>8219</v>
      </c>
      <c r="H102" t="s">
        <v>8224</v>
      </c>
      <c r="I102" t="s">
        <v>8246</v>
      </c>
      <c r="J102">
        <v>1352055886</v>
      </c>
      <c r="K102">
        <v>1350324286</v>
      </c>
      <c r="L102" s="10">
        <f t="shared" si="6"/>
        <v>41197.753310185188</v>
      </c>
      <c r="M102" s="10">
        <f t="shared" si="7"/>
        <v>41217.794976851852</v>
      </c>
      <c r="N102" t="b">
        <v>0</v>
      </c>
      <c r="O102">
        <v>26</v>
      </c>
      <c r="P102" t="b">
        <v>1</v>
      </c>
      <c r="Q102" t="s">
        <v>8266</v>
      </c>
      <c r="R102" s="6">
        <f t="shared" si="5"/>
        <v>192.30769230769232</v>
      </c>
      <c r="S102" t="s">
        <v>8311</v>
      </c>
      <c r="T102" t="s">
        <v>8349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>
        <f t="shared" si="4"/>
        <v>1</v>
      </c>
      <c r="G103" t="s">
        <v>8219</v>
      </c>
      <c r="H103" t="s">
        <v>8224</v>
      </c>
      <c r="I103" t="s">
        <v>8246</v>
      </c>
      <c r="J103">
        <v>1359052710</v>
      </c>
      <c r="K103">
        <v>1356979110</v>
      </c>
      <c r="L103" s="10">
        <f t="shared" si="6"/>
        <v>41274.776736111111</v>
      </c>
      <c r="M103" s="10">
        <f t="shared" si="7"/>
        <v>41298.776736111111</v>
      </c>
      <c r="N103" t="b">
        <v>0</v>
      </c>
      <c r="O103">
        <v>35</v>
      </c>
      <c r="P103" t="b">
        <v>1</v>
      </c>
      <c r="Q103" t="s">
        <v>8266</v>
      </c>
      <c r="R103" s="6">
        <f t="shared" si="5"/>
        <v>100</v>
      </c>
      <c r="S103" t="s">
        <v>8311</v>
      </c>
      <c r="T103" t="s">
        <v>8349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>
        <f t="shared" si="4"/>
        <v>1.2775000000000001</v>
      </c>
      <c r="G104" t="s">
        <v>8219</v>
      </c>
      <c r="H104" t="s">
        <v>8224</v>
      </c>
      <c r="I104" t="s">
        <v>8246</v>
      </c>
      <c r="J104">
        <v>1293073733</v>
      </c>
      <c r="K104">
        <v>1290481733</v>
      </c>
      <c r="L104" s="10">
        <f t="shared" si="6"/>
        <v>40505.131168981483</v>
      </c>
      <c r="M104" s="10">
        <f t="shared" si="7"/>
        <v>40535.131168981483</v>
      </c>
      <c r="N104" t="b">
        <v>0</v>
      </c>
      <c r="O104">
        <v>65</v>
      </c>
      <c r="P104" t="b">
        <v>1</v>
      </c>
      <c r="Q104" t="s">
        <v>8266</v>
      </c>
      <c r="R104" s="6">
        <f t="shared" si="5"/>
        <v>117.92307692307692</v>
      </c>
      <c r="S104" t="s">
        <v>8311</v>
      </c>
      <c r="T104" t="s">
        <v>8349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>
        <f t="shared" si="4"/>
        <v>1.0515384615384615</v>
      </c>
      <c r="G105" t="s">
        <v>8219</v>
      </c>
      <c r="H105" t="s">
        <v>8225</v>
      </c>
      <c r="I105" t="s">
        <v>8247</v>
      </c>
      <c r="J105">
        <v>1394220030</v>
      </c>
      <c r="K105">
        <v>1392232830</v>
      </c>
      <c r="L105" s="10">
        <f t="shared" si="6"/>
        <v>41682.805902777778</v>
      </c>
      <c r="M105" s="10">
        <f t="shared" si="7"/>
        <v>41705.805902777778</v>
      </c>
      <c r="N105" t="b">
        <v>0</v>
      </c>
      <c r="O105">
        <v>49</v>
      </c>
      <c r="P105" t="b">
        <v>1</v>
      </c>
      <c r="Q105" t="s">
        <v>8266</v>
      </c>
      <c r="R105" s="6">
        <f t="shared" si="5"/>
        <v>27.897959183673468</v>
      </c>
      <c r="S105" t="s">
        <v>8311</v>
      </c>
      <c r="T105" t="s">
        <v>8349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>
        <f t="shared" si="4"/>
        <v>1.2</v>
      </c>
      <c r="G106" t="s">
        <v>8219</v>
      </c>
      <c r="H106" t="s">
        <v>8224</v>
      </c>
      <c r="I106" t="s">
        <v>8246</v>
      </c>
      <c r="J106">
        <v>1301792400</v>
      </c>
      <c r="K106">
        <v>1299775266</v>
      </c>
      <c r="L106" s="10">
        <f t="shared" si="6"/>
        <v>40612.695208333331</v>
      </c>
      <c r="M106" s="10">
        <f t="shared" si="7"/>
        <v>40636.041666666664</v>
      </c>
      <c r="N106" t="b">
        <v>0</v>
      </c>
      <c r="O106">
        <v>10</v>
      </c>
      <c r="P106" t="b">
        <v>1</v>
      </c>
      <c r="Q106" t="s">
        <v>8266</v>
      </c>
      <c r="R106" s="6">
        <f t="shared" si="5"/>
        <v>60</v>
      </c>
      <c r="S106" t="s">
        <v>8311</v>
      </c>
      <c r="T106" t="s">
        <v>8349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>
        <f t="shared" si="4"/>
        <v>1.074090909090909</v>
      </c>
      <c r="G107" t="s">
        <v>8219</v>
      </c>
      <c r="H107" t="s">
        <v>8224</v>
      </c>
      <c r="I107" t="s">
        <v>8246</v>
      </c>
      <c r="J107">
        <v>1463184000</v>
      </c>
      <c r="K107">
        <v>1461605020</v>
      </c>
      <c r="L107" s="10">
        <f t="shared" si="6"/>
        <v>42485.724768518514</v>
      </c>
      <c r="M107" s="10">
        <f t="shared" si="7"/>
        <v>42504</v>
      </c>
      <c r="N107" t="b">
        <v>0</v>
      </c>
      <c r="O107">
        <v>60</v>
      </c>
      <c r="P107" t="b">
        <v>1</v>
      </c>
      <c r="Q107" t="s">
        <v>8266</v>
      </c>
      <c r="R107" s="6">
        <f t="shared" si="5"/>
        <v>39.383333333333333</v>
      </c>
      <c r="S107" t="s">
        <v>8311</v>
      </c>
      <c r="T107" t="s">
        <v>8349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>
        <f t="shared" si="4"/>
        <v>1.0049999999999999</v>
      </c>
      <c r="G108" t="s">
        <v>8219</v>
      </c>
      <c r="H108" t="s">
        <v>8224</v>
      </c>
      <c r="I108" t="s">
        <v>8246</v>
      </c>
      <c r="J108">
        <v>1333391901</v>
      </c>
      <c r="K108">
        <v>1332182301</v>
      </c>
      <c r="L108" s="10">
        <f t="shared" si="6"/>
        <v>40987.776631944449</v>
      </c>
      <c r="M108" s="10">
        <f t="shared" si="7"/>
        <v>41001.776631944449</v>
      </c>
      <c r="N108" t="b">
        <v>0</v>
      </c>
      <c r="O108">
        <v>27</v>
      </c>
      <c r="P108" t="b">
        <v>1</v>
      </c>
      <c r="Q108" t="s">
        <v>8266</v>
      </c>
      <c r="R108" s="6">
        <f t="shared" si="5"/>
        <v>186.11111111111111</v>
      </c>
      <c r="S108" t="s">
        <v>8311</v>
      </c>
      <c r="T108" t="s">
        <v>8349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>
        <f t="shared" si="4"/>
        <v>1.0246666666666666</v>
      </c>
      <c r="G109" t="s">
        <v>8219</v>
      </c>
      <c r="H109" t="s">
        <v>8224</v>
      </c>
      <c r="I109" t="s">
        <v>8246</v>
      </c>
      <c r="J109">
        <v>1303688087</v>
      </c>
      <c r="K109">
        <v>1301787287</v>
      </c>
      <c r="L109" s="10">
        <f t="shared" si="6"/>
        <v>40635.982488425929</v>
      </c>
      <c r="M109" s="10">
        <f t="shared" si="7"/>
        <v>40657.982488425929</v>
      </c>
      <c r="N109" t="b">
        <v>0</v>
      </c>
      <c r="O109">
        <v>69</v>
      </c>
      <c r="P109" t="b">
        <v>1</v>
      </c>
      <c r="Q109" t="s">
        <v>8266</v>
      </c>
      <c r="R109" s="6">
        <f t="shared" si="5"/>
        <v>111.37681159420291</v>
      </c>
      <c r="S109" t="s">
        <v>8311</v>
      </c>
      <c r="T109" t="s">
        <v>8349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>
        <f t="shared" si="4"/>
        <v>2.4666666666666668</v>
      </c>
      <c r="G110" t="s">
        <v>8219</v>
      </c>
      <c r="H110" t="s">
        <v>8224</v>
      </c>
      <c r="I110" t="s">
        <v>8246</v>
      </c>
      <c r="J110">
        <v>1370011370</v>
      </c>
      <c r="K110">
        <v>1364827370</v>
      </c>
      <c r="L110" s="10">
        <f t="shared" si="6"/>
        <v>41365.613078703704</v>
      </c>
      <c r="M110" s="10">
        <f t="shared" si="7"/>
        <v>41425.613078703704</v>
      </c>
      <c r="N110" t="b">
        <v>0</v>
      </c>
      <c r="O110">
        <v>47</v>
      </c>
      <c r="P110" t="b">
        <v>1</v>
      </c>
      <c r="Q110" t="s">
        <v>8266</v>
      </c>
      <c r="R110" s="6">
        <f t="shared" si="5"/>
        <v>78.723404255319153</v>
      </c>
      <c r="S110" t="s">
        <v>8311</v>
      </c>
      <c r="T110" t="s">
        <v>8349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>
        <f t="shared" si="4"/>
        <v>2.1949999999999998</v>
      </c>
      <c r="G111" t="s">
        <v>8219</v>
      </c>
      <c r="H111" t="s">
        <v>8224</v>
      </c>
      <c r="I111" t="s">
        <v>8246</v>
      </c>
      <c r="J111">
        <v>1298680630</v>
      </c>
      <c r="K111">
        <v>1296088630</v>
      </c>
      <c r="L111" s="10">
        <f t="shared" si="6"/>
        <v>40570.025810185187</v>
      </c>
      <c r="M111" s="10">
        <f t="shared" si="7"/>
        <v>40600.025810185187</v>
      </c>
      <c r="N111" t="b">
        <v>0</v>
      </c>
      <c r="O111">
        <v>47</v>
      </c>
      <c r="P111" t="b">
        <v>1</v>
      </c>
      <c r="Q111" t="s">
        <v>8266</v>
      </c>
      <c r="R111" s="6">
        <f t="shared" si="5"/>
        <v>46.702127659574465</v>
      </c>
      <c r="S111" t="s">
        <v>8311</v>
      </c>
      <c r="T111" t="s">
        <v>8349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>
        <f t="shared" si="4"/>
        <v>1.3076923076923077</v>
      </c>
      <c r="G112" t="s">
        <v>8219</v>
      </c>
      <c r="H112" t="s">
        <v>8224</v>
      </c>
      <c r="I112" t="s">
        <v>8246</v>
      </c>
      <c r="J112">
        <v>1384408740</v>
      </c>
      <c r="K112">
        <v>1381445253</v>
      </c>
      <c r="L112" s="10">
        <f t="shared" si="6"/>
        <v>41557.949687500004</v>
      </c>
      <c r="M112" s="10">
        <f t="shared" si="7"/>
        <v>41592.249305555553</v>
      </c>
      <c r="N112" t="b">
        <v>0</v>
      </c>
      <c r="O112">
        <v>26</v>
      </c>
      <c r="P112" t="b">
        <v>1</v>
      </c>
      <c r="Q112" t="s">
        <v>8266</v>
      </c>
      <c r="R112" s="6">
        <f t="shared" si="5"/>
        <v>65.384615384615387</v>
      </c>
      <c r="S112" t="s">
        <v>8311</v>
      </c>
      <c r="T112" t="s">
        <v>8349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>
        <f t="shared" si="4"/>
        <v>1.5457142857142858</v>
      </c>
      <c r="G113" t="s">
        <v>8219</v>
      </c>
      <c r="H113" t="s">
        <v>8226</v>
      </c>
      <c r="I113" t="s">
        <v>8248</v>
      </c>
      <c r="J113">
        <v>1433059187</v>
      </c>
      <c r="K113">
        <v>1430467187</v>
      </c>
      <c r="L113" s="10">
        <f t="shared" si="6"/>
        <v>42125.333182870367</v>
      </c>
      <c r="M113" s="10">
        <f t="shared" si="7"/>
        <v>42155.333182870367</v>
      </c>
      <c r="N113" t="b">
        <v>0</v>
      </c>
      <c r="O113">
        <v>53</v>
      </c>
      <c r="P113" t="b">
        <v>1</v>
      </c>
      <c r="Q113" t="s">
        <v>8266</v>
      </c>
      <c r="R113" s="6">
        <f t="shared" si="5"/>
        <v>102.0754716981132</v>
      </c>
      <c r="S113" t="s">
        <v>8311</v>
      </c>
      <c r="T113" t="s">
        <v>8349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>
        <f t="shared" si="4"/>
        <v>1.04</v>
      </c>
      <c r="G114" t="s">
        <v>8219</v>
      </c>
      <c r="H114" t="s">
        <v>8224</v>
      </c>
      <c r="I114" t="s">
        <v>8246</v>
      </c>
      <c r="J114">
        <v>1397354400</v>
      </c>
      <c r="K114">
        <v>1395277318</v>
      </c>
      <c r="L114" s="10">
        <f t="shared" si="6"/>
        <v>41718.043032407404</v>
      </c>
      <c r="M114" s="10">
        <f t="shared" si="7"/>
        <v>41742.083333333336</v>
      </c>
      <c r="N114" t="b">
        <v>0</v>
      </c>
      <c r="O114">
        <v>81</v>
      </c>
      <c r="P114" t="b">
        <v>1</v>
      </c>
      <c r="Q114" t="s">
        <v>8266</v>
      </c>
      <c r="R114" s="6">
        <f t="shared" si="5"/>
        <v>64.197530864197532</v>
      </c>
      <c r="S114" t="s">
        <v>8311</v>
      </c>
      <c r="T114" t="s">
        <v>8349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>
        <f t="shared" si="4"/>
        <v>1.41</v>
      </c>
      <c r="G115" t="s">
        <v>8219</v>
      </c>
      <c r="H115" t="s">
        <v>8224</v>
      </c>
      <c r="I115" t="s">
        <v>8246</v>
      </c>
      <c r="J115">
        <v>1312642800</v>
      </c>
      <c r="K115">
        <v>1311963128</v>
      </c>
      <c r="L115" s="10">
        <f t="shared" si="6"/>
        <v>40753.758425925924</v>
      </c>
      <c r="M115" s="10">
        <f t="shared" si="7"/>
        <v>40761.625</v>
      </c>
      <c r="N115" t="b">
        <v>0</v>
      </c>
      <c r="O115">
        <v>78</v>
      </c>
      <c r="P115" t="b">
        <v>1</v>
      </c>
      <c r="Q115" t="s">
        <v>8266</v>
      </c>
      <c r="R115" s="6">
        <f t="shared" si="5"/>
        <v>90.384615384615387</v>
      </c>
      <c r="S115" t="s">
        <v>8311</v>
      </c>
      <c r="T115" t="s">
        <v>8349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>
        <f t="shared" si="4"/>
        <v>1.0333333333333334</v>
      </c>
      <c r="G116" t="s">
        <v>8219</v>
      </c>
      <c r="H116" t="s">
        <v>8224</v>
      </c>
      <c r="I116" t="s">
        <v>8246</v>
      </c>
      <c r="J116">
        <v>1326436488</v>
      </c>
      <c r="K116">
        <v>1321252488</v>
      </c>
      <c r="L116" s="10">
        <f t="shared" si="6"/>
        <v>40861.27416666667</v>
      </c>
      <c r="M116" s="10">
        <f t="shared" si="7"/>
        <v>40921.27416666667</v>
      </c>
      <c r="N116" t="b">
        <v>0</v>
      </c>
      <c r="O116">
        <v>35</v>
      </c>
      <c r="P116" t="b">
        <v>1</v>
      </c>
      <c r="Q116" t="s">
        <v>8266</v>
      </c>
      <c r="R116" s="6">
        <f t="shared" si="5"/>
        <v>88.571428571428569</v>
      </c>
      <c r="S116" t="s">
        <v>8311</v>
      </c>
      <c r="T116" t="s">
        <v>8349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>
        <f t="shared" si="4"/>
        <v>1.4044444444444444</v>
      </c>
      <c r="G117" t="s">
        <v>8219</v>
      </c>
      <c r="H117" t="s">
        <v>8224</v>
      </c>
      <c r="I117" t="s">
        <v>8246</v>
      </c>
      <c r="J117">
        <v>1328377444</v>
      </c>
      <c r="K117">
        <v>1326217444</v>
      </c>
      <c r="L117" s="10">
        <f t="shared" si="6"/>
        <v>40918.738935185182</v>
      </c>
      <c r="M117" s="10">
        <f t="shared" si="7"/>
        <v>40943.738935185182</v>
      </c>
      <c r="N117" t="b">
        <v>0</v>
      </c>
      <c r="O117">
        <v>22</v>
      </c>
      <c r="P117" t="b">
        <v>1</v>
      </c>
      <c r="Q117" t="s">
        <v>8266</v>
      </c>
      <c r="R117" s="6">
        <f t="shared" si="5"/>
        <v>28.727272727272727</v>
      </c>
      <c r="S117" t="s">
        <v>8311</v>
      </c>
      <c r="T117" t="s">
        <v>8349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>
        <f t="shared" si="4"/>
        <v>1.1365714285714286</v>
      </c>
      <c r="G118" t="s">
        <v>8219</v>
      </c>
      <c r="H118" t="s">
        <v>8224</v>
      </c>
      <c r="I118" t="s">
        <v>8246</v>
      </c>
      <c r="J118">
        <v>1302260155</v>
      </c>
      <c r="K118">
        <v>1298289355</v>
      </c>
      <c r="L118" s="10">
        <f t="shared" si="6"/>
        <v>40595.497164351851</v>
      </c>
      <c r="M118" s="10">
        <f t="shared" si="7"/>
        <v>40641.455497685187</v>
      </c>
      <c r="N118" t="b">
        <v>0</v>
      </c>
      <c r="O118">
        <v>57</v>
      </c>
      <c r="P118" t="b">
        <v>1</v>
      </c>
      <c r="Q118" t="s">
        <v>8266</v>
      </c>
      <c r="R118" s="6">
        <f t="shared" si="5"/>
        <v>69.78947368421052</v>
      </c>
      <c r="S118" t="s">
        <v>8311</v>
      </c>
      <c r="T118" t="s">
        <v>8349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>
        <f t="shared" si="4"/>
        <v>1.0049377777777779</v>
      </c>
      <c r="G119" t="s">
        <v>8219</v>
      </c>
      <c r="H119" t="s">
        <v>8224</v>
      </c>
      <c r="I119" t="s">
        <v>8246</v>
      </c>
      <c r="J119">
        <v>1276110000</v>
      </c>
      <c r="K119">
        <v>1268337744</v>
      </c>
      <c r="L119" s="10">
        <f t="shared" si="6"/>
        <v>40248.834999999999</v>
      </c>
      <c r="M119" s="10">
        <f t="shared" si="7"/>
        <v>40338.791666666664</v>
      </c>
      <c r="N119" t="b">
        <v>0</v>
      </c>
      <c r="O119">
        <v>27</v>
      </c>
      <c r="P119" t="b">
        <v>1</v>
      </c>
      <c r="Q119" t="s">
        <v>8266</v>
      </c>
      <c r="R119" s="6">
        <f t="shared" si="5"/>
        <v>167.48962962962963</v>
      </c>
      <c r="S119" t="s">
        <v>8311</v>
      </c>
      <c r="T119" t="s">
        <v>8349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>
        <f t="shared" si="4"/>
        <v>1.1303159999999999</v>
      </c>
      <c r="G120" t="s">
        <v>8219</v>
      </c>
      <c r="H120" t="s">
        <v>8224</v>
      </c>
      <c r="I120" t="s">
        <v>8246</v>
      </c>
      <c r="J120">
        <v>1311902236</v>
      </c>
      <c r="K120">
        <v>1309310236</v>
      </c>
      <c r="L120" s="10">
        <f t="shared" si="6"/>
        <v>40723.053657407407</v>
      </c>
      <c r="M120" s="10">
        <f t="shared" si="7"/>
        <v>40753.053657407407</v>
      </c>
      <c r="N120" t="b">
        <v>0</v>
      </c>
      <c r="O120">
        <v>39</v>
      </c>
      <c r="P120" t="b">
        <v>1</v>
      </c>
      <c r="Q120" t="s">
        <v>8266</v>
      </c>
      <c r="R120" s="6">
        <f t="shared" si="5"/>
        <v>144.91230769230768</v>
      </c>
      <c r="S120" t="s">
        <v>8311</v>
      </c>
      <c r="T120" t="s">
        <v>8349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>
        <f t="shared" si="4"/>
        <v>1.0455692307692308</v>
      </c>
      <c r="G121" t="s">
        <v>8219</v>
      </c>
      <c r="H121" t="s">
        <v>8224</v>
      </c>
      <c r="I121" t="s">
        <v>8246</v>
      </c>
      <c r="J121">
        <v>1313276400</v>
      </c>
      <c r="K121">
        <v>1310693986</v>
      </c>
      <c r="L121" s="10">
        <f t="shared" si="6"/>
        <v>40739.069282407407</v>
      </c>
      <c r="M121" s="10">
        <f t="shared" si="7"/>
        <v>40768.958333333336</v>
      </c>
      <c r="N121" t="b">
        <v>0</v>
      </c>
      <c r="O121">
        <v>37</v>
      </c>
      <c r="P121" t="b">
        <v>1</v>
      </c>
      <c r="Q121" t="s">
        <v>8266</v>
      </c>
      <c r="R121" s="6">
        <f t="shared" si="5"/>
        <v>91.840540540540545</v>
      </c>
      <c r="S121" t="s">
        <v>8311</v>
      </c>
      <c r="T121" t="s">
        <v>8349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>
        <f t="shared" si="4"/>
        <v>1.4285714285714287E-4</v>
      </c>
      <c r="G122" t="s">
        <v>8220</v>
      </c>
      <c r="H122" t="s">
        <v>8231</v>
      </c>
      <c r="I122" t="s">
        <v>8252</v>
      </c>
      <c r="J122">
        <v>1475457107</v>
      </c>
      <c r="K122">
        <v>1472865107</v>
      </c>
      <c r="L122" s="10">
        <f t="shared" si="6"/>
        <v>42616.049849537041</v>
      </c>
      <c r="M122" s="10">
        <f t="shared" si="7"/>
        <v>42646.049849537041</v>
      </c>
      <c r="N122" t="b">
        <v>0</v>
      </c>
      <c r="O122">
        <v>1</v>
      </c>
      <c r="P122" t="b">
        <v>0</v>
      </c>
      <c r="Q122" t="s">
        <v>8267</v>
      </c>
      <c r="R122" s="6">
        <f t="shared" si="5"/>
        <v>10</v>
      </c>
      <c r="S122" t="s">
        <v>8311</v>
      </c>
      <c r="T122" t="s">
        <v>8350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>
        <f t="shared" si="4"/>
        <v>3.3333333333333332E-4</v>
      </c>
      <c r="G123" t="s">
        <v>8220</v>
      </c>
      <c r="H123" t="s">
        <v>8224</v>
      </c>
      <c r="I123" t="s">
        <v>8246</v>
      </c>
      <c r="J123">
        <v>1429352160</v>
      </c>
      <c r="K123">
        <v>1427993710</v>
      </c>
      <c r="L123" s="10">
        <f t="shared" si="6"/>
        <v>42096.704976851848</v>
      </c>
      <c r="M123" s="10">
        <f t="shared" si="7"/>
        <v>42112.427777777775</v>
      </c>
      <c r="N123" t="b">
        <v>0</v>
      </c>
      <c r="O123">
        <v>1</v>
      </c>
      <c r="P123" t="b">
        <v>0</v>
      </c>
      <c r="Q123" t="s">
        <v>8267</v>
      </c>
      <c r="R123" s="6">
        <f t="shared" si="5"/>
        <v>1</v>
      </c>
      <c r="S123" t="s">
        <v>8311</v>
      </c>
      <c r="T123" t="s">
        <v>8350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>
        <f t="shared" si="4"/>
        <v>0</v>
      </c>
      <c r="G124" t="s">
        <v>8220</v>
      </c>
      <c r="H124" t="s">
        <v>8224</v>
      </c>
      <c r="I124" t="s">
        <v>8246</v>
      </c>
      <c r="J124">
        <v>1476094907</v>
      </c>
      <c r="K124">
        <v>1470910907</v>
      </c>
      <c r="L124" s="10">
        <f t="shared" si="6"/>
        <v>42593.431793981479</v>
      </c>
      <c r="M124" s="10">
        <f t="shared" si="7"/>
        <v>42653.431793981479</v>
      </c>
      <c r="N124" t="b">
        <v>0</v>
      </c>
      <c r="O124">
        <v>0</v>
      </c>
      <c r="P124" t="b">
        <v>0</v>
      </c>
      <c r="Q124" t="s">
        <v>8267</v>
      </c>
      <c r="R124" s="6">
        <f t="shared" si="5"/>
        <v>0</v>
      </c>
      <c r="S124" t="s">
        <v>8311</v>
      </c>
      <c r="T124" t="s">
        <v>8350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>
        <f t="shared" si="4"/>
        <v>2.7454545454545453E-3</v>
      </c>
      <c r="G125" t="s">
        <v>8220</v>
      </c>
      <c r="H125" t="s">
        <v>8224</v>
      </c>
      <c r="I125" t="s">
        <v>8246</v>
      </c>
      <c r="J125">
        <v>1414533600</v>
      </c>
      <c r="K125">
        <v>1411411564</v>
      </c>
      <c r="L125" s="10">
        <f t="shared" si="6"/>
        <v>41904.781990740739</v>
      </c>
      <c r="M125" s="10">
        <f t="shared" si="7"/>
        <v>41940.916666666664</v>
      </c>
      <c r="N125" t="b">
        <v>0</v>
      </c>
      <c r="O125">
        <v>6</v>
      </c>
      <c r="P125" t="b">
        <v>0</v>
      </c>
      <c r="Q125" t="s">
        <v>8267</v>
      </c>
      <c r="R125" s="6">
        <f t="shared" si="5"/>
        <v>25.166666666666668</v>
      </c>
      <c r="S125" t="s">
        <v>8311</v>
      </c>
      <c r="T125" t="s">
        <v>8350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>
        <f t="shared" si="4"/>
        <v>0</v>
      </c>
      <c r="G126" t="s">
        <v>8220</v>
      </c>
      <c r="H126" t="s">
        <v>8224</v>
      </c>
      <c r="I126" t="s">
        <v>8246</v>
      </c>
      <c r="J126">
        <v>1431728242</v>
      </c>
      <c r="K126">
        <v>1429568242</v>
      </c>
      <c r="L126" s="10">
        <f t="shared" si="6"/>
        <v>42114.928726851853</v>
      </c>
      <c r="M126" s="10">
        <f t="shared" si="7"/>
        <v>42139.928726851853</v>
      </c>
      <c r="N126" t="b">
        <v>0</v>
      </c>
      <c r="O126">
        <v>0</v>
      </c>
      <c r="P126" t="b">
        <v>0</v>
      </c>
      <c r="Q126" t="s">
        <v>8267</v>
      </c>
      <c r="R126" s="6">
        <f t="shared" si="5"/>
        <v>0</v>
      </c>
      <c r="S126" t="s">
        <v>8311</v>
      </c>
      <c r="T126" t="s">
        <v>8350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>
        <f t="shared" si="4"/>
        <v>0.14000000000000001</v>
      </c>
      <c r="G127" t="s">
        <v>8220</v>
      </c>
      <c r="H127" t="s">
        <v>8229</v>
      </c>
      <c r="I127" t="s">
        <v>8251</v>
      </c>
      <c r="J127">
        <v>1486165880</v>
      </c>
      <c r="K127">
        <v>1480981880</v>
      </c>
      <c r="L127" s="10">
        <f t="shared" si="6"/>
        <v>42709.993981481486</v>
      </c>
      <c r="M127" s="10">
        <f t="shared" si="7"/>
        <v>42769.993981481486</v>
      </c>
      <c r="N127" t="b">
        <v>0</v>
      </c>
      <c r="O127">
        <v>6</v>
      </c>
      <c r="P127" t="b">
        <v>0</v>
      </c>
      <c r="Q127" t="s">
        <v>8267</v>
      </c>
      <c r="R127" s="6">
        <f t="shared" si="5"/>
        <v>11.666666666666666</v>
      </c>
      <c r="S127" t="s">
        <v>8311</v>
      </c>
      <c r="T127" t="s">
        <v>8350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>
        <f t="shared" si="4"/>
        <v>5.5480000000000002E-2</v>
      </c>
      <c r="G128" t="s">
        <v>8220</v>
      </c>
      <c r="H128" t="s">
        <v>8224</v>
      </c>
      <c r="I128" t="s">
        <v>8246</v>
      </c>
      <c r="J128">
        <v>1433988000</v>
      </c>
      <c r="K128">
        <v>1431353337</v>
      </c>
      <c r="L128" s="10">
        <f t="shared" si="6"/>
        <v>42135.589548611111</v>
      </c>
      <c r="M128" s="10">
        <f t="shared" si="7"/>
        <v>42166.083333333328</v>
      </c>
      <c r="N128" t="b">
        <v>0</v>
      </c>
      <c r="O128">
        <v>13</v>
      </c>
      <c r="P128" t="b">
        <v>0</v>
      </c>
      <c r="Q128" t="s">
        <v>8267</v>
      </c>
      <c r="R128" s="6">
        <f t="shared" si="5"/>
        <v>106.69230769230769</v>
      </c>
      <c r="S128" t="s">
        <v>8311</v>
      </c>
      <c r="T128" t="s">
        <v>8350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>
        <f t="shared" si="4"/>
        <v>2.375E-2</v>
      </c>
      <c r="G129" t="s">
        <v>8220</v>
      </c>
      <c r="H129" t="s">
        <v>8224</v>
      </c>
      <c r="I129" t="s">
        <v>8246</v>
      </c>
      <c r="J129">
        <v>1428069541</v>
      </c>
      <c r="K129">
        <v>1425481141</v>
      </c>
      <c r="L129" s="10">
        <f t="shared" si="6"/>
        <v>42067.62431712963</v>
      </c>
      <c r="M129" s="10">
        <f t="shared" si="7"/>
        <v>42097.582650462966</v>
      </c>
      <c r="N129" t="b">
        <v>0</v>
      </c>
      <c r="O129">
        <v>4</v>
      </c>
      <c r="P129" t="b">
        <v>0</v>
      </c>
      <c r="Q129" t="s">
        <v>8267</v>
      </c>
      <c r="R129" s="6">
        <f t="shared" si="5"/>
        <v>47.5</v>
      </c>
      <c r="S129" t="s">
        <v>8311</v>
      </c>
      <c r="T129" t="s">
        <v>8350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>
        <f t="shared" ref="F130:F193" si="8">IF(D130=0,0,E130/D130)</f>
        <v>1.8669999999999999E-2</v>
      </c>
      <c r="G130" t="s">
        <v>8220</v>
      </c>
      <c r="H130" t="s">
        <v>8224</v>
      </c>
      <c r="I130" t="s">
        <v>8246</v>
      </c>
      <c r="J130">
        <v>1476941293</v>
      </c>
      <c r="K130">
        <v>1473917293</v>
      </c>
      <c r="L130" s="10">
        <f t="shared" si="6"/>
        <v>42628.22792824074</v>
      </c>
      <c r="M130" s="10">
        <f t="shared" si="7"/>
        <v>42663.22792824074</v>
      </c>
      <c r="N130" t="b">
        <v>0</v>
      </c>
      <c r="O130">
        <v>6</v>
      </c>
      <c r="P130" t="b">
        <v>0</v>
      </c>
      <c r="Q130" t="s">
        <v>8267</v>
      </c>
      <c r="R130" s="6">
        <f t="shared" ref="R130:R193" si="9">IF(O130=0,0,E130/O130)</f>
        <v>311.16666666666669</v>
      </c>
      <c r="S130" t="s">
        <v>8311</v>
      </c>
      <c r="T130" t="s">
        <v>8350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>
        <f t="shared" si="8"/>
        <v>0</v>
      </c>
      <c r="G131" t="s">
        <v>8220</v>
      </c>
      <c r="H131" t="s">
        <v>8224</v>
      </c>
      <c r="I131" t="s">
        <v>8246</v>
      </c>
      <c r="J131">
        <v>1414708183</v>
      </c>
      <c r="K131">
        <v>1409524183</v>
      </c>
      <c r="L131" s="10">
        <f t="shared" ref="L131:L194" si="10">(((K131/60)/60)/24)+DATE(1970,1,1)</f>
        <v>41882.937303240738</v>
      </c>
      <c r="M131" s="10">
        <f t="shared" ref="M131:M194" si="11">(((J131/60)/60)/24)+DATE(1970,1,1)</f>
        <v>41942.937303240738</v>
      </c>
      <c r="N131" t="b">
        <v>0</v>
      </c>
      <c r="O131">
        <v>0</v>
      </c>
      <c r="P131" t="b">
        <v>0</v>
      </c>
      <c r="Q131" t="s">
        <v>8267</v>
      </c>
      <c r="R131" s="6">
        <f t="shared" si="9"/>
        <v>0</v>
      </c>
      <c r="S131" t="s">
        <v>8311</v>
      </c>
      <c r="T131" t="s">
        <v>8350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>
        <f t="shared" si="8"/>
        <v>0</v>
      </c>
      <c r="G132" t="s">
        <v>8220</v>
      </c>
      <c r="H132" t="s">
        <v>8225</v>
      </c>
      <c r="I132" t="s">
        <v>8247</v>
      </c>
      <c r="J132">
        <v>1402949760</v>
      </c>
      <c r="K132">
        <v>1400536692</v>
      </c>
      <c r="L132" s="10">
        <f t="shared" si="10"/>
        <v>41778.915416666663</v>
      </c>
      <c r="M132" s="10">
        <f t="shared" si="11"/>
        <v>41806.844444444447</v>
      </c>
      <c r="N132" t="b">
        <v>0</v>
      </c>
      <c r="O132">
        <v>0</v>
      </c>
      <c r="P132" t="b">
        <v>0</v>
      </c>
      <c r="Q132" t="s">
        <v>8267</v>
      </c>
      <c r="R132" s="6">
        <f t="shared" si="9"/>
        <v>0</v>
      </c>
      <c r="S132" t="s">
        <v>8311</v>
      </c>
      <c r="T132" t="s">
        <v>8350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>
        <f t="shared" si="8"/>
        <v>0</v>
      </c>
      <c r="G133" t="s">
        <v>8220</v>
      </c>
      <c r="H133" t="s">
        <v>8224</v>
      </c>
      <c r="I133" t="s">
        <v>8246</v>
      </c>
      <c r="J133">
        <v>1467763200</v>
      </c>
      <c r="K133">
        <v>1466453161</v>
      </c>
      <c r="L133" s="10">
        <f t="shared" si="10"/>
        <v>42541.837511574078</v>
      </c>
      <c r="M133" s="10">
        <f t="shared" si="11"/>
        <v>42557</v>
      </c>
      <c r="N133" t="b">
        <v>0</v>
      </c>
      <c r="O133">
        <v>0</v>
      </c>
      <c r="P133" t="b">
        <v>0</v>
      </c>
      <c r="Q133" t="s">
        <v>8267</v>
      </c>
      <c r="R133" s="6">
        <f t="shared" si="9"/>
        <v>0</v>
      </c>
      <c r="S133" t="s">
        <v>8311</v>
      </c>
      <c r="T133" t="s">
        <v>8350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>
        <f t="shared" si="8"/>
        <v>9.5687499999999995E-2</v>
      </c>
      <c r="G134" t="s">
        <v>8220</v>
      </c>
      <c r="H134" t="s">
        <v>8224</v>
      </c>
      <c r="I134" t="s">
        <v>8246</v>
      </c>
      <c r="J134">
        <v>1415392207</v>
      </c>
      <c r="K134">
        <v>1411500607</v>
      </c>
      <c r="L134" s="10">
        <f t="shared" si="10"/>
        <v>41905.812581018516</v>
      </c>
      <c r="M134" s="10">
        <f t="shared" si="11"/>
        <v>41950.854247685187</v>
      </c>
      <c r="N134" t="b">
        <v>0</v>
      </c>
      <c r="O134">
        <v>81</v>
      </c>
      <c r="P134" t="b">
        <v>0</v>
      </c>
      <c r="Q134" t="s">
        <v>8267</v>
      </c>
      <c r="R134" s="6">
        <f t="shared" si="9"/>
        <v>94.506172839506178</v>
      </c>
      <c r="S134" t="s">
        <v>8311</v>
      </c>
      <c r="T134" t="s">
        <v>8350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>
        <f t="shared" si="8"/>
        <v>0</v>
      </c>
      <c r="G135" t="s">
        <v>8220</v>
      </c>
      <c r="H135" t="s">
        <v>8224</v>
      </c>
      <c r="I135" t="s">
        <v>8246</v>
      </c>
      <c r="J135">
        <v>1464715860</v>
      </c>
      <c r="K135">
        <v>1462130584</v>
      </c>
      <c r="L135" s="10">
        <f t="shared" si="10"/>
        <v>42491.80768518518</v>
      </c>
      <c r="M135" s="10">
        <f t="shared" si="11"/>
        <v>42521.729861111111</v>
      </c>
      <c r="N135" t="b">
        <v>0</v>
      </c>
      <c r="O135">
        <v>0</v>
      </c>
      <c r="P135" t="b">
        <v>0</v>
      </c>
      <c r="Q135" t="s">
        <v>8267</v>
      </c>
      <c r="R135" s="6">
        <f t="shared" si="9"/>
        <v>0</v>
      </c>
      <c r="S135" t="s">
        <v>8311</v>
      </c>
      <c r="T135" t="s">
        <v>8350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>
        <f t="shared" si="8"/>
        <v>0</v>
      </c>
      <c r="G136" t="s">
        <v>8220</v>
      </c>
      <c r="H136" t="s">
        <v>8224</v>
      </c>
      <c r="I136" t="s">
        <v>8246</v>
      </c>
      <c r="J136">
        <v>1441386000</v>
      </c>
      <c r="K136">
        <v>1438811418</v>
      </c>
      <c r="L136" s="10">
        <f t="shared" si="10"/>
        <v>42221.909930555557</v>
      </c>
      <c r="M136" s="10">
        <f t="shared" si="11"/>
        <v>42251.708333333328</v>
      </c>
      <c r="N136" t="b">
        <v>0</v>
      </c>
      <c r="O136">
        <v>0</v>
      </c>
      <c r="P136" t="b">
        <v>0</v>
      </c>
      <c r="Q136" t="s">
        <v>8267</v>
      </c>
      <c r="R136" s="6">
        <f t="shared" si="9"/>
        <v>0</v>
      </c>
      <c r="S136" t="s">
        <v>8311</v>
      </c>
      <c r="T136" t="s">
        <v>8350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>
        <f t="shared" si="8"/>
        <v>0.13433333333333333</v>
      </c>
      <c r="G137" t="s">
        <v>8220</v>
      </c>
      <c r="H137" t="s">
        <v>8224</v>
      </c>
      <c r="I137" t="s">
        <v>8246</v>
      </c>
      <c r="J137">
        <v>1404241200</v>
      </c>
      <c r="K137">
        <v>1401354597</v>
      </c>
      <c r="L137" s="10">
        <f t="shared" si="10"/>
        <v>41788.381909722222</v>
      </c>
      <c r="M137" s="10">
        <f t="shared" si="11"/>
        <v>41821.791666666664</v>
      </c>
      <c r="N137" t="b">
        <v>0</v>
      </c>
      <c r="O137">
        <v>5</v>
      </c>
      <c r="P137" t="b">
        <v>0</v>
      </c>
      <c r="Q137" t="s">
        <v>8267</v>
      </c>
      <c r="R137" s="6">
        <f t="shared" si="9"/>
        <v>80.599999999999994</v>
      </c>
      <c r="S137" t="s">
        <v>8311</v>
      </c>
      <c r="T137" t="s">
        <v>8350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>
        <f t="shared" si="8"/>
        <v>0</v>
      </c>
      <c r="G138" t="s">
        <v>8220</v>
      </c>
      <c r="H138" t="s">
        <v>8224</v>
      </c>
      <c r="I138" t="s">
        <v>8246</v>
      </c>
      <c r="J138">
        <v>1431771360</v>
      </c>
      <c r="K138">
        <v>1427968234</v>
      </c>
      <c r="L138" s="10">
        <f t="shared" si="10"/>
        <v>42096.410115740742</v>
      </c>
      <c r="M138" s="10">
        <f t="shared" si="11"/>
        <v>42140.427777777775</v>
      </c>
      <c r="N138" t="b">
        <v>0</v>
      </c>
      <c r="O138">
        <v>0</v>
      </c>
      <c r="P138" t="b">
        <v>0</v>
      </c>
      <c r="Q138" t="s">
        <v>8267</v>
      </c>
      <c r="R138" s="6">
        <f t="shared" si="9"/>
        <v>0</v>
      </c>
      <c r="S138" t="s">
        <v>8311</v>
      </c>
      <c r="T138" t="s">
        <v>8350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>
        <f t="shared" si="8"/>
        <v>0</v>
      </c>
      <c r="G139" t="s">
        <v>8220</v>
      </c>
      <c r="H139" t="s">
        <v>8232</v>
      </c>
      <c r="I139" t="s">
        <v>8253</v>
      </c>
      <c r="J139">
        <v>1444657593</v>
      </c>
      <c r="K139">
        <v>1440337593</v>
      </c>
      <c r="L139" s="10">
        <f t="shared" si="10"/>
        <v>42239.573993055557</v>
      </c>
      <c r="M139" s="10">
        <f t="shared" si="11"/>
        <v>42289.573993055557</v>
      </c>
      <c r="N139" t="b">
        <v>0</v>
      </c>
      <c r="O139">
        <v>0</v>
      </c>
      <c r="P139" t="b">
        <v>0</v>
      </c>
      <c r="Q139" t="s">
        <v>8267</v>
      </c>
      <c r="R139" s="6">
        <f t="shared" si="9"/>
        <v>0</v>
      </c>
      <c r="S139" t="s">
        <v>8311</v>
      </c>
      <c r="T139" t="s">
        <v>8350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>
        <f t="shared" si="8"/>
        <v>3.1413333333333335E-2</v>
      </c>
      <c r="G140" t="s">
        <v>8220</v>
      </c>
      <c r="H140" t="s">
        <v>8224</v>
      </c>
      <c r="I140" t="s">
        <v>8246</v>
      </c>
      <c r="J140">
        <v>1438405140</v>
      </c>
      <c r="K140">
        <v>1435731041</v>
      </c>
      <c r="L140" s="10">
        <f t="shared" si="10"/>
        <v>42186.257418981477</v>
      </c>
      <c r="M140" s="10">
        <f t="shared" si="11"/>
        <v>42217.207638888889</v>
      </c>
      <c r="N140" t="b">
        <v>0</v>
      </c>
      <c r="O140">
        <v>58</v>
      </c>
      <c r="P140" t="b">
        <v>0</v>
      </c>
      <c r="Q140" t="s">
        <v>8267</v>
      </c>
      <c r="R140" s="6">
        <f t="shared" si="9"/>
        <v>81.241379310344826</v>
      </c>
      <c r="S140" t="s">
        <v>8311</v>
      </c>
      <c r="T140" t="s">
        <v>8350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>
        <f t="shared" si="8"/>
        <v>1</v>
      </c>
      <c r="G141" t="s">
        <v>8220</v>
      </c>
      <c r="H141" t="s">
        <v>8224</v>
      </c>
      <c r="I141" t="s">
        <v>8246</v>
      </c>
      <c r="J141">
        <v>1436738772</v>
      </c>
      <c r="K141">
        <v>1435874772</v>
      </c>
      <c r="L141" s="10">
        <f t="shared" si="10"/>
        <v>42187.920972222222</v>
      </c>
      <c r="M141" s="10">
        <f t="shared" si="11"/>
        <v>42197.920972222222</v>
      </c>
      <c r="N141" t="b">
        <v>0</v>
      </c>
      <c r="O141">
        <v>1</v>
      </c>
      <c r="P141" t="b">
        <v>0</v>
      </c>
      <c r="Q141" t="s">
        <v>8267</v>
      </c>
      <c r="R141" s="6">
        <f t="shared" si="9"/>
        <v>500</v>
      </c>
      <c r="S141" t="s">
        <v>8311</v>
      </c>
      <c r="T141" t="s">
        <v>8350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>
        <f t="shared" si="8"/>
        <v>0</v>
      </c>
      <c r="G142" t="s">
        <v>8220</v>
      </c>
      <c r="H142" t="s">
        <v>8224</v>
      </c>
      <c r="I142" t="s">
        <v>8246</v>
      </c>
      <c r="J142">
        <v>1426823132</v>
      </c>
      <c r="K142">
        <v>1424234732</v>
      </c>
      <c r="L142" s="10">
        <f t="shared" si="10"/>
        <v>42053.198287037041</v>
      </c>
      <c r="M142" s="10">
        <f t="shared" si="11"/>
        <v>42083.15662037037</v>
      </c>
      <c r="N142" t="b">
        <v>0</v>
      </c>
      <c r="O142">
        <v>0</v>
      </c>
      <c r="P142" t="b">
        <v>0</v>
      </c>
      <c r="Q142" t="s">
        <v>8267</v>
      </c>
      <c r="R142" s="6">
        <f t="shared" si="9"/>
        <v>0</v>
      </c>
      <c r="S142" t="s">
        <v>8311</v>
      </c>
      <c r="T142" t="s">
        <v>8350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>
        <f t="shared" si="8"/>
        <v>0.10775</v>
      </c>
      <c r="G143" t="s">
        <v>8220</v>
      </c>
      <c r="H143" t="s">
        <v>8224</v>
      </c>
      <c r="I143" t="s">
        <v>8246</v>
      </c>
      <c r="J143">
        <v>1433043623</v>
      </c>
      <c r="K143">
        <v>1429155623</v>
      </c>
      <c r="L143" s="10">
        <f t="shared" si="10"/>
        <v>42110.153043981481</v>
      </c>
      <c r="M143" s="10">
        <f t="shared" si="11"/>
        <v>42155.153043981481</v>
      </c>
      <c r="N143" t="b">
        <v>0</v>
      </c>
      <c r="O143">
        <v>28</v>
      </c>
      <c r="P143" t="b">
        <v>0</v>
      </c>
      <c r="Q143" t="s">
        <v>8267</v>
      </c>
      <c r="R143" s="6">
        <f t="shared" si="9"/>
        <v>46.178571428571431</v>
      </c>
      <c r="S143" t="s">
        <v>8311</v>
      </c>
      <c r="T143" t="s">
        <v>8350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>
        <f t="shared" si="8"/>
        <v>3.3333333333333335E-3</v>
      </c>
      <c r="G144" t="s">
        <v>8220</v>
      </c>
      <c r="H144" t="s">
        <v>8224</v>
      </c>
      <c r="I144" t="s">
        <v>8246</v>
      </c>
      <c r="J144">
        <v>1416176778</v>
      </c>
      <c r="K144">
        <v>1414358778</v>
      </c>
      <c r="L144" s="10">
        <f t="shared" si="10"/>
        <v>41938.893263888887</v>
      </c>
      <c r="M144" s="10">
        <f t="shared" si="11"/>
        <v>41959.934930555552</v>
      </c>
      <c r="N144" t="b">
        <v>0</v>
      </c>
      <c r="O144">
        <v>1</v>
      </c>
      <c r="P144" t="b">
        <v>0</v>
      </c>
      <c r="Q144" t="s">
        <v>8267</v>
      </c>
      <c r="R144" s="6">
        <f t="shared" si="9"/>
        <v>10</v>
      </c>
      <c r="S144" t="s">
        <v>8311</v>
      </c>
      <c r="T144" t="s">
        <v>8350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>
        <f t="shared" si="8"/>
        <v>0</v>
      </c>
      <c r="G145" t="s">
        <v>8220</v>
      </c>
      <c r="H145" t="s">
        <v>8226</v>
      </c>
      <c r="I145" t="s">
        <v>8248</v>
      </c>
      <c r="J145">
        <v>1472882100</v>
      </c>
      <c r="K145">
        <v>1467941542</v>
      </c>
      <c r="L145" s="10">
        <f t="shared" si="10"/>
        <v>42559.064143518524</v>
      </c>
      <c r="M145" s="10">
        <f t="shared" si="11"/>
        <v>42616.246527777781</v>
      </c>
      <c r="N145" t="b">
        <v>0</v>
      </c>
      <c r="O145">
        <v>0</v>
      </c>
      <c r="P145" t="b">
        <v>0</v>
      </c>
      <c r="Q145" t="s">
        <v>8267</v>
      </c>
      <c r="R145" s="6">
        <f t="shared" si="9"/>
        <v>0</v>
      </c>
      <c r="S145" t="s">
        <v>8311</v>
      </c>
      <c r="T145" t="s">
        <v>8350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>
        <f t="shared" si="8"/>
        <v>0.27600000000000002</v>
      </c>
      <c r="G146" t="s">
        <v>8220</v>
      </c>
      <c r="H146" t="s">
        <v>8229</v>
      </c>
      <c r="I146" t="s">
        <v>8251</v>
      </c>
      <c r="J146">
        <v>1428945472</v>
      </c>
      <c r="K146">
        <v>1423765072</v>
      </c>
      <c r="L146" s="10">
        <f t="shared" si="10"/>
        <v>42047.762407407412</v>
      </c>
      <c r="M146" s="10">
        <f t="shared" si="11"/>
        <v>42107.72074074074</v>
      </c>
      <c r="N146" t="b">
        <v>0</v>
      </c>
      <c r="O146">
        <v>37</v>
      </c>
      <c r="P146" t="b">
        <v>0</v>
      </c>
      <c r="Q146" t="s">
        <v>8267</v>
      </c>
      <c r="R146" s="6">
        <f t="shared" si="9"/>
        <v>55.945945945945944</v>
      </c>
      <c r="S146" t="s">
        <v>8311</v>
      </c>
      <c r="T146" t="s">
        <v>8350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>
        <f t="shared" si="8"/>
        <v>7.5111111111111115E-2</v>
      </c>
      <c r="G147" t="s">
        <v>8220</v>
      </c>
      <c r="H147" t="s">
        <v>8224</v>
      </c>
      <c r="I147" t="s">
        <v>8246</v>
      </c>
      <c r="J147">
        <v>1439298052</v>
      </c>
      <c r="K147">
        <v>1436965252</v>
      </c>
      <c r="L147" s="10">
        <f t="shared" si="10"/>
        <v>42200.542268518519</v>
      </c>
      <c r="M147" s="10">
        <f t="shared" si="11"/>
        <v>42227.542268518519</v>
      </c>
      <c r="N147" t="b">
        <v>0</v>
      </c>
      <c r="O147">
        <v>9</v>
      </c>
      <c r="P147" t="b">
        <v>0</v>
      </c>
      <c r="Q147" t="s">
        <v>8267</v>
      </c>
      <c r="R147" s="6">
        <f t="shared" si="9"/>
        <v>37.555555555555557</v>
      </c>
      <c r="S147" t="s">
        <v>8311</v>
      </c>
      <c r="T147" t="s">
        <v>8350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>
        <f t="shared" si="8"/>
        <v>5.7499999999999999E-3</v>
      </c>
      <c r="G148" t="s">
        <v>8220</v>
      </c>
      <c r="H148" t="s">
        <v>8224</v>
      </c>
      <c r="I148" t="s">
        <v>8246</v>
      </c>
      <c r="J148">
        <v>1484698998</v>
      </c>
      <c r="K148">
        <v>1479514998</v>
      </c>
      <c r="L148" s="10">
        <f t="shared" si="10"/>
        <v>42693.016180555554</v>
      </c>
      <c r="M148" s="10">
        <f t="shared" si="11"/>
        <v>42753.016180555554</v>
      </c>
      <c r="N148" t="b">
        <v>0</v>
      </c>
      <c r="O148">
        <v>3</v>
      </c>
      <c r="P148" t="b">
        <v>0</v>
      </c>
      <c r="Q148" t="s">
        <v>8267</v>
      </c>
      <c r="R148" s="6">
        <f t="shared" si="9"/>
        <v>38.333333333333336</v>
      </c>
      <c r="S148" t="s">
        <v>8311</v>
      </c>
      <c r="T148" t="s">
        <v>8350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>
        <f t="shared" si="8"/>
        <v>0</v>
      </c>
      <c r="G149" t="s">
        <v>8220</v>
      </c>
      <c r="H149" t="s">
        <v>8225</v>
      </c>
      <c r="I149" t="s">
        <v>8247</v>
      </c>
      <c r="J149">
        <v>1420741080</v>
      </c>
      <c r="K149">
        <v>1417026340</v>
      </c>
      <c r="L149" s="10">
        <f t="shared" si="10"/>
        <v>41969.767824074079</v>
      </c>
      <c r="M149" s="10">
        <f t="shared" si="11"/>
        <v>42012.762499999997</v>
      </c>
      <c r="N149" t="b">
        <v>0</v>
      </c>
      <c r="O149">
        <v>0</v>
      </c>
      <c r="P149" t="b">
        <v>0</v>
      </c>
      <c r="Q149" t="s">
        <v>8267</v>
      </c>
      <c r="R149" s="6">
        <f t="shared" si="9"/>
        <v>0</v>
      </c>
      <c r="S149" t="s">
        <v>8311</v>
      </c>
      <c r="T149" t="s">
        <v>8350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>
        <f t="shared" si="8"/>
        <v>8.0000000000000004E-4</v>
      </c>
      <c r="G150" t="s">
        <v>8220</v>
      </c>
      <c r="H150" t="s">
        <v>8224</v>
      </c>
      <c r="I150" t="s">
        <v>8246</v>
      </c>
      <c r="J150">
        <v>1456555536</v>
      </c>
      <c r="K150">
        <v>1453963536</v>
      </c>
      <c r="L150" s="10">
        <f t="shared" si="10"/>
        <v>42397.281666666662</v>
      </c>
      <c r="M150" s="10">
        <f t="shared" si="11"/>
        <v>42427.281666666662</v>
      </c>
      <c r="N150" t="b">
        <v>0</v>
      </c>
      <c r="O150">
        <v>2</v>
      </c>
      <c r="P150" t="b">
        <v>0</v>
      </c>
      <c r="Q150" t="s">
        <v>8267</v>
      </c>
      <c r="R150" s="6">
        <f t="shared" si="9"/>
        <v>20</v>
      </c>
      <c r="S150" t="s">
        <v>8311</v>
      </c>
      <c r="T150" t="s">
        <v>8350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>
        <f t="shared" si="8"/>
        <v>9.1999999999999998E-3</v>
      </c>
      <c r="G151" t="s">
        <v>8220</v>
      </c>
      <c r="H151" t="s">
        <v>8224</v>
      </c>
      <c r="I151" t="s">
        <v>8246</v>
      </c>
      <c r="J151">
        <v>1419494400</v>
      </c>
      <c r="K151">
        <v>1416888470</v>
      </c>
      <c r="L151" s="10">
        <f t="shared" si="10"/>
        <v>41968.172106481477</v>
      </c>
      <c r="M151" s="10">
        <f t="shared" si="11"/>
        <v>41998.333333333328</v>
      </c>
      <c r="N151" t="b">
        <v>0</v>
      </c>
      <c r="O151">
        <v>6</v>
      </c>
      <c r="P151" t="b">
        <v>0</v>
      </c>
      <c r="Q151" t="s">
        <v>8267</v>
      </c>
      <c r="R151" s="6">
        <f t="shared" si="9"/>
        <v>15.333333333333334</v>
      </c>
      <c r="S151" t="s">
        <v>8311</v>
      </c>
      <c r="T151" t="s">
        <v>8350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>
        <f t="shared" si="8"/>
        <v>0.23163076923076922</v>
      </c>
      <c r="G152" t="s">
        <v>8220</v>
      </c>
      <c r="H152" t="s">
        <v>8224</v>
      </c>
      <c r="I152" t="s">
        <v>8246</v>
      </c>
      <c r="J152">
        <v>1432612382</v>
      </c>
      <c r="K152">
        <v>1427428382</v>
      </c>
      <c r="L152" s="10">
        <f t="shared" si="10"/>
        <v>42090.161828703705</v>
      </c>
      <c r="M152" s="10">
        <f t="shared" si="11"/>
        <v>42150.161828703705</v>
      </c>
      <c r="N152" t="b">
        <v>0</v>
      </c>
      <c r="O152">
        <v>67</v>
      </c>
      <c r="P152" t="b">
        <v>0</v>
      </c>
      <c r="Q152" t="s">
        <v>8267</v>
      </c>
      <c r="R152" s="6">
        <f t="shared" si="9"/>
        <v>449.43283582089555</v>
      </c>
      <c r="S152" t="s">
        <v>8311</v>
      </c>
      <c r="T152" t="s">
        <v>8350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>
        <f t="shared" si="8"/>
        <v>5.5999999999999995E-4</v>
      </c>
      <c r="G153" t="s">
        <v>8220</v>
      </c>
      <c r="H153" t="s">
        <v>8226</v>
      </c>
      <c r="I153" t="s">
        <v>8248</v>
      </c>
      <c r="J153">
        <v>1434633191</v>
      </c>
      <c r="K153">
        <v>1429449191</v>
      </c>
      <c r="L153" s="10">
        <f t="shared" si="10"/>
        <v>42113.550821759258</v>
      </c>
      <c r="M153" s="10">
        <f t="shared" si="11"/>
        <v>42173.550821759258</v>
      </c>
      <c r="N153" t="b">
        <v>0</v>
      </c>
      <c r="O153">
        <v>5</v>
      </c>
      <c r="P153" t="b">
        <v>0</v>
      </c>
      <c r="Q153" t="s">
        <v>8267</v>
      </c>
      <c r="R153" s="6">
        <f t="shared" si="9"/>
        <v>28</v>
      </c>
      <c r="S153" t="s">
        <v>8311</v>
      </c>
      <c r="T153" t="s">
        <v>8350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>
        <f t="shared" si="8"/>
        <v>7.8947368421052633E-5</v>
      </c>
      <c r="G154" t="s">
        <v>8220</v>
      </c>
      <c r="H154" t="s">
        <v>8224</v>
      </c>
      <c r="I154" t="s">
        <v>8246</v>
      </c>
      <c r="J154">
        <v>1411437100</v>
      </c>
      <c r="K154">
        <v>1408845100</v>
      </c>
      <c r="L154" s="10">
        <f t="shared" si="10"/>
        <v>41875.077546296299</v>
      </c>
      <c r="M154" s="10">
        <f t="shared" si="11"/>
        <v>41905.077546296299</v>
      </c>
      <c r="N154" t="b">
        <v>0</v>
      </c>
      <c r="O154">
        <v>2</v>
      </c>
      <c r="P154" t="b">
        <v>0</v>
      </c>
      <c r="Q154" t="s">
        <v>8267</v>
      </c>
      <c r="R154" s="6">
        <f t="shared" si="9"/>
        <v>15</v>
      </c>
      <c r="S154" t="s">
        <v>8311</v>
      </c>
      <c r="T154" t="s">
        <v>8350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>
        <f t="shared" si="8"/>
        <v>7.1799999999999998E-3</v>
      </c>
      <c r="G155" t="s">
        <v>8220</v>
      </c>
      <c r="H155" t="s">
        <v>8224</v>
      </c>
      <c r="I155" t="s">
        <v>8246</v>
      </c>
      <c r="J155">
        <v>1417532644</v>
      </c>
      <c r="K155">
        <v>1413900244</v>
      </c>
      <c r="L155" s="10">
        <f t="shared" si="10"/>
        <v>41933.586157407408</v>
      </c>
      <c r="M155" s="10">
        <f t="shared" si="11"/>
        <v>41975.627824074079</v>
      </c>
      <c r="N155" t="b">
        <v>0</v>
      </c>
      <c r="O155">
        <v>10</v>
      </c>
      <c r="P155" t="b">
        <v>0</v>
      </c>
      <c r="Q155" t="s">
        <v>8267</v>
      </c>
      <c r="R155" s="6">
        <f t="shared" si="9"/>
        <v>35.9</v>
      </c>
      <c r="S155" t="s">
        <v>8311</v>
      </c>
      <c r="T155" t="s">
        <v>8350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>
        <f t="shared" si="8"/>
        <v>2.6666666666666668E-2</v>
      </c>
      <c r="G156" t="s">
        <v>8220</v>
      </c>
      <c r="H156" t="s">
        <v>8224</v>
      </c>
      <c r="I156" t="s">
        <v>8246</v>
      </c>
      <c r="J156">
        <v>1433336895</v>
      </c>
      <c r="K156">
        <v>1429621695</v>
      </c>
      <c r="L156" s="10">
        <f t="shared" si="10"/>
        <v>42115.547395833331</v>
      </c>
      <c r="M156" s="10">
        <f t="shared" si="11"/>
        <v>42158.547395833331</v>
      </c>
      <c r="N156" t="b">
        <v>0</v>
      </c>
      <c r="O156">
        <v>3</v>
      </c>
      <c r="P156" t="b">
        <v>0</v>
      </c>
      <c r="Q156" t="s">
        <v>8267</v>
      </c>
      <c r="R156" s="6">
        <f t="shared" si="9"/>
        <v>13.333333333333334</v>
      </c>
      <c r="S156" t="s">
        <v>8311</v>
      </c>
      <c r="T156" t="s">
        <v>8350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>
        <f t="shared" si="8"/>
        <v>6.0000000000000002E-5</v>
      </c>
      <c r="G157" t="s">
        <v>8220</v>
      </c>
      <c r="H157" t="s">
        <v>8224</v>
      </c>
      <c r="I157" t="s">
        <v>8246</v>
      </c>
      <c r="J157">
        <v>1437657935</v>
      </c>
      <c r="K157">
        <v>1434201935</v>
      </c>
      <c r="L157" s="10">
        <f t="shared" si="10"/>
        <v>42168.559432870374</v>
      </c>
      <c r="M157" s="10">
        <f t="shared" si="11"/>
        <v>42208.559432870374</v>
      </c>
      <c r="N157" t="b">
        <v>0</v>
      </c>
      <c r="O157">
        <v>4</v>
      </c>
      <c r="P157" t="b">
        <v>0</v>
      </c>
      <c r="Q157" t="s">
        <v>8267</v>
      </c>
      <c r="R157" s="6">
        <f t="shared" si="9"/>
        <v>20.25</v>
      </c>
      <c r="S157" t="s">
        <v>8311</v>
      </c>
      <c r="T157" t="s">
        <v>8350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>
        <f t="shared" si="8"/>
        <v>5.0999999999999997E-2</v>
      </c>
      <c r="G158" t="s">
        <v>8220</v>
      </c>
      <c r="H158" t="s">
        <v>8229</v>
      </c>
      <c r="I158" t="s">
        <v>8251</v>
      </c>
      <c r="J158">
        <v>1407034796</v>
      </c>
      <c r="K158">
        <v>1401850796</v>
      </c>
      <c r="L158" s="10">
        <f t="shared" si="10"/>
        <v>41794.124953703707</v>
      </c>
      <c r="M158" s="10">
        <f t="shared" si="11"/>
        <v>41854.124953703707</v>
      </c>
      <c r="N158" t="b">
        <v>0</v>
      </c>
      <c r="O158">
        <v>15</v>
      </c>
      <c r="P158" t="b">
        <v>0</v>
      </c>
      <c r="Q158" t="s">
        <v>8267</v>
      </c>
      <c r="R158" s="6">
        <f t="shared" si="9"/>
        <v>119</v>
      </c>
      <c r="S158" t="s">
        <v>8311</v>
      </c>
      <c r="T158" t="s">
        <v>8350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>
        <f t="shared" si="8"/>
        <v>2.671118530884808E-3</v>
      </c>
      <c r="G159" t="s">
        <v>8220</v>
      </c>
      <c r="H159" t="s">
        <v>8224</v>
      </c>
      <c r="I159" t="s">
        <v>8246</v>
      </c>
      <c r="J159">
        <v>1456523572</v>
      </c>
      <c r="K159">
        <v>1453931572</v>
      </c>
      <c r="L159" s="10">
        <f t="shared" si="10"/>
        <v>42396.911712962959</v>
      </c>
      <c r="M159" s="10">
        <f t="shared" si="11"/>
        <v>42426.911712962959</v>
      </c>
      <c r="N159" t="b">
        <v>0</v>
      </c>
      <c r="O159">
        <v>2</v>
      </c>
      <c r="P159" t="b">
        <v>0</v>
      </c>
      <c r="Q159" t="s">
        <v>8267</v>
      </c>
      <c r="R159" s="6">
        <f t="shared" si="9"/>
        <v>4</v>
      </c>
      <c r="S159" t="s">
        <v>8311</v>
      </c>
      <c r="T159" t="s">
        <v>8350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>
        <f t="shared" si="8"/>
        <v>0</v>
      </c>
      <c r="G160" t="s">
        <v>8220</v>
      </c>
      <c r="H160" t="s">
        <v>8224</v>
      </c>
      <c r="I160" t="s">
        <v>8246</v>
      </c>
      <c r="J160">
        <v>1413942628</v>
      </c>
      <c r="K160">
        <v>1411350628</v>
      </c>
      <c r="L160" s="10">
        <f t="shared" si="10"/>
        <v>41904.07671296296</v>
      </c>
      <c r="M160" s="10">
        <f t="shared" si="11"/>
        <v>41934.07671296296</v>
      </c>
      <c r="N160" t="b">
        <v>0</v>
      </c>
      <c r="O160">
        <v>0</v>
      </c>
      <c r="P160" t="b">
        <v>0</v>
      </c>
      <c r="Q160" t="s">
        <v>8267</v>
      </c>
      <c r="R160" s="6">
        <f t="shared" si="9"/>
        <v>0</v>
      </c>
      <c r="S160" t="s">
        <v>8311</v>
      </c>
      <c r="T160" t="s">
        <v>8350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>
        <f t="shared" si="8"/>
        <v>2.0000000000000002E-5</v>
      </c>
      <c r="G161" t="s">
        <v>8220</v>
      </c>
      <c r="H161" t="s">
        <v>8224</v>
      </c>
      <c r="I161" t="s">
        <v>8246</v>
      </c>
      <c r="J161">
        <v>1467541545</v>
      </c>
      <c r="K161">
        <v>1464085545</v>
      </c>
      <c r="L161" s="10">
        <f t="shared" si="10"/>
        <v>42514.434548611112</v>
      </c>
      <c r="M161" s="10">
        <f t="shared" si="11"/>
        <v>42554.434548611112</v>
      </c>
      <c r="N161" t="b">
        <v>0</v>
      </c>
      <c r="O161">
        <v>1</v>
      </c>
      <c r="P161" t="b">
        <v>0</v>
      </c>
      <c r="Q161" t="s">
        <v>8267</v>
      </c>
      <c r="R161" s="6">
        <f t="shared" si="9"/>
        <v>10</v>
      </c>
      <c r="S161" t="s">
        <v>8311</v>
      </c>
      <c r="T161" t="s">
        <v>8350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>
        <f t="shared" si="8"/>
        <v>0</v>
      </c>
      <c r="G162" t="s">
        <v>8221</v>
      </c>
      <c r="H162" t="s">
        <v>8224</v>
      </c>
      <c r="I162" t="s">
        <v>8246</v>
      </c>
      <c r="J162">
        <v>1439675691</v>
      </c>
      <c r="K162">
        <v>1434491691</v>
      </c>
      <c r="L162" s="10">
        <f t="shared" si="10"/>
        <v>42171.913090277783</v>
      </c>
      <c r="M162" s="10">
        <f t="shared" si="11"/>
        <v>42231.913090277783</v>
      </c>
      <c r="N162" t="b">
        <v>0</v>
      </c>
      <c r="O162">
        <v>0</v>
      </c>
      <c r="P162" t="b">
        <v>0</v>
      </c>
      <c r="Q162" t="s">
        <v>8268</v>
      </c>
      <c r="R162" s="6">
        <f t="shared" si="9"/>
        <v>0</v>
      </c>
      <c r="S162" t="s">
        <v>8311</v>
      </c>
      <c r="T162" t="s">
        <v>8351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>
        <f t="shared" si="8"/>
        <v>1E-4</v>
      </c>
      <c r="G163" t="s">
        <v>8221</v>
      </c>
      <c r="H163" t="s">
        <v>8224</v>
      </c>
      <c r="I163" t="s">
        <v>8246</v>
      </c>
      <c r="J163">
        <v>1404318595</v>
      </c>
      <c r="K163">
        <v>1401726595</v>
      </c>
      <c r="L163" s="10">
        <f t="shared" si="10"/>
        <v>41792.687442129631</v>
      </c>
      <c r="M163" s="10">
        <f t="shared" si="11"/>
        <v>41822.687442129631</v>
      </c>
      <c r="N163" t="b">
        <v>0</v>
      </c>
      <c r="O163">
        <v>1</v>
      </c>
      <c r="P163" t="b">
        <v>0</v>
      </c>
      <c r="Q163" t="s">
        <v>8268</v>
      </c>
      <c r="R163" s="6">
        <f t="shared" si="9"/>
        <v>5</v>
      </c>
      <c r="S163" t="s">
        <v>8311</v>
      </c>
      <c r="T163" t="s">
        <v>8351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>
        <f t="shared" si="8"/>
        <v>0.15535714285714286</v>
      </c>
      <c r="G164" t="s">
        <v>8221</v>
      </c>
      <c r="H164" t="s">
        <v>8224</v>
      </c>
      <c r="I164" t="s">
        <v>8246</v>
      </c>
      <c r="J164">
        <v>1408232520</v>
      </c>
      <c r="K164">
        <v>1405393356</v>
      </c>
      <c r="L164" s="10">
        <f t="shared" si="10"/>
        <v>41835.126805555556</v>
      </c>
      <c r="M164" s="10">
        <f t="shared" si="11"/>
        <v>41867.987500000003</v>
      </c>
      <c r="N164" t="b">
        <v>0</v>
      </c>
      <c r="O164">
        <v>10</v>
      </c>
      <c r="P164" t="b">
        <v>0</v>
      </c>
      <c r="Q164" t="s">
        <v>8268</v>
      </c>
      <c r="R164" s="6">
        <f t="shared" si="9"/>
        <v>43.5</v>
      </c>
      <c r="S164" t="s">
        <v>8311</v>
      </c>
      <c r="T164" t="s">
        <v>8351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>
        <f t="shared" si="8"/>
        <v>0</v>
      </c>
      <c r="G165" t="s">
        <v>8221</v>
      </c>
      <c r="H165" t="s">
        <v>8224</v>
      </c>
      <c r="I165" t="s">
        <v>8246</v>
      </c>
      <c r="J165">
        <v>1443657600</v>
      </c>
      <c r="K165">
        <v>1440716654</v>
      </c>
      <c r="L165" s="10">
        <f t="shared" si="10"/>
        <v>42243.961273148147</v>
      </c>
      <c r="M165" s="10">
        <f t="shared" si="11"/>
        <v>42278</v>
      </c>
      <c r="N165" t="b">
        <v>0</v>
      </c>
      <c r="O165">
        <v>0</v>
      </c>
      <c r="P165" t="b">
        <v>0</v>
      </c>
      <c r="Q165" t="s">
        <v>8268</v>
      </c>
      <c r="R165" s="6">
        <f t="shared" si="9"/>
        <v>0</v>
      </c>
      <c r="S165" t="s">
        <v>8311</v>
      </c>
      <c r="T165" t="s">
        <v>8351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>
        <f t="shared" si="8"/>
        <v>5.3333333333333332E-3</v>
      </c>
      <c r="G166" t="s">
        <v>8221</v>
      </c>
      <c r="H166" t="s">
        <v>8224</v>
      </c>
      <c r="I166" t="s">
        <v>8246</v>
      </c>
      <c r="J166">
        <v>1411150701</v>
      </c>
      <c r="K166">
        <v>1405966701</v>
      </c>
      <c r="L166" s="10">
        <f t="shared" si="10"/>
        <v>41841.762743055559</v>
      </c>
      <c r="M166" s="10">
        <f t="shared" si="11"/>
        <v>41901.762743055559</v>
      </c>
      <c r="N166" t="b">
        <v>0</v>
      </c>
      <c r="O166">
        <v>7</v>
      </c>
      <c r="P166" t="b">
        <v>0</v>
      </c>
      <c r="Q166" t="s">
        <v>8268</v>
      </c>
      <c r="R166" s="6">
        <f t="shared" si="9"/>
        <v>91.428571428571431</v>
      </c>
      <c r="S166" t="s">
        <v>8311</v>
      </c>
      <c r="T166" t="s">
        <v>8351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>
        <f t="shared" si="8"/>
        <v>0</v>
      </c>
      <c r="G167" t="s">
        <v>8221</v>
      </c>
      <c r="H167" t="s">
        <v>8225</v>
      </c>
      <c r="I167" t="s">
        <v>8247</v>
      </c>
      <c r="J167">
        <v>1452613724</v>
      </c>
      <c r="K167">
        <v>1450021724</v>
      </c>
      <c r="L167" s="10">
        <f t="shared" si="10"/>
        <v>42351.658842592587</v>
      </c>
      <c r="M167" s="10">
        <f t="shared" si="11"/>
        <v>42381.658842592587</v>
      </c>
      <c r="N167" t="b">
        <v>0</v>
      </c>
      <c r="O167">
        <v>0</v>
      </c>
      <c r="P167" t="b">
        <v>0</v>
      </c>
      <c r="Q167" t="s">
        <v>8268</v>
      </c>
      <c r="R167" s="6">
        <f t="shared" si="9"/>
        <v>0</v>
      </c>
      <c r="S167" t="s">
        <v>8311</v>
      </c>
      <c r="T167" t="s">
        <v>8351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>
        <f t="shared" si="8"/>
        <v>0.6</v>
      </c>
      <c r="G168" t="s">
        <v>8221</v>
      </c>
      <c r="H168" t="s">
        <v>8224</v>
      </c>
      <c r="I168" t="s">
        <v>8246</v>
      </c>
      <c r="J168">
        <v>1484531362</v>
      </c>
      <c r="K168">
        <v>1481939362</v>
      </c>
      <c r="L168" s="10">
        <f t="shared" si="10"/>
        <v>42721.075949074075</v>
      </c>
      <c r="M168" s="10">
        <f t="shared" si="11"/>
        <v>42751.075949074075</v>
      </c>
      <c r="N168" t="b">
        <v>0</v>
      </c>
      <c r="O168">
        <v>1</v>
      </c>
      <c r="P168" t="b">
        <v>0</v>
      </c>
      <c r="Q168" t="s">
        <v>8268</v>
      </c>
      <c r="R168" s="6">
        <f t="shared" si="9"/>
        <v>3000</v>
      </c>
      <c r="S168" t="s">
        <v>8311</v>
      </c>
      <c r="T168" t="s">
        <v>8351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>
        <f t="shared" si="8"/>
        <v>1E-4</v>
      </c>
      <c r="G169" t="s">
        <v>8221</v>
      </c>
      <c r="H169" t="s">
        <v>8224</v>
      </c>
      <c r="I169" t="s">
        <v>8246</v>
      </c>
      <c r="J169">
        <v>1438726535</v>
      </c>
      <c r="K169">
        <v>1433542535</v>
      </c>
      <c r="L169" s="10">
        <f t="shared" si="10"/>
        <v>42160.927488425921</v>
      </c>
      <c r="M169" s="10">
        <f t="shared" si="11"/>
        <v>42220.927488425921</v>
      </c>
      <c r="N169" t="b">
        <v>0</v>
      </c>
      <c r="O169">
        <v>2</v>
      </c>
      <c r="P169" t="b">
        <v>0</v>
      </c>
      <c r="Q169" t="s">
        <v>8268</v>
      </c>
      <c r="R169" s="6">
        <f t="shared" si="9"/>
        <v>5.5</v>
      </c>
      <c r="S169" t="s">
        <v>8311</v>
      </c>
      <c r="T169" t="s">
        <v>8351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>
        <f t="shared" si="8"/>
        <v>4.0625000000000001E-2</v>
      </c>
      <c r="G170" t="s">
        <v>8221</v>
      </c>
      <c r="H170" t="s">
        <v>8224</v>
      </c>
      <c r="I170" t="s">
        <v>8246</v>
      </c>
      <c r="J170">
        <v>1426791770</v>
      </c>
      <c r="K170">
        <v>1424203370</v>
      </c>
      <c r="L170" s="10">
        <f t="shared" si="10"/>
        <v>42052.83530092593</v>
      </c>
      <c r="M170" s="10">
        <f t="shared" si="11"/>
        <v>42082.793634259258</v>
      </c>
      <c r="N170" t="b">
        <v>0</v>
      </c>
      <c r="O170">
        <v>3</v>
      </c>
      <c r="P170" t="b">
        <v>0</v>
      </c>
      <c r="Q170" t="s">
        <v>8268</v>
      </c>
      <c r="R170" s="6">
        <f t="shared" si="9"/>
        <v>108.33333333333333</v>
      </c>
      <c r="S170" t="s">
        <v>8311</v>
      </c>
      <c r="T170" t="s">
        <v>8351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>
        <f t="shared" si="8"/>
        <v>0.224</v>
      </c>
      <c r="G171" t="s">
        <v>8221</v>
      </c>
      <c r="H171" t="s">
        <v>8225</v>
      </c>
      <c r="I171" t="s">
        <v>8247</v>
      </c>
      <c r="J171">
        <v>1413634059</v>
      </c>
      <c r="K171">
        <v>1411042059</v>
      </c>
      <c r="L171" s="10">
        <f t="shared" si="10"/>
        <v>41900.505312499998</v>
      </c>
      <c r="M171" s="10">
        <f t="shared" si="11"/>
        <v>41930.505312499998</v>
      </c>
      <c r="N171" t="b">
        <v>0</v>
      </c>
      <c r="O171">
        <v>10</v>
      </c>
      <c r="P171" t="b">
        <v>0</v>
      </c>
      <c r="Q171" t="s">
        <v>8268</v>
      </c>
      <c r="R171" s="6">
        <f t="shared" si="9"/>
        <v>56</v>
      </c>
      <c r="S171" t="s">
        <v>8311</v>
      </c>
      <c r="T171" t="s">
        <v>8351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>
        <f t="shared" si="8"/>
        <v>3.2500000000000001E-2</v>
      </c>
      <c r="G172" t="s">
        <v>8221</v>
      </c>
      <c r="H172" t="s">
        <v>8224</v>
      </c>
      <c r="I172" t="s">
        <v>8246</v>
      </c>
      <c r="J172">
        <v>1440912480</v>
      </c>
      <c r="K172">
        <v>1438385283</v>
      </c>
      <c r="L172" s="10">
        <f t="shared" si="10"/>
        <v>42216.977812500001</v>
      </c>
      <c r="M172" s="10">
        <f t="shared" si="11"/>
        <v>42246.227777777778</v>
      </c>
      <c r="N172" t="b">
        <v>0</v>
      </c>
      <c r="O172">
        <v>10</v>
      </c>
      <c r="P172" t="b">
        <v>0</v>
      </c>
      <c r="Q172" t="s">
        <v>8268</v>
      </c>
      <c r="R172" s="6">
        <f t="shared" si="9"/>
        <v>32.5</v>
      </c>
      <c r="S172" t="s">
        <v>8311</v>
      </c>
      <c r="T172" t="s">
        <v>8351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>
        <f t="shared" si="8"/>
        <v>2.0000000000000002E-5</v>
      </c>
      <c r="G173" t="s">
        <v>8221</v>
      </c>
      <c r="H173" t="s">
        <v>8224</v>
      </c>
      <c r="I173" t="s">
        <v>8246</v>
      </c>
      <c r="J173">
        <v>1470975614</v>
      </c>
      <c r="K173">
        <v>1465791614</v>
      </c>
      <c r="L173" s="10">
        <f t="shared" si="10"/>
        <v>42534.180717592593</v>
      </c>
      <c r="M173" s="10">
        <f t="shared" si="11"/>
        <v>42594.180717592593</v>
      </c>
      <c r="N173" t="b">
        <v>0</v>
      </c>
      <c r="O173">
        <v>1</v>
      </c>
      <c r="P173" t="b">
        <v>0</v>
      </c>
      <c r="Q173" t="s">
        <v>8268</v>
      </c>
      <c r="R173" s="6">
        <f t="shared" si="9"/>
        <v>1</v>
      </c>
      <c r="S173" t="s">
        <v>8311</v>
      </c>
      <c r="T173" t="s">
        <v>8351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>
        <f t="shared" si="8"/>
        <v>0</v>
      </c>
      <c r="G174" t="s">
        <v>8221</v>
      </c>
      <c r="H174" t="s">
        <v>8224</v>
      </c>
      <c r="I174" t="s">
        <v>8246</v>
      </c>
      <c r="J174">
        <v>1426753723</v>
      </c>
      <c r="K174">
        <v>1423733323</v>
      </c>
      <c r="L174" s="10">
        <f t="shared" si="10"/>
        <v>42047.394942129627</v>
      </c>
      <c r="M174" s="10">
        <f t="shared" si="11"/>
        <v>42082.353275462956</v>
      </c>
      <c r="N174" t="b">
        <v>0</v>
      </c>
      <c r="O174">
        <v>0</v>
      </c>
      <c r="P174" t="b">
        <v>0</v>
      </c>
      <c r="Q174" t="s">
        <v>8268</v>
      </c>
      <c r="R174" s="6">
        <f t="shared" si="9"/>
        <v>0</v>
      </c>
      <c r="S174" t="s">
        <v>8311</v>
      </c>
      <c r="T174" t="s">
        <v>8351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>
        <f t="shared" si="8"/>
        <v>0</v>
      </c>
      <c r="G175" t="s">
        <v>8221</v>
      </c>
      <c r="H175" t="s">
        <v>8225</v>
      </c>
      <c r="I175" t="s">
        <v>8247</v>
      </c>
      <c r="J175">
        <v>1425131108</v>
      </c>
      <c r="K175">
        <v>1422539108</v>
      </c>
      <c r="L175" s="10">
        <f t="shared" si="10"/>
        <v>42033.573009259257</v>
      </c>
      <c r="M175" s="10">
        <f t="shared" si="11"/>
        <v>42063.573009259257</v>
      </c>
      <c r="N175" t="b">
        <v>0</v>
      </c>
      <c r="O175">
        <v>0</v>
      </c>
      <c r="P175" t="b">
        <v>0</v>
      </c>
      <c r="Q175" t="s">
        <v>8268</v>
      </c>
      <c r="R175" s="6">
        <f t="shared" si="9"/>
        <v>0</v>
      </c>
      <c r="S175" t="s">
        <v>8311</v>
      </c>
      <c r="T175" t="s">
        <v>8351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>
        <f t="shared" si="8"/>
        <v>0</v>
      </c>
      <c r="G176" t="s">
        <v>8221</v>
      </c>
      <c r="H176" t="s">
        <v>8233</v>
      </c>
      <c r="I176" t="s">
        <v>8249</v>
      </c>
      <c r="J176">
        <v>1431108776</v>
      </c>
      <c r="K176">
        <v>1425924776</v>
      </c>
      <c r="L176" s="10">
        <f t="shared" si="10"/>
        <v>42072.758981481486</v>
      </c>
      <c r="M176" s="10">
        <f t="shared" si="11"/>
        <v>42132.758981481486</v>
      </c>
      <c r="N176" t="b">
        <v>0</v>
      </c>
      <c r="O176">
        <v>0</v>
      </c>
      <c r="P176" t="b">
        <v>0</v>
      </c>
      <c r="Q176" t="s">
        <v>8268</v>
      </c>
      <c r="R176" s="6">
        <f t="shared" si="9"/>
        <v>0</v>
      </c>
      <c r="S176" t="s">
        <v>8311</v>
      </c>
      <c r="T176" t="s">
        <v>8351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>
        <f t="shared" si="8"/>
        <v>6.4850000000000005E-2</v>
      </c>
      <c r="G177" t="s">
        <v>8221</v>
      </c>
      <c r="H177" t="s">
        <v>8225</v>
      </c>
      <c r="I177" t="s">
        <v>8247</v>
      </c>
      <c r="J177">
        <v>1409337611</v>
      </c>
      <c r="K177">
        <v>1407177611</v>
      </c>
      <c r="L177" s="10">
        <f t="shared" si="10"/>
        <v>41855.777905092589</v>
      </c>
      <c r="M177" s="10">
        <f t="shared" si="11"/>
        <v>41880.777905092589</v>
      </c>
      <c r="N177" t="b">
        <v>0</v>
      </c>
      <c r="O177">
        <v>26</v>
      </c>
      <c r="P177" t="b">
        <v>0</v>
      </c>
      <c r="Q177" t="s">
        <v>8268</v>
      </c>
      <c r="R177" s="6">
        <f t="shared" si="9"/>
        <v>49.884615384615387</v>
      </c>
      <c r="S177" t="s">
        <v>8311</v>
      </c>
      <c r="T177" t="s">
        <v>8351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>
        <f t="shared" si="8"/>
        <v>0</v>
      </c>
      <c r="G178" t="s">
        <v>8221</v>
      </c>
      <c r="H178" t="s">
        <v>8224</v>
      </c>
      <c r="I178" t="s">
        <v>8246</v>
      </c>
      <c r="J178">
        <v>1438803999</v>
      </c>
      <c r="K178">
        <v>1436211999</v>
      </c>
      <c r="L178" s="10">
        <f t="shared" si="10"/>
        <v>42191.824062500003</v>
      </c>
      <c r="M178" s="10">
        <f t="shared" si="11"/>
        <v>42221.824062500003</v>
      </c>
      <c r="N178" t="b">
        <v>0</v>
      </c>
      <c r="O178">
        <v>0</v>
      </c>
      <c r="P178" t="b">
        <v>0</v>
      </c>
      <c r="Q178" t="s">
        <v>8268</v>
      </c>
      <c r="R178" s="6">
        <f t="shared" si="9"/>
        <v>0</v>
      </c>
      <c r="S178" t="s">
        <v>8311</v>
      </c>
      <c r="T178" t="s">
        <v>8351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>
        <f t="shared" si="8"/>
        <v>0.4</v>
      </c>
      <c r="G179" t="s">
        <v>8221</v>
      </c>
      <c r="H179" t="s">
        <v>8224</v>
      </c>
      <c r="I179" t="s">
        <v>8246</v>
      </c>
      <c r="J179">
        <v>1427155726</v>
      </c>
      <c r="K179">
        <v>1425690526</v>
      </c>
      <c r="L179" s="10">
        <f t="shared" si="10"/>
        <v>42070.047754629632</v>
      </c>
      <c r="M179" s="10">
        <f t="shared" si="11"/>
        <v>42087.00608796296</v>
      </c>
      <c r="N179" t="b">
        <v>0</v>
      </c>
      <c r="O179">
        <v>7</v>
      </c>
      <c r="P179" t="b">
        <v>0</v>
      </c>
      <c r="Q179" t="s">
        <v>8268</v>
      </c>
      <c r="R179" s="6">
        <f t="shared" si="9"/>
        <v>25.714285714285715</v>
      </c>
      <c r="S179" t="s">
        <v>8311</v>
      </c>
      <c r="T179" t="s">
        <v>8351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>
        <f t="shared" si="8"/>
        <v>0</v>
      </c>
      <c r="G180" t="s">
        <v>8221</v>
      </c>
      <c r="H180" t="s">
        <v>8227</v>
      </c>
      <c r="I180" t="s">
        <v>8249</v>
      </c>
      <c r="J180">
        <v>1448582145</v>
      </c>
      <c r="K180">
        <v>1445986545</v>
      </c>
      <c r="L180" s="10">
        <f t="shared" si="10"/>
        <v>42304.955381944441</v>
      </c>
      <c r="M180" s="10">
        <f t="shared" si="11"/>
        <v>42334.997048611112</v>
      </c>
      <c r="N180" t="b">
        <v>0</v>
      </c>
      <c r="O180">
        <v>0</v>
      </c>
      <c r="P180" t="b">
        <v>0</v>
      </c>
      <c r="Q180" t="s">
        <v>8268</v>
      </c>
      <c r="R180" s="6">
        <f t="shared" si="9"/>
        <v>0</v>
      </c>
      <c r="S180" t="s">
        <v>8311</v>
      </c>
      <c r="T180" t="s">
        <v>8351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>
        <f t="shared" si="8"/>
        <v>0.2</v>
      </c>
      <c r="G181" t="s">
        <v>8221</v>
      </c>
      <c r="H181" t="s">
        <v>8224</v>
      </c>
      <c r="I181" t="s">
        <v>8246</v>
      </c>
      <c r="J181">
        <v>1457056555</v>
      </c>
      <c r="K181">
        <v>1454464555</v>
      </c>
      <c r="L181" s="10">
        <f t="shared" si="10"/>
        <v>42403.080497685187</v>
      </c>
      <c r="M181" s="10">
        <f t="shared" si="11"/>
        <v>42433.080497685187</v>
      </c>
      <c r="N181" t="b">
        <v>0</v>
      </c>
      <c r="O181">
        <v>2</v>
      </c>
      <c r="P181" t="b">
        <v>0</v>
      </c>
      <c r="Q181" t="s">
        <v>8268</v>
      </c>
      <c r="R181" s="6">
        <f t="shared" si="9"/>
        <v>100</v>
      </c>
      <c r="S181" t="s">
        <v>8311</v>
      </c>
      <c r="T181" t="s">
        <v>8351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>
        <f t="shared" si="8"/>
        <v>0.33416666666666667</v>
      </c>
      <c r="G182" t="s">
        <v>8221</v>
      </c>
      <c r="H182" t="s">
        <v>8225</v>
      </c>
      <c r="I182" t="s">
        <v>8247</v>
      </c>
      <c r="J182">
        <v>1428951600</v>
      </c>
      <c r="K182">
        <v>1425512843</v>
      </c>
      <c r="L182" s="10">
        <f t="shared" si="10"/>
        <v>42067.991238425922</v>
      </c>
      <c r="M182" s="10">
        <f t="shared" si="11"/>
        <v>42107.791666666672</v>
      </c>
      <c r="N182" t="b">
        <v>0</v>
      </c>
      <c r="O182">
        <v>13</v>
      </c>
      <c r="P182" t="b">
        <v>0</v>
      </c>
      <c r="Q182" t="s">
        <v>8268</v>
      </c>
      <c r="R182" s="6">
        <f t="shared" si="9"/>
        <v>30.846153846153847</v>
      </c>
      <c r="S182" t="s">
        <v>8311</v>
      </c>
      <c r="T182" t="s">
        <v>8351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>
        <f t="shared" si="8"/>
        <v>0.21092608822670172</v>
      </c>
      <c r="G183" t="s">
        <v>8221</v>
      </c>
      <c r="H183" t="s">
        <v>8225</v>
      </c>
      <c r="I183" t="s">
        <v>8247</v>
      </c>
      <c r="J183">
        <v>1434995295</v>
      </c>
      <c r="K183">
        <v>1432403295</v>
      </c>
      <c r="L183" s="10">
        <f t="shared" si="10"/>
        <v>42147.741840277777</v>
      </c>
      <c r="M183" s="10">
        <f t="shared" si="11"/>
        <v>42177.741840277777</v>
      </c>
      <c r="N183" t="b">
        <v>0</v>
      </c>
      <c r="O183">
        <v>4</v>
      </c>
      <c r="P183" t="b">
        <v>0</v>
      </c>
      <c r="Q183" t="s">
        <v>8268</v>
      </c>
      <c r="R183" s="6">
        <f t="shared" si="9"/>
        <v>180.5</v>
      </c>
      <c r="S183" t="s">
        <v>8311</v>
      </c>
      <c r="T183" t="s">
        <v>8351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>
        <f t="shared" si="8"/>
        <v>0</v>
      </c>
      <c r="G184" t="s">
        <v>8221</v>
      </c>
      <c r="H184" t="s">
        <v>8224</v>
      </c>
      <c r="I184" t="s">
        <v>8246</v>
      </c>
      <c r="J184">
        <v>1483748232</v>
      </c>
      <c r="K184">
        <v>1481156232</v>
      </c>
      <c r="L184" s="10">
        <f t="shared" si="10"/>
        <v>42712.011944444443</v>
      </c>
      <c r="M184" s="10">
        <f t="shared" si="11"/>
        <v>42742.011944444443</v>
      </c>
      <c r="N184" t="b">
        <v>0</v>
      </c>
      <c r="O184">
        <v>0</v>
      </c>
      <c r="P184" t="b">
        <v>0</v>
      </c>
      <c r="Q184" t="s">
        <v>8268</v>
      </c>
      <c r="R184" s="6">
        <f t="shared" si="9"/>
        <v>0</v>
      </c>
      <c r="S184" t="s">
        <v>8311</v>
      </c>
      <c r="T184" t="s">
        <v>8351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>
        <f t="shared" si="8"/>
        <v>0.35855999999999999</v>
      </c>
      <c r="G185" t="s">
        <v>8221</v>
      </c>
      <c r="H185" t="s">
        <v>8225</v>
      </c>
      <c r="I185" t="s">
        <v>8247</v>
      </c>
      <c r="J185">
        <v>1417033610</v>
      </c>
      <c r="K185">
        <v>1414438010</v>
      </c>
      <c r="L185" s="10">
        <f t="shared" si="10"/>
        <v>41939.810300925928</v>
      </c>
      <c r="M185" s="10">
        <f t="shared" si="11"/>
        <v>41969.851967592593</v>
      </c>
      <c r="N185" t="b">
        <v>0</v>
      </c>
      <c r="O185">
        <v>12</v>
      </c>
      <c r="P185" t="b">
        <v>0</v>
      </c>
      <c r="Q185" t="s">
        <v>8268</v>
      </c>
      <c r="R185" s="6">
        <f t="shared" si="9"/>
        <v>373.5</v>
      </c>
      <c r="S185" t="s">
        <v>8311</v>
      </c>
      <c r="T185" t="s">
        <v>8351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>
        <f t="shared" si="8"/>
        <v>3.4000000000000002E-2</v>
      </c>
      <c r="G186" t="s">
        <v>8221</v>
      </c>
      <c r="H186" t="s">
        <v>8229</v>
      </c>
      <c r="I186" t="s">
        <v>8251</v>
      </c>
      <c r="J186">
        <v>1409543940</v>
      </c>
      <c r="K186">
        <v>1404586762</v>
      </c>
      <c r="L186" s="10">
        <f t="shared" si="10"/>
        <v>41825.791226851856</v>
      </c>
      <c r="M186" s="10">
        <f t="shared" si="11"/>
        <v>41883.165972222225</v>
      </c>
      <c r="N186" t="b">
        <v>0</v>
      </c>
      <c r="O186">
        <v>2</v>
      </c>
      <c r="P186" t="b">
        <v>0</v>
      </c>
      <c r="Q186" t="s">
        <v>8268</v>
      </c>
      <c r="R186" s="6">
        <f t="shared" si="9"/>
        <v>25.5</v>
      </c>
      <c r="S186" t="s">
        <v>8311</v>
      </c>
      <c r="T186" t="s">
        <v>8351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>
        <f t="shared" si="8"/>
        <v>5.5E-2</v>
      </c>
      <c r="G187" t="s">
        <v>8221</v>
      </c>
      <c r="H187" t="s">
        <v>8234</v>
      </c>
      <c r="I187" t="s">
        <v>8254</v>
      </c>
      <c r="J187">
        <v>1471557139</v>
      </c>
      <c r="K187">
        <v>1468965139</v>
      </c>
      <c r="L187" s="10">
        <f t="shared" si="10"/>
        <v>42570.91133101852</v>
      </c>
      <c r="M187" s="10">
        <f t="shared" si="11"/>
        <v>42600.91133101852</v>
      </c>
      <c r="N187" t="b">
        <v>0</v>
      </c>
      <c r="O187">
        <v>10</v>
      </c>
      <c r="P187" t="b">
        <v>0</v>
      </c>
      <c r="Q187" t="s">
        <v>8268</v>
      </c>
      <c r="R187" s="6">
        <f t="shared" si="9"/>
        <v>220</v>
      </c>
      <c r="S187" t="s">
        <v>8311</v>
      </c>
      <c r="T187" t="s">
        <v>8351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>
        <f t="shared" si="8"/>
        <v>0</v>
      </c>
      <c r="G188" t="s">
        <v>8221</v>
      </c>
      <c r="H188" t="s">
        <v>8224</v>
      </c>
      <c r="I188" t="s">
        <v>8246</v>
      </c>
      <c r="J188">
        <v>1488571200</v>
      </c>
      <c r="K188">
        <v>1485977434</v>
      </c>
      <c r="L188" s="10">
        <f t="shared" si="10"/>
        <v>42767.812893518523</v>
      </c>
      <c r="M188" s="10">
        <f t="shared" si="11"/>
        <v>42797.833333333328</v>
      </c>
      <c r="N188" t="b">
        <v>0</v>
      </c>
      <c r="O188">
        <v>0</v>
      </c>
      <c r="P188" t="b">
        <v>0</v>
      </c>
      <c r="Q188" t="s">
        <v>8268</v>
      </c>
      <c r="R188" s="6">
        <f t="shared" si="9"/>
        <v>0</v>
      </c>
      <c r="S188" t="s">
        <v>8311</v>
      </c>
      <c r="T188" t="s">
        <v>8351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>
        <f t="shared" si="8"/>
        <v>0.16</v>
      </c>
      <c r="G189" t="s">
        <v>8221</v>
      </c>
      <c r="H189" t="s">
        <v>8224</v>
      </c>
      <c r="I189" t="s">
        <v>8246</v>
      </c>
      <c r="J189">
        <v>1437461940</v>
      </c>
      <c r="K189">
        <v>1435383457</v>
      </c>
      <c r="L189" s="10">
        <f t="shared" si="10"/>
        <v>42182.234456018516</v>
      </c>
      <c r="M189" s="10">
        <f t="shared" si="11"/>
        <v>42206.290972222225</v>
      </c>
      <c r="N189" t="b">
        <v>0</v>
      </c>
      <c r="O189">
        <v>5</v>
      </c>
      <c r="P189" t="b">
        <v>0</v>
      </c>
      <c r="Q189" t="s">
        <v>8268</v>
      </c>
      <c r="R189" s="6">
        <f t="shared" si="9"/>
        <v>160</v>
      </c>
      <c r="S189" t="s">
        <v>8311</v>
      </c>
      <c r="T189" t="s">
        <v>8351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>
        <f t="shared" si="8"/>
        <v>0</v>
      </c>
      <c r="G190" t="s">
        <v>8221</v>
      </c>
      <c r="H190" t="s">
        <v>8224</v>
      </c>
      <c r="I190" t="s">
        <v>8246</v>
      </c>
      <c r="J190">
        <v>1409891015</v>
      </c>
      <c r="K190">
        <v>1407299015</v>
      </c>
      <c r="L190" s="10">
        <f t="shared" si="10"/>
        <v>41857.18304398148</v>
      </c>
      <c r="M190" s="10">
        <f t="shared" si="11"/>
        <v>41887.18304398148</v>
      </c>
      <c r="N190" t="b">
        <v>0</v>
      </c>
      <c r="O190">
        <v>0</v>
      </c>
      <c r="P190" t="b">
        <v>0</v>
      </c>
      <c r="Q190" t="s">
        <v>8268</v>
      </c>
      <c r="R190" s="6">
        <f t="shared" si="9"/>
        <v>0</v>
      </c>
      <c r="S190" t="s">
        <v>8311</v>
      </c>
      <c r="T190" t="s">
        <v>8351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>
        <f t="shared" si="8"/>
        <v>6.8999999999999997E-4</v>
      </c>
      <c r="G191" t="s">
        <v>8221</v>
      </c>
      <c r="H191" t="s">
        <v>8224</v>
      </c>
      <c r="I191" t="s">
        <v>8246</v>
      </c>
      <c r="J191">
        <v>1472920477</v>
      </c>
      <c r="K191">
        <v>1467736477</v>
      </c>
      <c r="L191" s="10">
        <f t="shared" si="10"/>
        <v>42556.690706018519</v>
      </c>
      <c r="M191" s="10">
        <f t="shared" si="11"/>
        <v>42616.690706018519</v>
      </c>
      <c r="N191" t="b">
        <v>0</v>
      </c>
      <c r="O191">
        <v>5</v>
      </c>
      <c r="P191" t="b">
        <v>0</v>
      </c>
      <c r="Q191" t="s">
        <v>8268</v>
      </c>
      <c r="R191" s="6">
        <f t="shared" si="9"/>
        <v>69</v>
      </c>
      <c r="S191" t="s">
        <v>8311</v>
      </c>
      <c r="T191" t="s">
        <v>8351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>
        <f t="shared" si="8"/>
        <v>4.1666666666666666E-3</v>
      </c>
      <c r="G192" t="s">
        <v>8221</v>
      </c>
      <c r="H192" t="s">
        <v>8224</v>
      </c>
      <c r="I192" t="s">
        <v>8246</v>
      </c>
      <c r="J192">
        <v>1466091446</v>
      </c>
      <c r="K192">
        <v>1465227446</v>
      </c>
      <c r="L192" s="10">
        <f t="shared" si="10"/>
        <v>42527.650995370372</v>
      </c>
      <c r="M192" s="10">
        <f t="shared" si="11"/>
        <v>42537.650995370372</v>
      </c>
      <c r="N192" t="b">
        <v>0</v>
      </c>
      <c r="O192">
        <v>1</v>
      </c>
      <c r="P192" t="b">
        <v>0</v>
      </c>
      <c r="Q192" t="s">
        <v>8268</v>
      </c>
      <c r="R192" s="6">
        <f t="shared" si="9"/>
        <v>50</v>
      </c>
      <c r="S192" t="s">
        <v>8311</v>
      </c>
      <c r="T192" t="s">
        <v>8351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>
        <f t="shared" si="8"/>
        <v>0.05</v>
      </c>
      <c r="G193" t="s">
        <v>8221</v>
      </c>
      <c r="H193" t="s">
        <v>8226</v>
      </c>
      <c r="I193" t="s">
        <v>8248</v>
      </c>
      <c r="J193">
        <v>1443782138</v>
      </c>
      <c r="K193">
        <v>1440326138</v>
      </c>
      <c r="L193" s="10">
        <f t="shared" si="10"/>
        <v>42239.441412037035</v>
      </c>
      <c r="M193" s="10">
        <f t="shared" si="11"/>
        <v>42279.441412037035</v>
      </c>
      <c r="N193" t="b">
        <v>0</v>
      </c>
      <c r="O193">
        <v>3</v>
      </c>
      <c r="P193" t="b">
        <v>0</v>
      </c>
      <c r="Q193" t="s">
        <v>8268</v>
      </c>
      <c r="R193" s="6">
        <f t="shared" si="9"/>
        <v>83.333333333333329</v>
      </c>
      <c r="S193" t="s">
        <v>8311</v>
      </c>
      <c r="T193" t="s">
        <v>8351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>
        <f t="shared" ref="F194:F257" si="12">IF(D194=0,0,E194/D194)</f>
        <v>1.7E-5</v>
      </c>
      <c r="G194" t="s">
        <v>8221</v>
      </c>
      <c r="H194" t="s">
        <v>8224</v>
      </c>
      <c r="I194" t="s">
        <v>8246</v>
      </c>
      <c r="J194">
        <v>1413572432</v>
      </c>
      <c r="K194">
        <v>1410980432</v>
      </c>
      <c r="L194" s="10">
        <f t="shared" si="10"/>
        <v>41899.792037037041</v>
      </c>
      <c r="M194" s="10">
        <f t="shared" si="11"/>
        <v>41929.792037037041</v>
      </c>
      <c r="N194" t="b">
        <v>0</v>
      </c>
      <c r="O194">
        <v>3</v>
      </c>
      <c r="P194" t="b">
        <v>0</v>
      </c>
      <c r="Q194" t="s">
        <v>8268</v>
      </c>
      <c r="R194" s="6">
        <f t="shared" ref="R194:R257" si="13">IF(O194=0,0,E194/O194)</f>
        <v>5.666666666666667</v>
      </c>
      <c r="S194" t="s">
        <v>8311</v>
      </c>
      <c r="T194" t="s">
        <v>8351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>
        <f t="shared" si="12"/>
        <v>0</v>
      </c>
      <c r="G195" t="s">
        <v>8221</v>
      </c>
      <c r="H195" t="s">
        <v>8225</v>
      </c>
      <c r="I195" t="s">
        <v>8247</v>
      </c>
      <c r="J195">
        <v>1417217166</v>
      </c>
      <c r="K195">
        <v>1412029566</v>
      </c>
      <c r="L195" s="10">
        <f t="shared" ref="L195:L258" si="14">(((K195/60)/60)/24)+DATE(1970,1,1)</f>
        <v>41911.934791666667</v>
      </c>
      <c r="M195" s="10">
        <f t="shared" ref="M195:M258" si="15">(((J195/60)/60)/24)+DATE(1970,1,1)</f>
        <v>41971.976458333331</v>
      </c>
      <c r="N195" t="b">
        <v>0</v>
      </c>
      <c r="O195">
        <v>0</v>
      </c>
      <c r="P195" t="b">
        <v>0</v>
      </c>
      <c r="Q195" t="s">
        <v>8268</v>
      </c>
      <c r="R195" s="6">
        <f t="shared" si="13"/>
        <v>0</v>
      </c>
      <c r="S195" t="s">
        <v>8311</v>
      </c>
      <c r="T195" t="s">
        <v>8351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>
        <f t="shared" si="12"/>
        <v>1.1999999999999999E-3</v>
      </c>
      <c r="G196" t="s">
        <v>8221</v>
      </c>
      <c r="H196" t="s">
        <v>8225</v>
      </c>
      <c r="I196" t="s">
        <v>8247</v>
      </c>
      <c r="J196">
        <v>1457308531</v>
      </c>
      <c r="K196">
        <v>1452124531</v>
      </c>
      <c r="L196" s="10">
        <f t="shared" si="14"/>
        <v>42375.996886574074</v>
      </c>
      <c r="M196" s="10">
        <f t="shared" si="15"/>
        <v>42435.996886574074</v>
      </c>
      <c r="N196" t="b">
        <v>0</v>
      </c>
      <c r="O196">
        <v>3</v>
      </c>
      <c r="P196" t="b">
        <v>0</v>
      </c>
      <c r="Q196" t="s">
        <v>8268</v>
      </c>
      <c r="R196" s="6">
        <f t="shared" si="13"/>
        <v>1</v>
      </c>
      <c r="S196" t="s">
        <v>8311</v>
      </c>
      <c r="T196" t="s">
        <v>8351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>
        <f t="shared" si="12"/>
        <v>0</v>
      </c>
      <c r="G197" t="s">
        <v>8221</v>
      </c>
      <c r="H197" t="s">
        <v>8224</v>
      </c>
      <c r="I197" t="s">
        <v>8246</v>
      </c>
      <c r="J197">
        <v>1436544332</v>
      </c>
      <c r="K197">
        <v>1431360332</v>
      </c>
      <c r="L197" s="10">
        <f t="shared" si="14"/>
        <v>42135.67050925926</v>
      </c>
      <c r="M197" s="10">
        <f t="shared" si="15"/>
        <v>42195.67050925926</v>
      </c>
      <c r="N197" t="b">
        <v>0</v>
      </c>
      <c r="O197">
        <v>0</v>
      </c>
      <c r="P197" t="b">
        <v>0</v>
      </c>
      <c r="Q197" t="s">
        <v>8268</v>
      </c>
      <c r="R197" s="6">
        <f t="shared" si="13"/>
        <v>0</v>
      </c>
      <c r="S197" t="s">
        <v>8311</v>
      </c>
      <c r="T197" t="s">
        <v>8351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>
        <f t="shared" si="12"/>
        <v>0.41857142857142859</v>
      </c>
      <c r="G198" t="s">
        <v>8221</v>
      </c>
      <c r="H198" t="s">
        <v>8225</v>
      </c>
      <c r="I198" t="s">
        <v>8247</v>
      </c>
      <c r="J198">
        <v>1444510800</v>
      </c>
      <c r="K198">
        <v>1442062898</v>
      </c>
      <c r="L198" s="10">
        <f t="shared" si="14"/>
        <v>42259.542800925927</v>
      </c>
      <c r="M198" s="10">
        <f t="shared" si="15"/>
        <v>42287.875</v>
      </c>
      <c r="N198" t="b">
        <v>0</v>
      </c>
      <c r="O198">
        <v>19</v>
      </c>
      <c r="P198" t="b">
        <v>0</v>
      </c>
      <c r="Q198" t="s">
        <v>8268</v>
      </c>
      <c r="R198" s="6">
        <f t="shared" si="13"/>
        <v>77.10526315789474</v>
      </c>
      <c r="S198" t="s">
        <v>8311</v>
      </c>
      <c r="T198" t="s">
        <v>8351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>
        <f t="shared" si="12"/>
        <v>0.1048</v>
      </c>
      <c r="G199" t="s">
        <v>8221</v>
      </c>
      <c r="H199" t="s">
        <v>8225</v>
      </c>
      <c r="I199" t="s">
        <v>8247</v>
      </c>
      <c r="J199">
        <v>1487365200</v>
      </c>
      <c r="K199">
        <v>1483734100</v>
      </c>
      <c r="L199" s="10">
        <f t="shared" si="14"/>
        <v>42741.848379629635</v>
      </c>
      <c r="M199" s="10">
        <f t="shared" si="15"/>
        <v>42783.875</v>
      </c>
      <c r="N199" t="b">
        <v>0</v>
      </c>
      <c r="O199">
        <v>8</v>
      </c>
      <c r="P199" t="b">
        <v>0</v>
      </c>
      <c r="Q199" t="s">
        <v>8268</v>
      </c>
      <c r="R199" s="6">
        <f t="shared" si="13"/>
        <v>32.75</v>
      </c>
      <c r="S199" t="s">
        <v>8311</v>
      </c>
      <c r="T199" t="s">
        <v>8351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>
        <f t="shared" si="12"/>
        <v>1.116E-2</v>
      </c>
      <c r="G200" t="s">
        <v>8221</v>
      </c>
      <c r="H200" t="s">
        <v>8224</v>
      </c>
      <c r="I200" t="s">
        <v>8246</v>
      </c>
      <c r="J200">
        <v>1412500322</v>
      </c>
      <c r="K200">
        <v>1409908322</v>
      </c>
      <c r="L200" s="10">
        <f t="shared" si="14"/>
        <v>41887.383356481485</v>
      </c>
      <c r="M200" s="10">
        <f t="shared" si="15"/>
        <v>41917.383356481485</v>
      </c>
      <c r="N200" t="b">
        <v>0</v>
      </c>
      <c r="O200">
        <v>6</v>
      </c>
      <c r="P200" t="b">
        <v>0</v>
      </c>
      <c r="Q200" t="s">
        <v>8268</v>
      </c>
      <c r="R200" s="6">
        <f t="shared" si="13"/>
        <v>46.5</v>
      </c>
      <c r="S200" t="s">
        <v>8311</v>
      </c>
      <c r="T200" t="s">
        <v>8351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>
        <f t="shared" si="12"/>
        <v>0</v>
      </c>
      <c r="G201" t="s">
        <v>8221</v>
      </c>
      <c r="H201" t="s">
        <v>8224</v>
      </c>
      <c r="I201" t="s">
        <v>8246</v>
      </c>
      <c r="J201">
        <v>1472698702</v>
      </c>
      <c r="K201">
        <v>1470106702</v>
      </c>
      <c r="L201" s="10">
        <f t="shared" si="14"/>
        <v>42584.123865740738</v>
      </c>
      <c r="M201" s="10">
        <f t="shared" si="15"/>
        <v>42614.123865740738</v>
      </c>
      <c r="N201" t="b">
        <v>0</v>
      </c>
      <c r="O201">
        <v>0</v>
      </c>
      <c r="P201" t="b">
        <v>0</v>
      </c>
      <c r="Q201" t="s">
        <v>8268</v>
      </c>
      <c r="R201" s="6">
        <f t="shared" si="13"/>
        <v>0</v>
      </c>
      <c r="S201" t="s">
        <v>8311</v>
      </c>
      <c r="T201" t="s">
        <v>8351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>
        <f t="shared" si="12"/>
        <v>0.26192500000000002</v>
      </c>
      <c r="G202" t="s">
        <v>8221</v>
      </c>
      <c r="H202" t="s">
        <v>8224</v>
      </c>
      <c r="I202" t="s">
        <v>8246</v>
      </c>
      <c r="J202">
        <v>1410746403</v>
      </c>
      <c r="K202">
        <v>1408154403</v>
      </c>
      <c r="L202" s="10">
        <f t="shared" si="14"/>
        <v>41867.083368055559</v>
      </c>
      <c r="M202" s="10">
        <f t="shared" si="15"/>
        <v>41897.083368055559</v>
      </c>
      <c r="N202" t="b">
        <v>0</v>
      </c>
      <c r="O202">
        <v>18</v>
      </c>
      <c r="P202" t="b">
        <v>0</v>
      </c>
      <c r="Q202" t="s">
        <v>8268</v>
      </c>
      <c r="R202" s="6">
        <f t="shared" si="13"/>
        <v>87.308333333333337</v>
      </c>
      <c r="S202" t="s">
        <v>8311</v>
      </c>
      <c r="T202" t="s">
        <v>8351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>
        <f t="shared" si="12"/>
        <v>0.58461538461538465</v>
      </c>
      <c r="G203" t="s">
        <v>8221</v>
      </c>
      <c r="H203" t="s">
        <v>8224</v>
      </c>
      <c r="I203" t="s">
        <v>8246</v>
      </c>
      <c r="J203">
        <v>1423424329</v>
      </c>
      <c r="K203">
        <v>1421696329</v>
      </c>
      <c r="L203" s="10">
        <f t="shared" si="14"/>
        <v>42023.818622685183</v>
      </c>
      <c r="M203" s="10">
        <f t="shared" si="15"/>
        <v>42043.818622685183</v>
      </c>
      <c r="N203" t="b">
        <v>0</v>
      </c>
      <c r="O203">
        <v>7</v>
      </c>
      <c r="P203" t="b">
        <v>0</v>
      </c>
      <c r="Q203" t="s">
        <v>8268</v>
      </c>
      <c r="R203" s="6">
        <f t="shared" si="13"/>
        <v>54.285714285714285</v>
      </c>
      <c r="S203" t="s">
        <v>8311</v>
      </c>
      <c r="T203" t="s">
        <v>8351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>
        <f t="shared" si="12"/>
        <v>0</v>
      </c>
      <c r="G204" t="s">
        <v>8221</v>
      </c>
      <c r="H204" t="s">
        <v>8224</v>
      </c>
      <c r="I204" t="s">
        <v>8246</v>
      </c>
      <c r="J204">
        <v>1444337940</v>
      </c>
      <c r="K204">
        <v>1441750564</v>
      </c>
      <c r="L204" s="10">
        <f t="shared" si="14"/>
        <v>42255.927824074075</v>
      </c>
      <c r="M204" s="10">
        <f t="shared" si="15"/>
        <v>42285.874305555553</v>
      </c>
      <c r="N204" t="b">
        <v>0</v>
      </c>
      <c r="O204">
        <v>0</v>
      </c>
      <c r="P204" t="b">
        <v>0</v>
      </c>
      <c r="Q204" t="s">
        <v>8268</v>
      </c>
      <c r="R204" s="6">
        <f t="shared" si="13"/>
        <v>0</v>
      </c>
      <c r="S204" t="s">
        <v>8311</v>
      </c>
      <c r="T204" t="s">
        <v>8351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>
        <f t="shared" si="12"/>
        <v>0.2984</v>
      </c>
      <c r="G205" t="s">
        <v>8221</v>
      </c>
      <c r="H205" t="s">
        <v>8225</v>
      </c>
      <c r="I205" t="s">
        <v>8247</v>
      </c>
      <c r="J205">
        <v>1422562864</v>
      </c>
      <c r="K205">
        <v>1417378864</v>
      </c>
      <c r="L205" s="10">
        <f t="shared" si="14"/>
        <v>41973.847962962958</v>
      </c>
      <c r="M205" s="10">
        <f t="shared" si="15"/>
        <v>42033.847962962958</v>
      </c>
      <c r="N205" t="b">
        <v>0</v>
      </c>
      <c r="O205">
        <v>8</v>
      </c>
      <c r="P205" t="b">
        <v>0</v>
      </c>
      <c r="Q205" t="s">
        <v>8268</v>
      </c>
      <c r="R205" s="6">
        <f t="shared" si="13"/>
        <v>93.25</v>
      </c>
      <c r="S205" t="s">
        <v>8311</v>
      </c>
      <c r="T205" t="s">
        <v>8351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>
        <f t="shared" si="12"/>
        <v>0.50721666666666665</v>
      </c>
      <c r="G206" t="s">
        <v>8221</v>
      </c>
      <c r="H206" t="s">
        <v>8226</v>
      </c>
      <c r="I206" t="s">
        <v>8248</v>
      </c>
      <c r="J206">
        <v>1470319203</v>
      </c>
      <c r="K206">
        <v>1467727203</v>
      </c>
      <c r="L206" s="10">
        <f t="shared" si="14"/>
        <v>42556.583368055552</v>
      </c>
      <c r="M206" s="10">
        <f t="shared" si="15"/>
        <v>42586.583368055552</v>
      </c>
      <c r="N206" t="b">
        <v>0</v>
      </c>
      <c r="O206">
        <v>1293</v>
      </c>
      <c r="P206" t="b">
        <v>0</v>
      </c>
      <c r="Q206" t="s">
        <v>8268</v>
      </c>
      <c r="R206" s="6">
        <f t="shared" si="13"/>
        <v>117.68368136117556</v>
      </c>
      <c r="S206" t="s">
        <v>8311</v>
      </c>
      <c r="T206" t="s">
        <v>8351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>
        <f t="shared" si="12"/>
        <v>0.16250000000000001</v>
      </c>
      <c r="G207" t="s">
        <v>8221</v>
      </c>
      <c r="H207" t="s">
        <v>8224</v>
      </c>
      <c r="I207" t="s">
        <v>8246</v>
      </c>
      <c r="J207">
        <v>1444144222</v>
      </c>
      <c r="K207">
        <v>1441120222</v>
      </c>
      <c r="L207" s="10">
        <f t="shared" si="14"/>
        <v>42248.632199074069</v>
      </c>
      <c r="M207" s="10">
        <f t="shared" si="15"/>
        <v>42283.632199074069</v>
      </c>
      <c r="N207" t="b">
        <v>0</v>
      </c>
      <c r="O207">
        <v>17</v>
      </c>
      <c r="P207" t="b">
        <v>0</v>
      </c>
      <c r="Q207" t="s">
        <v>8268</v>
      </c>
      <c r="R207" s="6">
        <f t="shared" si="13"/>
        <v>76.470588235294116</v>
      </c>
      <c r="S207" t="s">
        <v>8311</v>
      </c>
      <c r="T207" t="s">
        <v>8351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>
        <f t="shared" si="12"/>
        <v>0</v>
      </c>
      <c r="G208" t="s">
        <v>8221</v>
      </c>
      <c r="H208" t="s">
        <v>8224</v>
      </c>
      <c r="I208" t="s">
        <v>8246</v>
      </c>
      <c r="J208">
        <v>1470441983</v>
      </c>
      <c r="K208">
        <v>1468627583</v>
      </c>
      <c r="L208" s="10">
        <f t="shared" si="14"/>
        <v>42567.004432870366</v>
      </c>
      <c r="M208" s="10">
        <f t="shared" si="15"/>
        <v>42588.004432870366</v>
      </c>
      <c r="N208" t="b">
        <v>0</v>
      </c>
      <c r="O208">
        <v>0</v>
      </c>
      <c r="P208" t="b">
        <v>0</v>
      </c>
      <c r="Q208" t="s">
        <v>8268</v>
      </c>
      <c r="R208" s="6">
        <f t="shared" si="13"/>
        <v>0</v>
      </c>
      <c r="S208" t="s">
        <v>8311</v>
      </c>
      <c r="T208" t="s">
        <v>8351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>
        <f t="shared" si="12"/>
        <v>0.15214285714285714</v>
      </c>
      <c r="G209" t="s">
        <v>8221</v>
      </c>
      <c r="H209" t="s">
        <v>8229</v>
      </c>
      <c r="I209" t="s">
        <v>8251</v>
      </c>
      <c r="J209">
        <v>1420346638</v>
      </c>
      <c r="K209">
        <v>1417754638</v>
      </c>
      <c r="L209" s="10">
        <f t="shared" si="14"/>
        <v>41978.197199074071</v>
      </c>
      <c r="M209" s="10">
        <f t="shared" si="15"/>
        <v>42008.197199074071</v>
      </c>
      <c r="N209" t="b">
        <v>0</v>
      </c>
      <c r="O209">
        <v>13</v>
      </c>
      <c r="P209" t="b">
        <v>0</v>
      </c>
      <c r="Q209" t="s">
        <v>8268</v>
      </c>
      <c r="R209" s="6">
        <f t="shared" si="13"/>
        <v>163.84615384615384</v>
      </c>
      <c r="S209" t="s">
        <v>8311</v>
      </c>
      <c r="T209" t="s">
        <v>8351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>
        <f t="shared" si="12"/>
        <v>0</v>
      </c>
      <c r="G210" t="s">
        <v>8221</v>
      </c>
      <c r="H210" t="s">
        <v>8226</v>
      </c>
      <c r="I210" t="s">
        <v>8248</v>
      </c>
      <c r="J210">
        <v>1418719967</v>
      </c>
      <c r="K210">
        <v>1416127967</v>
      </c>
      <c r="L210" s="10">
        <f t="shared" si="14"/>
        <v>41959.369988425926</v>
      </c>
      <c r="M210" s="10">
        <f t="shared" si="15"/>
        <v>41989.369988425926</v>
      </c>
      <c r="N210" t="b">
        <v>0</v>
      </c>
      <c r="O210">
        <v>0</v>
      </c>
      <c r="P210" t="b">
        <v>0</v>
      </c>
      <c r="Q210" t="s">
        <v>8268</v>
      </c>
      <c r="R210" s="6">
        <f t="shared" si="13"/>
        <v>0</v>
      </c>
      <c r="S210" t="s">
        <v>8311</v>
      </c>
      <c r="T210" t="s">
        <v>8351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>
        <f t="shared" si="12"/>
        <v>0</v>
      </c>
      <c r="G211" t="s">
        <v>8221</v>
      </c>
      <c r="H211" t="s">
        <v>8224</v>
      </c>
      <c r="I211" t="s">
        <v>8246</v>
      </c>
      <c r="J211">
        <v>1436566135</v>
      </c>
      <c r="K211">
        <v>1433974135</v>
      </c>
      <c r="L211" s="10">
        <f t="shared" si="14"/>
        <v>42165.922858796301</v>
      </c>
      <c r="M211" s="10">
        <f t="shared" si="15"/>
        <v>42195.922858796301</v>
      </c>
      <c r="N211" t="b">
        <v>0</v>
      </c>
      <c r="O211">
        <v>0</v>
      </c>
      <c r="P211" t="b">
        <v>0</v>
      </c>
      <c r="Q211" t="s">
        <v>8268</v>
      </c>
      <c r="R211" s="6">
        <f t="shared" si="13"/>
        <v>0</v>
      </c>
      <c r="S211" t="s">
        <v>8311</v>
      </c>
      <c r="T211" t="s">
        <v>8351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>
        <f t="shared" si="12"/>
        <v>0.2525</v>
      </c>
      <c r="G212" t="s">
        <v>8221</v>
      </c>
      <c r="H212" t="s">
        <v>8224</v>
      </c>
      <c r="I212" t="s">
        <v>8246</v>
      </c>
      <c r="J212">
        <v>1443675600</v>
      </c>
      <c r="K212">
        <v>1441157592</v>
      </c>
      <c r="L212" s="10">
        <f t="shared" si="14"/>
        <v>42249.064722222218</v>
      </c>
      <c r="M212" s="10">
        <f t="shared" si="15"/>
        <v>42278.208333333328</v>
      </c>
      <c r="N212" t="b">
        <v>0</v>
      </c>
      <c r="O212">
        <v>33</v>
      </c>
      <c r="P212" t="b">
        <v>0</v>
      </c>
      <c r="Q212" t="s">
        <v>8268</v>
      </c>
      <c r="R212" s="6">
        <f t="shared" si="13"/>
        <v>91.818181818181813</v>
      </c>
      <c r="S212" t="s">
        <v>8311</v>
      </c>
      <c r="T212" t="s">
        <v>8351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>
        <f t="shared" si="12"/>
        <v>0.44600000000000001</v>
      </c>
      <c r="G213" t="s">
        <v>8221</v>
      </c>
      <c r="H213" t="s">
        <v>8224</v>
      </c>
      <c r="I213" t="s">
        <v>8246</v>
      </c>
      <c r="J213">
        <v>1442634617</v>
      </c>
      <c r="K213">
        <v>1440042617</v>
      </c>
      <c r="L213" s="10">
        <f t="shared" si="14"/>
        <v>42236.159918981488</v>
      </c>
      <c r="M213" s="10">
        <f t="shared" si="15"/>
        <v>42266.159918981488</v>
      </c>
      <c r="N213" t="b">
        <v>0</v>
      </c>
      <c r="O213">
        <v>12</v>
      </c>
      <c r="P213" t="b">
        <v>0</v>
      </c>
      <c r="Q213" t="s">
        <v>8268</v>
      </c>
      <c r="R213" s="6">
        <f t="shared" si="13"/>
        <v>185.83333333333334</v>
      </c>
      <c r="S213" t="s">
        <v>8311</v>
      </c>
      <c r="T213" t="s">
        <v>8351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>
        <f t="shared" si="12"/>
        <v>1.5873015873015873E-4</v>
      </c>
      <c r="G214" t="s">
        <v>8221</v>
      </c>
      <c r="H214" t="s">
        <v>8224</v>
      </c>
      <c r="I214" t="s">
        <v>8246</v>
      </c>
      <c r="J214">
        <v>1460837320</v>
      </c>
      <c r="K214">
        <v>1455656920</v>
      </c>
      <c r="L214" s="10">
        <f t="shared" si="14"/>
        <v>42416.881018518514</v>
      </c>
      <c r="M214" s="10">
        <f t="shared" si="15"/>
        <v>42476.839351851857</v>
      </c>
      <c r="N214" t="b">
        <v>0</v>
      </c>
      <c r="O214">
        <v>1</v>
      </c>
      <c r="P214" t="b">
        <v>0</v>
      </c>
      <c r="Q214" t="s">
        <v>8268</v>
      </c>
      <c r="R214" s="6">
        <f t="shared" si="13"/>
        <v>1</v>
      </c>
      <c r="S214" t="s">
        <v>8311</v>
      </c>
      <c r="T214" t="s">
        <v>8351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>
        <f t="shared" si="12"/>
        <v>4.0000000000000002E-4</v>
      </c>
      <c r="G215" t="s">
        <v>8221</v>
      </c>
      <c r="H215" t="s">
        <v>8224</v>
      </c>
      <c r="I215" t="s">
        <v>8246</v>
      </c>
      <c r="J215">
        <v>1439734001</v>
      </c>
      <c r="K215">
        <v>1437142547</v>
      </c>
      <c r="L215" s="10">
        <f t="shared" si="14"/>
        <v>42202.594293981485</v>
      </c>
      <c r="M215" s="10">
        <f t="shared" si="15"/>
        <v>42232.587974537033</v>
      </c>
      <c r="N215" t="b">
        <v>0</v>
      </c>
      <c r="O215">
        <v>1</v>
      </c>
      <c r="P215" t="b">
        <v>0</v>
      </c>
      <c r="Q215" t="s">
        <v>8268</v>
      </c>
      <c r="R215" s="6">
        <f t="shared" si="13"/>
        <v>20</v>
      </c>
      <c r="S215" t="s">
        <v>8311</v>
      </c>
      <c r="T215" t="s">
        <v>8351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>
        <f t="shared" si="12"/>
        <v>8.0000000000000007E-5</v>
      </c>
      <c r="G216" t="s">
        <v>8221</v>
      </c>
      <c r="H216" t="s">
        <v>8224</v>
      </c>
      <c r="I216" t="s">
        <v>8246</v>
      </c>
      <c r="J216">
        <v>1425655349</v>
      </c>
      <c r="K216">
        <v>1420471349</v>
      </c>
      <c r="L216" s="10">
        <f t="shared" si="14"/>
        <v>42009.64061342593</v>
      </c>
      <c r="M216" s="10">
        <f t="shared" si="15"/>
        <v>42069.64061342593</v>
      </c>
      <c r="N216" t="b">
        <v>0</v>
      </c>
      <c r="O216">
        <v>1</v>
      </c>
      <c r="P216" t="b">
        <v>0</v>
      </c>
      <c r="Q216" t="s">
        <v>8268</v>
      </c>
      <c r="R216" s="6">
        <f t="shared" si="13"/>
        <v>1</v>
      </c>
      <c r="S216" t="s">
        <v>8311</v>
      </c>
      <c r="T216" t="s">
        <v>8351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>
        <f t="shared" si="12"/>
        <v>2.2727272727272726E-3</v>
      </c>
      <c r="G217" t="s">
        <v>8221</v>
      </c>
      <c r="H217" t="s">
        <v>8225</v>
      </c>
      <c r="I217" t="s">
        <v>8247</v>
      </c>
      <c r="J217">
        <v>1455753540</v>
      </c>
      <c r="K217">
        <v>1452058282</v>
      </c>
      <c r="L217" s="10">
        <f t="shared" si="14"/>
        <v>42375.230115740742</v>
      </c>
      <c r="M217" s="10">
        <f t="shared" si="15"/>
        <v>42417.999305555553</v>
      </c>
      <c r="N217" t="b">
        <v>0</v>
      </c>
      <c r="O217">
        <v>1</v>
      </c>
      <c r="P217" t="b">
        <v>0</v>
      </c>
      <c r="Q217" t="s">
        <v>8268</v>
      </c>
      <c r="R217" s="6">
        <f t="shared" si="13"/>
        <v>10</v>
      </c>
      <c r="S217" t="s">
        <v>8311</v>
      </c>
      <c r="T217" t="s">
        <v>8351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>
        <f t="shared" si="12"/>
        <v>0.55698440000000005</v>
      </c>
      <c r="G218" t="s">
        <v>8221</v>
      </c>
      <c r="H218" t="s">
        <v>8224</v>
      </c>
      <c r="I218" t="s">
        <v>8246</v>
      </c>
      <c r="J218">
        <v>1429740037</v>
      </c>
      <c r="K218">
        <v>1425423637</v>
      </c>
      <c r="L218" s="10">
        <f t="shared" si="14"/>
        <v>42066.958761574075</v>
      </c>
      <c r="M218" s="10">
        <f t="shared" si="15"/>
        <v>42116.917094907403</v>
      </c>
      <c r="N218" t="b">
        <v>0</v>
      </c>
      <c r="O218">
        <v>84</v>
      </c>
      <c r="P218" t="b">
        <v>0</v>
      </c>
      <c r="Q218" t="s">
        <v>8268</v>
      </c>
      <c r="R218" s="6">
        <f t="shared" si="13"/>
        <v>331.53833333333336</v>
      </c>
      <c r="S218" t="s">
        <v>8311</v>
      </c>
      <c r="T218" t="s">
        <v>8351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>
        <f t="shared" si="12"/>
        <v>0.11942999999999999</v>
      </c>
      <c r="G219" t="s">
        <v>8221</v>
      </c>
      <c r="H219" t="s">
        <v>8235</v>
      </c>
      <c r="I219" t="s">
        <v>8255</v>
      </c>
      <c r="J219">
        <v>1419780149</v>
      </c>
      <c r="K219">
        <v>1417101749</v>
      </c>
      <c r="L219" s="10">
        <f t="shared" si="14"/>
        <v>41970.64061342593</v>
      </c>
      <c r="M219" s="10">
        <f t="shared" si="15"/>
        <v>42001.64061342593</v>
      </c>
      <c r="N219" t="b">
        <v>0</v>
      </c>
      <c r="O219">
        <v>38</v>
      </c>
      <c r="P219" t="b">
        <v>0</v>
      </c>
      <c r="Q219" t="s">
        <v>8268</v>
      </c>
      <c r="R219" s="6">
        <f t="shared" si="13"/>
        <v>314.28947368421052</v>
      </c>
      <c r="S219" t="s">
        <v>8311</v>
      </c>
      <c r="T219" t="s">
        <v>8351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>
        <f t="shared" si="12"/>
        <v>0.02</v>
      </c>
      <c r="G220" t="s">
        <v>8221</v>
      </c>
      <c r="H220" t="s">
        <v>8224</v>
      </c>
      <c r="I220" t="s">
        <v>8246</v>
      </c>
      <c r="J220">
        <v>1431702289</v>
      </c>
      <c r="K220">
        <v>1426518289</v>
      </c>
      <c r="L220" s="10">
        <f t="shared" si="14"/>
        <v>42079.628344907411</v>
      </c>
      <c r="M220" s="10">
        <f t="shared" si="15"/>
        <v>42139.628344907411</v>
      </c>
      <c r="N220" t="b">
        <v>0</v>
      </c>
      <c r="O220">
        <v>1</v>
      </c>
      <c r="P220" t="b">
        <v>0</v>
      </c>
      <c r="Q220" t="s">
        <v>8268</v>
      </c>
      <c r="R220" s="6">
        <f t="shared" si="13"/>
        <v>100</v>
      </c>
      <c r="S220" t="s">
        <v>8311</v>
      </c>
      <c r="T220" t="s">
        <v>8351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>
        <f t="shared" si="12"/>
        <v>0.17630000000000001</v>
      </c>
      <c r="G221" t="s">
        <v>8221</v>
      </c>
      <c r="H221" t="s">
        <v>8224</v>
      </c>
      <c r="I221" t="s">
        <v>8246</v>
      </c>
      <c r="J221">
        <v>1459493940</v>
      </c>
      <c r="K221">
        <v>1456732225</v>
      </c>
      <c r="L221" s="10">
        <f t="shared" si="14"/>
        <v>42429.326678240745</v>
      </c>
      <c r="M221" s="10">
        <f t="shared" si="15"/>
        <v>42461.290972222225</v>
      </c>
      <c r="N221" t="b">
        <v>0</v>
      </c>
      <c r="O221">
        <v>76</v>
      </c>
      <c r="P221" t="b">
        <v>0</v>
      </c>
      <c r="Q221" t="s">
        <v>8268</v>
      </c>
      <c r="R221" s="6">
        <f t="shared" si="13"/>
        <v>115.98684210526316</v>
      </c>
      <c r="S221" t="s">
        <v>8311</v>
      </c>
      <c r="T221" t="s">
        <v>8351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>
        <f t="shared" si="12"/>
        <v>7.1999999999999998E-3</v>
      </c>
      <c r="G222" t="s">
        <v>8221</v>
      </c>
      <c r="H222" t="s">
        <v>8224</v>
      </c>
      <c r="I222" t="s">
        <v>8246</v>
      </c>
      <c r="J222">
        <v>1440101160</v>
      </c>
      <c r="K222">
        <v>1436542030</v>
      </c>
      <c r="L222" s="10">
        <f t="shared" si="14"/>
        <v>42195.643865740742</v>
      </c>
      <c r="M222" s="10">
        <f t="shared" si="15"/>
        <v>42236.837499999994</v>
      </c>
      <c r="N222" t="b">
        <v>0</v>
      </c>
      <c r="O222">
        <v>3</v>
      </c>
      <c r="P222" t="b">
        <v>0</v>
      </c>
      <c r="Q222" t="s">
        <v>8268</v>
      </c>
      <c r="R222" s="6">
        <f t="shared" si="13"/>
        <v>120</v>
      </c>
      <c r="S222" t="s">
        <v>8311</v>
      </c>
      <c r="T222" t="s">
        <v>8351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>
        <f t="shared" si="12"/>
        <v>0</v>
      </c>
      <c r="G223" t="s">
        <v>8221</v>
      </c>
      <c r="H223" t="s">
        <v>8224</v>
      </c>
      <c r="I223" t="s">
        <v>8246</v>
      </c>
      <c r="J223">
        <v>1427569564</v>
      </c>
      <c r="K223">
        <v>1422389164</v>
      </c>
      <c r="L223" s="10">
        <f t="shared" si="14"/>
        <v>42031.837546296301</v>
      </c>
      <c r="M223" s="10">
        <f t="shared" si="15"/>
        <v>42091.79587962963</v>
      </c>
      <c r="N223" t="b">
        <v>0</v>
      </c>
      <c r="O223">
        <v>0</v>
      </c>
      <c r="P223" t="b">
        <v>0</v>
      </c>
      <c r="Q223" t="s">
        <v>8268</v>
      </c>
      <c r="R223" s="6">
        <f t="shared" si="13"/>
        <v>0</v>
      </c>
      <c r="S223" t="s">
        <v>8311</v>
      </c>
      <c r="T223" t="s">
        <v>8351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>
        <f t="shared" si="12"/>
        <v>0.13</v>
      </c>
      <c r="G224" t="s">
        <v>8221</v>
      </c>
      <c r="H224" t="s">
        <v>8224</v>
      </c>
      <c r="I224" t="s">
        <v>8246</v>
      </c>
      <c r="J224">
        <v>1427423940</v>
      </c>
      <c r="K224">
        <v>1422383318</v>
      </c>
      <c r="L224" s="10">
        <f t="shared" si="14"/>
        <v>42031.769884259258</v>
      </c>
      <c r="M224" s="10">
        <f t="shared" si="15"/>
        <v>42090.110416666663</v>
      </c>
      <c r="N224" t="b">
        <v>0</v>
      </c>
      <c r="O224">
        <v>2</v>
      </c>
      <c r="P224" t="b">
        <v>0</v>
      </c>
      <c r="Q224" t="s">
        <v>8268</v>
      </c>
      <c r="R224" s="6">
        <f t="shared" si="13"/>
        <v>65</v>
      </c>
      <c r="S224" t="s">
        <v>8311</v>
      </c>
      <c r="T224" t="s">
        <v>8351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>
        <f t="shared" si="12"/>
        <v>0</v>
      </c>
      <c r="G225" t="s">
        <v>8221</v>
      </c>
      <c r="H225" t="s">
        <v>8224</v>
      </c>
      <c r="I225" t="s">
        <v>8246</v>
      </c>
      <c r="J225">
        <v>1463879100</v>
      </c>
      <c r="K225">
        <v>1461287350</v>
      </c>
      <c r="L225" s="10">
        <f t="shared" si="14"/>
        <v>42482.048032407409</v>
      </c>
      <c r="M225" s="10">
        <f t="shared" si="15"/>
        <v>42512.045138888891</v>
      </c>
      <c r="N225" t="b">
        <v>0</v>
      </c>
      <c r="O225">
        <v>0</v>
      </c>
      <c r="P225" t="b">
        <v>0</v>
      </c>
      <c r="Q225" t="s">
        <v>8268</v>
      </c>
      <c r="R225" s="6">
        <f t="shared" si="13"/>
        <v>0</v>
      </c>
      <c r="S225" t="s">
        <v>8311</v>
      </c>
      <c r="T225" t="s">
        <v>8351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>
        <f t="shared" si="12"/>
        <v>0</v>
      </c>
      <c r="G226" t="s">
        <v>8221</v>
      </c>
      <c r="H226" t="s">
        <v>8226</v>
      </c>
      <c r="I226" t="s">
        <v>8248</v>
      </c>
      <c r="J226">
        <v>1436506726</v>
      </c>
      <c r="K226">
        <v>1431322726</v>
      </c>
      <c r="L226" s="10">
        <f t="shared" si="14"/>
        <v>42135.235254629632</v>
      </c>
      <c r="M226" s="10">
        <f t="shared" si="15"/>
        <v>42195.235254629632</v>
      </c>
      <c r="N226" t="b">
        <v>0</v>
      </c>
      <c r="O226">
        <v>0</v>
      </c>
      <c r="P226" t="b">
        <v>0</v>
      </c>
      <c r="Q226" t="s">
        <v>8268</v>
      </c>
      <c r="R226" s="6">
        <f t="shared" si="13"/>
        <v>0</v>
      </c>
      <c r="S226" t="s">
        <v>8311</v>
      </c>
      <c r="T226" t="s">
        <v>8351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>
        <f t="shared" si="12"/>
        <v>0</v>
      </c>
      <c r="G227" t="s">
        <v>8221</v>
      </c>
      <c r="H227" t="s">
        <v>8224</v>
      </c>
      <c r="I227" t="s">
        <v>8246</v>
      </c>
      <c r="J227">
        <v>1460153054</v>
      </c>
      <c r="K227">
        <v>1457564654</v>
      </c>
      <c r="L227" s="10">
        <f t="shared" si="14"/>
        <v>42438.961273148147</v>
      </c>
      <c r="M227" s="10">
        <f t="shared" si="15"/>
        <v>42468.919606481482</v>
      </c>
      <c r="N227" t="b">
        <v>0</v>
      </c>
      <c r="O227">
        <v>0</v>
      </c>
      <c r="P227" t="b">
        <v>0</v>
      </c>
      <c r="Q227" t="s">
        <v>8268</v>
      </c>
      <c r="R227" s="6">
        <f t="shared" si="13"/>
        <v>0</v>
      </c>
      <c r="S227" t="s">
        <v>8311</v>
      </c>
      <c r="T227" t="s">
        <v>8351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>
        <f t="shared" si="12"/>
        <v>8.6206896551724137E-3</v>
      </c>
      <c r="G228" t="s">
        <v>8221</v>
      </c>
      <c r="H228" t="s">
        <v>8225</v>
      </c>
      <c r="I228" t="s">
        <v>8247</v>
      </c>
      <c r="J228">
        <v>1433064540</v>
      </c>
      <c r="K228">
        <v>1428854344</v>
      </c>
      <c r="L228" s="10">
        <f t="shared" si="14"/>
        <v>42106.666018518517</v>
      </c>
      <c r="M228" s="10">
        <f t="shared" si="15"/>
        <v>42155.395138888889</v>
      </c>
      <c r="N228" t="b">
        <v>0</v>
      </c>
      <c r="O228">
        <v>2</v>
      </c>
      <c r="P228" t="b">
        <v>0</v>
      </c>
      <c r="Q228" t="s">
        <v>8268</v>
      </c>
      <c r="R228" s="6">
        <f t="shared" si="13"/>
        <v>125</v>
      </c>
      <c r="S228" t="s">
        <v>8311</v>
      </c>
      <c r="T228" t="s">
        <v>8351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>
        <f t="shared" si="12"/>
        <v>0</v>
      </c>
      <c r="G229" t="s">
        <v>8221</v>
      </c>
      <c r="H229" t="s">
        <v>8224</v>
      </c>
      <c r="I229" t="s">
        <v>8246</v>
      </c>
      <c r="J229">
        <v>1436477241</v>
      </c>
      <c r="K229">
        <v>1433885241</v>
      </c>
      <c r="L229" s="10">
        <f t="shared" si="14"/>
        <v>42164.893993055557</v>
      </c>
      <c r="M229" s="10">
        <f t="shared" si="15"/>
        <v>42194.893993055557</v>
      </c>
      <c r="N229" t="b">
        <v>0</v>
      </c>
      <c r="O229">
        <v>0</v>
      </c>
      <c r="P229" t="b">
        <v>0</v>
      </c>
      <c r="Q229" t="s">
        <v>8268</v>
      </c>
      <c r="R229" s="6">
        <f t="shared" si="13"/>
        <v>0</v>
      </c>
      <c r="S229" t="s">
        <v>8311</v>
      </c>
      <c r="T229" t="s">
        <v>8351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>
        <f t="shared" si="12"/>
        <v>0</v>
      </c>
      <c r="G230" t="s">
        <v>8221</v>
      </c>
      <c r="H230" t="s">
        <v>8225</v>
      </c>
      <c r="I230" t="s">
        <v>8247</v>
      </c>
      <c r="J230">
        <v>1433176105</v>
      </c>
      <c r="K230">
        <v>1427992105</v>
      </c>
      <c r="L230" s="10">
        <f t="shared" si="14"/>
        <v>42096.686400462961</v>
      </c>
      <c r="M230" s="10">
        <f t="shared" si="15"/>
        <v>42156.686400462961</v>
      </c>
      <c r="N230" t="b">
        <v>0</v>
      </c>
      <c r="O230">
        <v>0</v>
      </c>
      <c r="P230" t="b">
        <v>0</v>
      </c>
      <c r="Q230" t="s">
        <v>8268</v>
      </c>
      <c r="R230" s="6">
        <f t="shared" si="13"/>
        <v>0</v>
      </c>
      <c r="S230" t="s">
        <v>8311</v>
      </c>
      <c r="T230" t="s">
        <v>8351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>
        <f t="shared" si="12"/>
        <v>0</v>
      </c>
      <c r="G231" t="s">
        <v>8221</v>
      </c>
      <c r="H231" t="s">
        <v>8236</v>
      </c>
      <c r="I231" t="s">
        <v>8249</v>
      </c>
      <c r="J231">
        <v>1455402297</v>
      </c>
      <c r="K231">
        <v>1452810297</v>
      </c>
      <c r="L231" s="10">
        <f t="shared" si="14"/>
        <v>42383.933993055558</v>
      </c>
      <c r="M231" s="10">
        <f t="shared" si="15"/>
        <v>42413.933993055558</v>
      </c>
      <c r="N231" t="b">
        <v>0</v>
      </c>
      <c r="O231">
        <v>0</v>
      </c>
      <c r="P231" t="b">
        <v>0</v>
      </c>
      <c r="Q231" t="s">
        <v>8268</v>
      </c>
      <c r="R231" s="6">
        <f t="shared" si="13"/>
        <v>0</v>
      </c>
      <c r="S231" t="s">
        <v>8311</v>
      </c>
      <c r="T231" t="s">
        <v>8351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>
        <f t="shared" si="12"/>
        <v>4.0000000000000001E-3</v>
      </c>
      <c r="G232" t="s">
        <v>8221</v>
      </c>
      <c r="H232" t="s">
        <v>8224</v>
      </c>
      <c r="I232" t="s">
        <v>8246</v>
      </c>
      <c r="J232">
        <v>1433443151</v>
      </c>
      <c r="K232">
        <v>1430851151</v>
      </c>
      <c r="L232" s="10">
        <f t="shared" si="14"/>
        <v>42129.777210648142</v>
      </c>
      <c r="M232" s="10">
        <f t="shared" si="15"/>
        <v>42159.777210648142</v>
      </c>
      <c r="N232" t="b">
        <v>0</v>
      </c>
      <c r="O232">
        <v>2</v>
      </c>
      <c r="P232" t="b">
        <v>0</v>
      </c>
      <c r="Q232" t="s">
        <v>8268</v>
      </c>
      <c r="R232" s="6">
        <f t="shared" si="13"/>
        <v>30</v>
      </c>
      <c r="S232" t="s">
        <v>8311</v>
      </c>
      <c r="T232" t="s">
        <v>8351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>
        <f t="shared" si="12"/>
        <v>0</v>
      </c>
      <c r="G233" t="s">
        <v>8221</v>
      </c>
      <c r="H233" t="s">
        <v>8224</v>
      </c>
      <c r="I233" t="s">
        <v>8246</v>
      </c>
      <c r="J233">
        <v>1451775651</v>
      </c>
      <c r="K233">
        <v>1449183651</v>
      </c>
      <c r="L233" s="10">
        <f t="shared" si="14"/>
        <v>42341.958923611113</v>
      </c>
      <c r="M233" s="10">
        <f t="shared" si="15"/>
        <v>42371.958923611113</v>
      </c>
      <c r="N233" t="b">
        <v>0</v>
      </c>
      <c r="O233">
        <v>0</v>
      </c>
      <c r="P233" t="b">
        <v>0</v>
      </c>
      <c r="Q233" t="s">
        <v>8268</v>
      </c>
      <c r="R233" s="6">
        <f t="shared" si="13"/>
        <v>0</v>
      </c>
      <c r="S233" t="s">
        <v>8311</v>
      </c>
      <c r="T233" t="s">
        <v>8351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>
        <f t="shared" si="12"/>
        <v>2.75E-2</v>
      </c>
      <c r="G234" t="s">
        <v>8221</v>
      </c>
      <c r="H234" t="s">
        <v>8225</v>
      </c>
      <c r="I234" t="s">
        <v>8247</v>
      </c>
      <c r="J234">
        <v>1425066546</v>
      </c>
      <c r="K234">
        <v>1422474546</v>
      </c>
      <c r="L234" s="10">
        <f t="shared" si="14"/>
        <v>42032.82576388889</v>
      </c>
      <c r="M234" s="10">
        <f t="shared" si="15"/>
        <v>42062.82576388889</v>
      </c>
      <c r="N234" t="b">
        <v>0</v>
      </c>
      <c r="O234">
        <v>7</v>
      </c>
      <c r="P234" t="b">
        <v>0</v>
      </c>
      <c r="Q234" t="s">
        <v>8268</v>
      </c>
      <c r="R234" s="6">
        <f t="shared" si="13"/>
        <v>15.714285714285714</v>
      </c>
      <c r="S234" t="s">
        <v>8311</v>
      </c>
      <c r="T234" t="s">
        <v>8351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>
        <f t="shared" si="12"/>
        <v>0</v>
      </c>
      <c r="G235" t="s">
        <v>8221</v>
      </c>
      <c r="H235" t="s">
        <v>8224</v>
      </c>
      <c r="I235" t="s">
        <v>8246</v>
      </c>
      <c r="J235">
        <v>1475185972</v>
      </c>
      <c r="K235">
        <v>1472593972</v>
      </c>
      <c r="L235" s="10">
        <f t="shared" si="14"/>
        <v>42612.911712962959</v>
      </c>
      <c r="M235" s="10">
        <f t="shared" si="15"/>
        <v>42642.911712962959</v>
      </c>
      <c r="N235" t="b">
        <v>0</v>
      </c>
      <c r="O235">
        <v>0</v>
      </c>
      <c r="P235" t="b">
        <v>0</v>
      </c>
      <c r="Q235" t="s">
        <v>8268</v>
      </c>
      <c r="R235" s="6">
        <f t="shared" si="13"/>
        <v>0</v>
      </c>
      <c r="S235" t="s">
        <v>8311</v>
      </c>
      <c r="T235" t="s">
        <v>8351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>
        <f t="shared" si="12"/>
        <v>0.40100000000000002</v>
      </c>
      <c r="G236" t="s">
        <v>8221</v>
      </c>
      <c r="H236" t="s">
        <v>8224</v>
      </c>
      <c r="I236" t="s">
        <v>8246</v>
      </c>
      <c r="J236">
        <v>1434847859</v>
      </c>
      <c r="K236">
        <v>1431391859</v>
      </c>
      <c r="L236" s="10">
        <f t="shared" si="14"/>
        <v>42136.035405092596</v>
      </c>
      <c r="M236" s="10">
        <f t="shared" si="15"/>
        <v>42176.035405092596</v>
      </c>
      <c r="N236" t="b">
        <v>0</v>
      </c>
      <c r="O236">
        <v>5</v>
      </c>
      <c r="P236" t="b">
        <v>0</v>
      </c>
      <c r="Q236" t="s">
        <v>8268</v>
      </c>
      <c r="R236" s="6">
        <f t="shared" si="13"/>
        <v>80.2</v>
      </c>
      <c r="S236" t="s">
        <v>8311</v>
      </c>
      <c r="T236" t="s">
        <v>8351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>
        <f t="shared" si="12"/>
        <v>0</v>
      </c>
      <c r="G237" t="s">
        <v>8221</v>
      </c>
      <c r="H237" t="s">
        <v>8224</v>
      </c>
      <c r="I237" t="s">
        <v>8246</v>
      </c>
      <c r="J237">
        <v>1436478497</v>
      </c>
      <c r="K237">
        <v>1433886497</v>
      </c>
      <c r="L237" s="10">
        <f t="shared" si="14"/>
        <v>42164.908530092594</v>
      </c>
      <c r="M237" s="10">
        <f t="shared" si="15"/>
        <v>42194.908530092594</v>
      </c>
      <c r="N237" t="b">
        <v>0</v>
      </c>
      <c r="O237">
        <v>0</v>
      </c>
      <c r="P237" t="b">
        <v>0</v>
      </c>
      <c r="Q237" t="s">
        <v>8268</v>
      </c>
      <c r="R237" s="6">
        <f t="shared" si="13"/>
        <v>0</v>
      </c>
      <c r="S237" t="s">
        <v>8311</v>
      </c>
      <c r="T237" t="s">
        <v>8351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>
        <f t="shared" si="12"/>
        <v>0</v>
      </c>
      <c r="G238" t="s">
        <v>8221</v>
      </c>
      <c r="H238" t="s">
        <v>8224</v>
      </c>
      <c r="I238" t="s">
        <v>8246</v>
      </c>
      <c r="J238">
        <v>1451952000</v>
      </c>
      <c r="K238">
        <v>1447380099</v>
      </c>
      <c r="L238" s="10">
        <f t="shared" si="14"/>
        <v>42321.08447916666</v>
      </c>
      <c r="M238" s="10">
        <f t="shared" si="15"/>
        <v>42374</v>
      </c>
      <c r="N238" t="b">
        <v>0</v>
      </c>
      <c r="O238">
        <v>0</v>
      </c>
      <c r="P238" t="b">
        <v>0</v>
      </c>
      <c r="Q238" t="s">
        <v>8268</v>
      </c>
      <c r="R238" s="6">
        <f t="shared" si="13"/>
        <v>0</v>
      </c>
      <c r="S238" t="s">
        <v>8311</v>
      </c>
      <c r="T238" t="s">
        <v>8351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>
        <f t="shared" si="12"/>
        <v>3.3333333333333335E-3</v>
      </c>
      <c r="G239" t="s">
        <v>8221</v>
      </c>
      <c r="H239" t="s">
        <v>8224</v>
      </c>
      <c r="I239" t="s">
        <v>8246</v>
      </c>
      <c r="J239">
        <v>1457445069</v>
      </c>
      <c r="K239">
        <v>1452261069</v>
      </c>
      <c r="L239" s="10">
        <f t="shared" si="14"/>
        <v>42377.577187499999</v>
      </c>
      <c r="M239" s="10">
        <f t="shared" si="15"/>
        <v>42437.577187499999</v>
      </c>
      <c r="N239" t="b">
        <v>0</v>
      </c>
      <c r="O239">
        <v>1</v>
      </c>
      <c r="P239" t="b">
        <v>0</v>
      </c>
      <c r="Q239" t="s">
        <v>8268</v>
      </c>
      <c r="R239" s="6">
        <f t="shared" si="13"/>
        <v>50</v>
      </c>
      <c r="S239" t="s">
        <v>8311</v>
      </c>
      <c r="T239" t="s">
        <v>8351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>
        <f t="shared" si="12"/>
        <v>0</v>
      </c>
      <c r="G240" t="s">
        <v>8221</v>
      </c>
      <c r="H240" t="s">
        <v>8224</v>
      </c>
      <c r="I240" t="s">
        <v>8246</v>
      </c>
      <c r="J240">
        <v>1483088400</v>
      </c>
      <c r="K240">
        <v>1481324760</v>
      </c>
      <c r="L240" s="10">
        <f t="shared" si="14"/>
        <v>42713.962499999994</v>
      </c>
      <c r="M240" s="10">
        <f t="shared" si="15"/>
        <v>42734.375</v>
      </c>
      <c r="N240" t="b">
        <v>0</v>
      </c>
      <c r="O240">
        <v>0</v>
      </c>
      <c r="P240" t="b">
        <v>0</v>
      </c>
      <c r="Q240" t="s">
        <v>8268</v>
      </c>
      <c r="R240" s="6">
        <f t="shared" si="13"/>
        <v>0</v>
      </c>
      <c r="S240" t="s">
        <v>8311</v>
      </c>
      <c r="T240" t="s">
        <v>8351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>
        <f t="shared" si="12"/>
        <v>0.25</v>
      </c>
      <c r="G241" t="s">
        <v>8221</v>
      </c>
      <c r="H241" t="s">
        <v>8226</v>
      </c>
      <c r="I241" t="s">
        <v>8248</v>
      </c>
      <c r="J241">
        <v>1446984000</v>
      </c>
      <c r="K241">
        <v>1445308730</v>
      </c>
      <c r="L241" s="10">
        <f t="shared" si="14"/>
        <v>42297.110300925924</v>
      </c>
      <c r="M241" s="10">
        <f t="shared" si="15"/>
        <v>42316.5</v>
      </c>
      <c r="N241" t="b">
        <v>0</v>
      </c>
      <c r="O241">
        <v>5</v>
      </c>
      <c r="P241" t="b">
        <v>0</v>
      </c>
      <c r="Q241" t="s">
        <v>8268</v>
      </c>
      <c r="R241" s="6">
        <f t="shared" si="13"/>
        <v>50</v>
      </c>
      <c r="S241" t="s">
        <v>8311</v>
      </c>
      <c r="T241" t="s">
        <v>8351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>
        <f t="shared" si="12"/>
        <v>1.0763413333333334</v>
      </c>
      <c r="G242" t="s">
        <v>8219</v>
      </c>
      <c r="H242" t="s">
        <v>8224</v>
      </c>
      <c r="I242" t="s">
        <v>8246</v>
      </c>
      <c r="J242">
        <v>1367773211</v>
      </c>
      <c r="K242">
        <v>1363885211</v>
      </c>
      <c r="L242" s="10">
        <f t="shared" si="14"/>
        <v>41354.708460648151</v>
      </c>
      <c r="M242" s="10">
        <f t="shared" si="15"/>
        <v>41399.708460648151</v>
      </c>
      <c r="N242" t="b">
        <v>1</v>
      </c>
      <c r="O242">
        <v>137</v>
      </c>
      <c r="P242" t="b">
        <v>1</v>
      </c>
      <c r="Q242" t="s">
        <v>8269</v>
      </c>
      <c r="R242" s="6">
        <f t="shared" si="13"/>
        <v>117.84759124087591</v>
      </c>
      <c r="S242" t="s">
        <v>8311</v>
      </c>
      <c r="T242" t="s">
        <v>8352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>
        <f t="shared" si="12"/>
        <v>1.1263736263736264</v>
      </c>
      <c r="G243" t="s">
        <v>8219</v>
      </c>
      <c r="H243" t="s">
        <v>8224</v>
      </c>
      <c r="I243" t="s">
        <v>8246</v>
      </c>
      <c r="J243">
        <v>1419180304</v>
      </c>
      <c r="K243">
        <v>1415292304</v>
      </c>
      <c r="L243" s="10">
        <f t="shared" si="14"/>
        <v>41949.697962962964</v>
      </c>
      <c r="M243" s="10">
        <f t="shared" si="15"/>
        <v>41994.697962962964</v>
      </c>
      <c r="N243" t="b">
        <v>1</v>
      </c>
      <c r="O243">
        <v>376</v>
      </c>
      <c r="P243" t="b">
        <v>1</v>
      </c>
      <c r="Q243" t="s">
        <v>8269</v>
      </c>
      <c r="R243" s="6">
        <f t="shared" si="13"/>
        <v>109.04255319148936</v>
      </c>
      <c r="S243" t="s">
        <v>8311</v>
      </c>
      <c r="T243" t="s">
        <v>8352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>
        <f t="shared" si="12"/>
        <v>1.1346153846153846</v>
      </c>
      <c r="G244" t="s">
        <v>8219</v>
      </c>
      <c r="H244" t="s">
        <v>8224</v>
      </c>
      <c r="I244" t="s">
        <v>8246</v>
      </c>
      <c r="J244">
        <v>1324381790</v>
      </c>
      <c r="K244">
        <v>1321357790</v>
      </c>
      <c r="L244" s="10">
        <f t="shared" si="14"/>
        <v>40862.492939814816</v>
      </c>
      <c r="M244" s="10">
        <f t="shared" si="15"/>
        <v>40897.492939814816</v>
      </c>
      <c r="N244" t="b">
        <v>1</v>
      </c>
      <c r="O244">
        <v>202</v>
      </c>
      <c r="P244" t="b">
        <v>1</v>
      </c>
      <c r="Q244" t="s">
        <v>8269</v>
      </c>
      <c r="R244" s="6">
        <f t="shared" si="13"/>
        <v>73.019801980198025</v>
      </c>
      <c r="S244" t="s">
        <v>8311</v>
      </c>
      <c r="T244" t="s">
        <v>8352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>
        <f t="shared" si="12"/>
        <v>1.0259199999999999</v>
      </c>
      <c r="G245" t="s">
        <v>8219</v>
      </c>
      <c r="H245" t="s">
        <v>8224</v>
      </c>
      <c r="I245" t="s">
        <v>8246</v>
      </c>
      <c r="J245">
        <v>1393031304</v>
      </c>
      <c r="K245">
        <v>1390439304</v>
      </c>
      <c r="L245" s="10">
        <f t="shared" si="14"/>
        <v>41662.047500000001</v>
      </c>
      <c r="M245" s="10">
        <f t="shared" si="15"/>
        <v>41692.047500000001</v>
      </c>
      <c r="N245" t="b">
        <v>1</v>
      </c>
      <c r="O245">
        <v>328</v>
      </c>
      <c r="P245" t="b">
        <v>1</v>
      </c>
      <c r="Q245" t="s">
        <v>8269</v>
      </c>
      <c r="R245" s="6">
        <f t="shared" si="13"/>
        <v>78.195121951219505</v>
      </c>
      <c r="S245" t="s">
        <v>8311</v>
      </c>
      <c r="T245" t="s">
        <v>8352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>
        <f t="shared" si="12"/>
        <v>1.1375714285714287</v>
      </c>
      <c r="G246" t="s">
        <v>8219</v>
      </c>
      <c r="H246" t="s">
        <v>8224</v>
      </c>
      <c r="I246" t="s">
        <v>8246</v>
      </c>
      <c r="J246">
        <v>1268723160</v>
      </c>
      <c r="K246">
        <v>1265269559</v>
      </c>
      <c r="L246" s="10">
        <f t="shared" si="14"/>
        <v>40213.323599537034</v>
      </c>
      <c r="M246" s="10">
        <f t="shared" si="15"/>
        <v>40253.29583333333</v>
      </c>
      <c r="N246" t="b">
        <v>1</v>
      </c>
      <c r="O246">
        <v>84</v>
      </c>
      <c r="P246" t="b">
        <v>1</v>
      </c>
      <c r="Q246" t="s">
        <v>8269</v>
      </c>
      <c r="R246" s="6">
        <f t="shared" si="13"/>
        <v>47.398809523809526</v>
      </c>
      <c r="S246" t="s">
        <v>8311</v>
      </c>
      <c r="T246" t="s">
        <v>8352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>
        <f t="shared" si="12"/>
        <v>1.0371999999999999</v>
      </c>
      <c r="G247" t="s">
        <v>8219</v>
      </c>
      <c r="H247" t="s">
        <v>8224</v>
      </c>
      <c r="I247" t="s">
        <v>8246</v>
      </c>
      <c r="J247">
        <v>1345079785</v>
      </c>
      <c r="K247">
        <v>1342487785</v>
      </c>
      <c r="L247" s="10">
        <f t="shared" si="14"/>
        <v>41107.053067129629</v>
      </c>
      <c r="M247" s="10">
        <f t="shared" si="15"/>
        <v>41137.053067129629</v>
      </c>
      <c r="N247" t="b">
        <v>1</v>
      </c>
      <c r="O247">
        <v>96</v>
      </c>
      <c r="P247" t="b">
        <v>1</v>
      </c>
      <c r="Q247" t="s">
        <v>8269</v>
      </c>
      <c r="R247" s="6">
        <f t="shared" si="13"/>
        <v>54.020833333333336</v>
      </c>
      <c r="S247" t="s">
        <v>8311</v>
      </c>
      <c r="T247" t="s">
        <v>8352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>
        <f t="shared" si="12"/>
        <v>3.0546000000000002</v>
      </c>
      <c r="G248" t="s">
        <v>8219</v>
      </c>
      <c r="H248" t="s">
        <v>8224</v>
      </c>
      <c r="I248" t="s">
        <v>8246</v>
      </c>
      <c r="J248">
        <v>1292665405</v>
      </c>
      <c r="K248">
        <v>1288341805</v>
      </c>
      <c r="L248" s="10">
        <f t="shared" si="14"/>
        <v>40480.363483796296</v>
      </c>
      <c r="M248" s="10">
        <f t="shared" si="15"/>
        <v>40530.405150462961</v>
      </c>
      <c r="N248" t="b">
        <v>1</v>
      </c>
      <c r="O248">
        <v>223</v>
      </c>
      <c r="P248" t="b">
        <v>1</v>
      </c>
      <c r="Q248" t="s">
        <v>8269</v>
      </c>
      <c r="R248" s="6">
        <f t="shared" si="13"/>
        <v>68.488789237668158</v>
      </c>
      <c r="S248" t="s">
        <v>8311</v>
      </c>
      <c r="T248" t="s">
        <v>8352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>
        <f t="shared" si="12"/>
        <v>1.341</v>
      </c>
      <c r="G249" t="s">
        <v>8219</v>
      </c>
      <c r="H249" t="s">
        <v>8224</v>
      </c>
      <c r="I249" t="s">
        <v>8246</v>
      </c>
      <c r="J249">
        <v>1287200340</v>
      </c>
      <c r="K249">
        <v>1284042614</v>
      </c>
      <c r="L249" s="10">
        <f t="shared" si="14"/>
        <v>40430.604328703703</v>
      </c>
      <c r="M249" s="10">
        <f t="shared" si="15"/>
        <v>40467.152083333334</v>
      </c>
      <c r="N249" t="b">
        <v>1</v>
      </c>
      <c r="O249">
        <v>62</v>
      </c>
      <c r="P249" t="b">
        <v>1</v>
      </c>
      <c r="Q249" t="s">
        <v>8269</v>
      </c>
      <c r="R249" s="6">
        <f t="shared" si="13"/>
        <v>108.14516129032258</v>
      </c>
      <c r="S249" t="s">
        <v>8311</v>
      </c>
      <c r="T249" t="s">
        <v>8352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>
        <f t="shared" si="12"/>
        <v>1.0133294117647058</v>
      </c>
      <c r="G250" t="s">
        <v>8219</v>
      </c>
      <c r="H250" t="s">
        <v>8224</v>
      </c>
      <c r="I250" t="s">
        <v>8246</v>
      </c>
      <c r="J250">
        <v>1325961309</v>
      </c>
      <c r="K250">
        <v>1322073309</v>
      </c>
      <c r="L250" s="10">
        <f t="shared" si="14"/>
        <v>40870.774409722224</v>
      </c>
      <c r="M250" s="10">
        <f t="shared" si="15"/>
        <v>40915.774409722224</v>
      </c>
      <c r="N250" t="b">
        <v>1</v>
      </c>
      <c r="O250">
        <v>146</v>
      </c>
      <c r="P250" t="b">
        <v>1</v>
      </c>
      <c r="Q250" t="s">
        <v>8269</v>
      </c>
      <c r="R250" s="6">
        <f t="shared" si="13"/>
        <v>589.95205479452056</v>
      </c>
      <c r="S250" t="s">
        <v>8311</v>
      </c>
      <c r="T250" t="s">
        <v>8352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>
        <f t="shared" si="12"/>
        <v>1.1292</v>
      </c>
      <c r="G251" t="s">
        <v>8219</v>
      </c>
      <c r="H251" t="s">
        <v>8224</v>
      </c>
      <c r="I251" t="s">
        <v>8246</v>
      </c>
      <c r="J251">
        <v>1282498800</v>
      </c>
      <c r="K251">
        <v>1275603020</v>
      </c>
      <c r="L251" s="10">
        <f t="shared" si="14"/>
        <v>40332.923842592594</v>
      </c>
      <c r="M251" s="10">
        <f t="shared" si="15"/>
        <v>40412.736111111109</v>
      </c>
      <c r="N251" t="b">
        <v>1</v>
      </c>
      <c r="O251">
        <v>235</v>
      </c>
      <c r="P251" t="b">
        <v>1</v>
      </c>
      <c r="Q251" t="s">
        <v>8269</v>
      </c>
      <c r="R251" s="6">
        <f t="shared" si="13"/>
        <v>48.051063829787232</v>
      </c>
      <c r="S251" t="s">
        <v>8311</v>
      </c>
      <c r="T251" t="s">
        <v>8352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>
        <f t="shared" si="12"/>
        <v>1.0558333333333334</v>
      </c>
      <c r="G252" t="s">
        <v>8219</v>
      </c>
      <c r="H252" t="s">
        <v>8224</v>
      </c>
      <c r="I252" t="s">
        <v>8246</v>
      </c>
      <c r="J252">
        <v>1370525691</v>
      </c>
      <c r="K252">
        <v>1367933691</v>
      </c>
      <c r="L252" s="10">
        <f t="shared" si="14"/>
        <v>41401.565868055557</v>
      </c>
      <c r="M252" s="10">
        <f t="shared" si="15"/>
        <v>41431.565868055557</v>
      </c>
      <c r="N252" t="b">
        <v>1</v>
      </c>
      <c r="O252">
        <v>437</v>
      </c>
      <c r="P252" t="b">
        <v>1</v>
      </c>
      <c r="Q252" t="s">
        <v>8269</v>
      </c>
      <c r="R252" s="6">
        <f t="shared" si="13"/>
        <v>72.482837528604122</v>
      </c>
      <c r="S252" t="s">
        <v>8311</v>
      </c>
      <c r="T252" t="s">
        <v>8352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>
        <f t="shared" si="12"/>
        <v>1.2557142857142858</v>
      </c>
      <c r="G253" t="s">
        <v>8219</v>
      </c>
      <c r="H253" t="s">
        <v>8224</v>
      </c>
      <c r="I253" t="s">
        <v>8246</v>
      </c>
      <c r="J253">
        <v>1337194800</v>
      </c>
      <c r="K253">
        <v>1334429646</v>
      </c>
      <c r="L253" s="10">
        <f t="shared" si="14"/>
        <v>41013.787569444445</v>
      </c>
      <c r="M253" s="10">
        <f t="shared" si="15"/>
        <v>41045.791666666664</v>
      </c>
      <c r="N253" t="b">
        <v>1</v>
      </c>
      <c r="O253">
        <v>77</v>
      </c>
      <c r="P253" t="b">
        <v>1</v>
      </c>
      <c r="Q253" t="s">
        <v>8269</v>
      </c>
      <c r="R253" s="6">
        <f t="shared" si="13"/>
        <v>57.077922077922075</v>
      </c>
      <c r="S253" t="s">
        <v>8311</v>
      </c>
      <c r="T253" t="s">
        <v>8352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>
        <f t="shared" si="12"/>
        <v>1.8455999999999999</v>
      </c>
      <c r="G254" t="s">
        <v>8219</v>
      </c>
      <c r="H254" t="s">
        <v>8224</v>
      </c>
      <c r="I254" t="s">
        <v>8246</v>
      </c>
      <c r="J254">
        <v>1275364740</v>
      </c>
      <c r="K254">
        <v>1269878058</v>
      </c>
      <c r="L254" s="10">
        <f t="shared" si="14"/>
        <v>40266.662708333337</v>
      </c>
      <c r="M254" s="10">
        <f t="shared" si="15"/>
        <v>40330.165972222225</v>
      </c>
      <c r="N254" t="b">
        <v>1</v>
      </c>
      <c r="O254">
        <v>108</v>
      </c>
      <c r="P254" t="b">
        <v>1</v>
      </c>
      <c r="Q254" t="s">
        <v>8269</v>
      </c>
      <c r="R254" s="6">
        <f t="shared" si="13"/>
        <v>85.444444444444443</v>
      </c>
      <c r="S254" t="s">
        <v>8311</v>
      </c>
      <c r="T254" t="s">
        <v>8352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>
        <f t="shared" si="12"/>
        <v>1.0073333333333334</v>
      </c>
      <c r="G255" t="s">
        <v>8219</v>
      </c>
      <c r="H255" t="s">
        <v>8224</v>
      </c>
      <c r="I255" t="s">
        <v>8246</v>
      </c>
      <c r="J255">
        <v>1329320235</v>
      </c>
      <c r="K255">
        <v>1326728235</v>
      </c>
      <c r="L255" s="10">
        <f t="shared" si="14"/>
        <v>40924.650868055556</v>
      </c>
      <c r="M255" s="10">
        <f t="shared" si="15"/>
        <v>40954.650868055556</v>
      </c>
      <c r="N255" t="b">
        <v>1</v>
      </c>
      <c r="O255">
        <v>7</v>
      </c>
      <c r="P255" t="b">
        <v>1</v>
      </c>
      <c r="Q255" t="s">
        <v>8269</v>
      </c>
      <c r="R255" s="6">
        <f t="shared" si="13"/>
        <v>215.85714285714286</v>
      </c>
      <c r="S255" t="s">
        <v>8311</v>
      </c>
      <c r="T255" t="s">
        <v>8352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>
        <f t="shared" si="12"/>
        <v>1.1694724999999999</v>
      </c>
      <c r="G256" t="s">
        <v>8219</v>
      </c>
      <c r="H256" t="s">
        <v>8224</v>
      </c>
      <c r="I256" t="s">
        <v>8246</v>
      </c>
      <c r="J256">
        <v>1445047200</v>
      </c>
      <c r="K256">
        <v>1442443910</v>
      </c>
      <c r="L256" s="10">
        <f t="shared" si="14"/>
        <v>42263.952662037031</v>
      </c>
      <c r="M256" s="10">
        <f t="shared" si="15"/>
        <v>42294.083333333328</v>
      </c>
      <c r="N256" t="b">
        <v>1</v>
      </c>
      <c r="O256">
        <v>314</v>
      </c>
      <c r="P256" t="b">
        <v>1</v>
      </c>
      <c r="Q256" t="s">
        <v>8269</v>
      </c>
      <c r="R256" s="6">
        <f t="shared" si="13"/>
        <v>89.38643312101911</v>
      </c>
      <c r="S256" t="s">
        <v>8311</v>
      </c>
      <c r="T256" t="s">
        <v>8352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>
        <f t="shared" si="12"/>
        <v>1.0673325</v>
      </c>
      <c r="G257" t="s">
        <v>8219</v>
      </c>
      <c r="H257" t="s">
        <v>8224</v>
      </c>
      <c r="I257" t="s">
        <v>8246</v>
      </c>
      <c r="J257">
        <v>1300275482</v>
      </c>
      <c r="K257">
        <v>1297687082</v>
      </c>
      <c r="L257" s="10">
        <f t="shared" si="14"/>
        <v>40588.526412037041</v>
      </c>
      <c r="M257" s="10">
        <f t="shared" si="15"/>
        <v>40618.48474537037</v>
      </c>
      <c r="N257" t="b">
        <v>1</v>
      </c>
      <c r="O257">
        <v>188</v>
      </c>
      <c r="P257" t="b">
        <v>1</v>
      </c>
      <c r="Q257" t="s">
        <v>8269</v>
      </c>
      <c r="R257" s="6">
        <f t="shared" si="13"/>
        <v>45.418404255319146</v>
      </c>
      <c r="S257" t="s">
        <v>8311</v>
      </c>
      <c r="T257" t="s">
        <v>8352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>
        <f t="shared" ref="F258:F321" si="16">IF(D258=0,0,E258/D258)</f>
        <v>1.391</v>
      </c>
      <c r="G258" t="s">
        <v>8219</v>
      </c>
      <c r="H258" t="s">
        <v>8224</v>
      </c>
      <c r="I258" t="s">
        <v>8246</v>
      </c>
      <c r="J258">
        <v>1363458467</v>
      </c>
      <c r="K258">
        <v>1360866467</v>
      </c>
      <c r="L258" s="10">
        <f t="shared" si="14"/>
        <v>41319.769293981481</v>
      </c>
      <c r="M258" s="10">
        <f t="shared" si="15"/>
        <v>41349.769293981481</v>
      </c>
      <c r="N258" t="b">
        <v>1</v>
      </c>
      <c r="O258">
        <v>275</v>
      </c>
      <c r="P258" t="b">
        <v>1</v>
      </c>
      <c r="Q258" t="s">
        <v>8269</v>
      </c>
      <c r="R258" s="6">
        <f t="shared" ref="R258:R321" si="17">IF(O258=0,0,E258/O258)</f>
        <v>65.756363636363631</v>
      </c>
      <c r="S258" t="s">
        <v>8311</v>
      </c>
      <c r="T258" t="s">
        <v>8352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>
        <f t="shared" si="16"/>
        <v>1.0672648571428571</v>
      </c>
      <c r="G259" t="s">
        <v>8219</v>
      </c>
      <c r="H259" t="s">
        <v>8224</v>
      </c>
      <c r="I259" t="s">
        <v>8246</v>
      </c>
      <c r="J259">
        <v>1463670162</v>
      </c>
      <c r="K259">
        <v>1461078162</v>
      </c>
      <c r="L259" s="10">
        <f t="shared" ref="L259:L322" si="18">(((K259/60)/60)/24)+DATE(1970,1,1)</f>
        <v>42479.626875000002</v>
      </c>
      <c r="M259" s="10">
        <f t="shared" ref="M259:M322" si="19">(((J259/60)/60)/24)+DATE(1970,1,1)</f>
        <v>42509.626875000002</v>
      </c>
      <c r="N259" t="b">
        <v>1</v>
      </c>
      <c r="O259">
        <v>560</v>
      </c>
      <c r="P259" t="b">
        <v>1</v>
      </c>
      <c r="Q259" t="s">
        <v>8269</v>
      </c>
      <c r="R259" s="6">
        <f t="shared" si="17"/>
        <v>66.70405357142856</v>
      </c>
      <c r="S259" t="s">
        <v>8311</v>
      </c>
      <c r="T259" t="s">
        <v>8352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>
        <f t="shared" si="16"/>
        <v>1.9114</v>
      </c>
      <c r="G260" t="s">
        <v>8219</v>
      </c>
      <c r="H260" t="s">
        <v>8224</v>
      </c>
      <c r="I260" t="s">
        <v>8246</v>
      </c>
      <c r="J260">
        <v>1308359666</v>
      </c>
      <c r="K260">
        <v>1305767666</v>
      </c>
      <c r="L260" s="10">
        <f t="shared" si="18"/>
        <v>40682.051689814813</v>
      </c>
      <c r="M260" s="10">
        <f t="shared" si="19"/>
        <v>40712.051689814813</v>
      </c>
      <c r="N260" t="b">
        <v>1</v>
      </c>
      <c r="O260">
        <v>688</v>
      </c>
      <c r="P260" t="b">
        <v>1</v>
      </c>
      <c r="Q260" t="s">
        <v>8269</v>
      </c>
      <c r="R260" s="6">
        <f t="shared" si="17"/>
        <v>83.345930232558146</v>
      </c>
      <c r="S260" t="s">
        <v>8311</v>
      </c>
      <c r="T260" t="s">
        <v>8352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>
        <f t="shared" si="16"/>
        <v>1.3193789333333332</v>
      </c>
      <c r="G261" t="s">
        <v>8219</v>
      </c>
      <c r="H261" t="s">
        <v>8224</v>
      </c>
      <c r="I261" t="s">
        <v>8246</v>
      </c>
      <c r="J261">
        <v>1428514969</v>
      </c>
      <c r="K261">
        <v>1425922969</v>
      </c>
      <c r="L261" s="10">
        <f t="shared" si="18"/>
        <v>42072.738067129627</v>
      </c>
      <c r="M261" s="10">
        <f t="shared" si="19"/>
        <v>42102.738067129627</v>
      </c>
      <c r="N261" t="b">
        <v>1</v>
      </c>
      <c r="O261">
        <v>942</v>
      </c>
      <c r="P261" t="b">
        <v>1</v>
      </c>
      <c r="Q261" t="s">
        <v>8269</v>
      </c>
      <c r="R261" s="6">
        <f t="shared" si="17"/>
        <v>105.04609341825902</v>
      </c>
      <c r="S261" t="s">
        <v>8311</v>
      </c>
      <c r="T261" t="s">
        <v>8352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>
        <f t="shared" si="16"/>
        <v>1.0640000000000001</v>
      </c>
      <c r="G262" t="s">
        <v>8219</v>
      </c>
      <c r="H262" t="s">
        <v>8224</v>
      </c>
      <c r="I262" t="s">
        <v>8246</v>
      </c>
      <c r="J262">
        <v>1279360740</v>
      </c>
      <c r="K262">
        <v>1275415679</v>
      </c>
      <c r="L262" s="10">
        <f t="shared" si="18"/>
        <v>40330.755543981482</v>
      </c>
      <c r="M262" s="10">
        <f t="shared" si="19"/>
        <v>40376.415972222225</v>
      </c>
      <c r="N262" t="b">
        <v>1</v>
      </c>
      <c r="O262">
        <v>88</v>
      </c>
      <c r="P262" t="b">
        <v>1</v>
      </c>
      <c r="Q262" t="s">
        <v>8269</v>
      </c>
      <c r="R262" s="6">
        <f t="shared" si="17"/>
        <v>120.90909090909091</v>
      </c>
      <c r="S262" t="s">
        <v>8311</v>
      </c>
      <c r="T262" t="s">
        <v>8352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>
        <f t="shared" si="16"/>
        <v>1.0740000000000001</v>
      </c>
      <c r="G263" t="s">
        <v>8219</v>
      </c>
      <c r="H263" t="s">
        <v>8224</v>
      </c>
      <c r="I263" t="s">
        <v>8246</v>
      </c>
      <c r="J263">
        <v>1339080900</v>
      </c>
      <c r="K263">
        <v>1334783704</v>
      </c>
      <c r="L263" s="10">
        <f t="shared" si="18"/>
        <v>41017.885462962964</v>
      </c>
      <c r="M263" s="10">
        <f t="shared" si="19"/>
        <v>41067.621527777781</v>
      </c>
      <c r="N263" t="b">
        <v>1</v>
      </c>
      <c r="O263">
        <v>220</v>
      </c>
      <c r="P263" t="b">
        <v>1</v>
      </c>
      <c r="Q263" t="s">
        <v>8269</v>
      </c>
      <c r="R263" s="6">
        <f t="shared" si="17"/>
        <v>97.63636363636364</v>
      </c>
      <c r="S263" t="s">
        <v>8311</v>
      </c>
      <c r="T263" t="s">
        <v>8352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>
        <f t="shared" si="16"/>
        <v>2.4</v>
      </c>
      <c r="G264" t="s">
        <v>8219</v>
      </c>
      <c r="H264" t="s">
        <v>8224</v>
      </c>
      <c r="I264" t="s">
        <v>8246</v>
      </c>
      <c r="J264">
        <v>1298699828</v>
      </c>
      <c r="K264">
        <v>1294811828</v>
      </c>
      <c r="L264" s="10">
        <f t="shared" si="18"/>
        <v>40555.24800925926</v>
      </c>
      <c r="M264" s="10">
        <f t="shared" si="19"/>
        <v>40600.24800925926</v>
      </c>
      <c r="N264" t="b">
        <v>1</v>
      </c>
      <c r="O264">
        <v>145</v>
      </c>
      <c r="P264" t="b">
        <v>1</v>
      </c>
      <c r="Q264" t="s">
        <v>8269</v>
      </c>
      <c r="R264" s="6">
        <f t="shared" si="17"/>
        <v>41.379310344827587</v>
      </c>
      <c r="S264" t="s">
        <v>8311</v>
      </c>
      <c r="T264" t="s">
        <v>8352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>
        <f t="shared" si="16"/>
        <v>1.1808107999999999</v>
      </c>
      <c r="G265" t="s">
        <v>8219</v>
      </c>
      <c r="H265" t="s">
        <v>8224</v>
      </c>
      <c r="I265" t="s">
        <v>8246</v>
      </c>
      <c r="J265">
        <v>1348786494</v>
      </c>
      <c r="K265">
        <v>1346194494</v>
      </c>
      <c r="L265" s="10">
        <f t="shared" si="18"/>
        <v>41149.954791666663</v>
      </c>
      <c r="M265" s="10">
        <f t="shared" si="19"/>
        <v>41179.954791666663</v>
      </c>
      <c r="N265" t="b">
        <v>1</v>
      </c>
      <c r="O265">
        <v>963</v>
      </c>
      <c r="P265" t="b">
        <v>1</v>
      </c>
      <c r="Q265" t="s">
        <v>8269</v>
      </c>
      <c r="R265" s="6">
        <f t="shared" si="17"/>
        <v>30.654485981308412</v>
      </c>
      <c r="S265" t="s">
        <v>8311</v>
      </c>
      <c r="T265" t="s">
        <v>8352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>
        <f t="shared" si="16"/>
        <v>1.1819999999999999</v>
      </c>
      <c r="G266" t="s">
        <v>8219</v>
      </c>
      <c r="H266" t="s">
        <v>8224</v>
      </c>
      <c r="I266" t="s">
        <v>8246</v>
      </c>
      <c r="J266">
        <v>1336747995</v>
      </c>
      <c r="K266">
        <v>1334155995</v>
      </c>
      <c r="L266" s="10">
        <f t="shared" si="18"/>
        <v>41010.620312500003</v>
      </c>
      <c r="M266" s="10">
        <f t="shared" si="19"/>
        <v>41040.620312500003</v>
      </c>
      <c r="N266" t="b">
        <v>1</v>
      </c>
      <c r="O266">
        <v>91</v>
      </c>
      <c r="P266" t="b">
        <v>1</v>
      </c>
      <c r="Q266" t="s">
        <v>8269</v>
      </c>
      <c r="R266" s="6">
        <f t="shared" si="17"/>
        <v>64.945054945054949</v>
      </c>
      <c r="S266" t="s">
        <v>8311</v>
      </c>
      <c r="T266" t="s">
        <v>8352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>
        <f t="shared" si="16"/>
        <v>1.111</v>
      </c>
      <c r="G267" t="s">
        <v>8219</v>
      </c>
      <c r="H267" t="s">
        <v>8224</v>
      </c>
      <c r="I267" t="s">
        <v>8246</v>
      </c>
      <c r="J267">
        <v>1273522560</v>
      </c>
      <c r="K267">
        <v>1269928430</v>
      </c>
      <c r="L267" s="10">
        <f t="shared" si="18"/>
        <v>40267.245717592588</v>
      </c>
      <c r="M267" s="10">
        <f t="shared" si="19"/>
        <v>40308.844444444447</v>
      </c>
      <c r="N267" t="b">
        <v>1</v>
      </c>
      <c r="O267">
        <v>58</v>
      </c>
      <c r="P267" t="b">
        <v>1</v>
      </c>
      <c r="Q267" t="s">
        <v>8269</v>
      </c>
      <c r="R267" s="6">
        <f t="shared" si="17"/>
        <v>95.775862068965523</v>
      </c>
      <c r="S267" t="s">
        <v>8311</v>
      </c>
      <c r="T267" t="s">
        <v>8352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>
        <f t="shared" si="16"/>
        <v>1.4550000000000001</v>
      </c>
      <c r="G268" t="s">
        <v>8219</v>
      </c>
      <c r="H268" t="s">
        <v>8224</v>
      </c>
      <c r="I268" t="s">
        <v>8246</v>
      </c>
      <c r="J268">
        <v>1271994660</v>
      </c>
      <c r="K268">
        <v>1264565507</v>
      </c>
      <c r="L268" s="10">
        <f t="shared" si="18"/>
        <v>40205.174849537041</v>
      </c>
      <c r="M268" s="10">
        <f t="shared" si="19"/>
        <v>40291.160416666666</v>
      </c>
      <c r="N268" t="b">
        <v>1</v>
      </c>
      <c r="O268">
        <v>36</v>
      </c>
      <c r="P268" t="b">
        <v>1</v>
      </c>
      <c r="Q268" t="s">
        <v>8269</v>
      </c>
      <c r="R268" s="6">
        <f t="shared" si="17"/>
        <v>40.416666666666664</v>
      </c>
      <c r="S268" t="s">
        <v>8311</v>
      </c>
      <c r="T268" t="s">
        <v>8352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>
        <f t="shared" si="16"/>
        <v>1.3162883248730965</v>
      </c>
      <c r="G269" t="s">
        <v>8219</v>
      </c>
      <c r="H269" t="s">
        <v>8225</v>
      </c>
      <c r="I269" t="s">
        <v>8247</v>
      </c>
      <c r="J269">
        <v>1403693499</v>
      </c>
      <c r="K269">
        <v>1401101499</v>
      </c>
      <c r="L269" s="10">
        <f t="shared" si="18"/>
        <v>41785.452534722222</v>
      </c>
      <c r="M269" s="10">
        <f t="shared" si="19"/>
        <v>41815.452534722222</v>
      </c>
      <c r="N269" t="b">
        <v>1</v>
      </c>
      <c r="O269">
        <v>165</v>
      </c>
      <c r="P269" t="b">
        <v>1</v>
      </c>
      <c r="Q269" t="s">
        <v>8269</v>
      </c>
      <c r="R269" s="6">
        <f t="shared" si="17"/>
        <v>78.578424242424248</v>
      </c>
      <c r="S269" t="s">
        <v>8311</v>
      </c>
      <c r="T269" t="s">
        <v>8352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>
        <f t="shared" si="16"/>
        <v>1.1140000000000001</v>
      </c>
      <c r="G270" t="s">
        <v>8219</v>
      </c>
      <c r="H270" t="s">
        <v>8224</v>
      </c>
      <c r="I270" t="s">
        <v>8246</v>
      </c>
      <c r="J270">
        <v>1320640778</v>
      </c>
      <c r="K270">
        <v>1316749178</v>
      </c>
      <c r="L270" s="10">
        <f t="shared" si="18"/>
        <v>40809.15252314815</v>
      </c>
      <c r="M270" s="10">
        <f t="shared" si="19"/>
        <v>40854.194189814814</v>
      </c>
      <c r="N270" t="b">
        <v>1</v>
      </c>
      <c r="O270">
        <v>111</v>
      </c>
      <c r="P270" t="b">
        <v>1</v>
      </c>
      <c r="Q270" t="s">
        <v>8269</v>
      </c>
      <c r="R270" s="6">
        <f t="shared" si="17"/>
        <v>50.18018018018018</v>
      </c>
      <c r="S270" t="s">
        <v>8311</v>
      </c>
      <c r="T270" t="s">
        <v>8352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>
        <f t="shared" si="16"/>
        <v>1.4723377</v>
      </c>
      <c r="G271" t="s">
        <v>8219</v>
      </c>
      <c r="H271" t="s">
        <v>8226</v>
      </c>
      <c r="I271" t="s">
        <v>8248</v>
      </c>
      <c r="J271">
        <v>1487738622</v>
      </c>
      <c r="K271">
        <v>1485146622</v>
      </c>
      <c r="L271" s="10">
        <f t="shared" si="18"/>
        <v>42758.197013888886</v>
      </c>
      <c r="M271" s="10">
        <f t="shared" si="19"/>
        <v>42788.197013888886</v>
      </c>
      <c r="N271" t="b">
        <v>1</v>
      </c>
      <c r="O271">
        <v>1596</v>
      </c>
      <c r="P271" t="b">
        <v>1</v>
      </c>
      <c r="Q271" t="s">
        <v>8269</v>
      </c>
      <c r="R271" s="6">
        <f t="shared" si="17"/>
        <v>92.251735588972423</v>
      </c>
      <c r="S271" t="s">
        <v>8311</v>
      </c>
      <c r="T271" t="s">
        <v>8352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>
        <f t="shared" si="16"/>
        <v>1.5260869565217392</v>
      </c>
      <c r="G272" t="s">
        <v>8219</v>
      </c>
      <c r="H272" t="s">
        <v>8224</v>
      </c>
      <c r="I272" t="s">
        <v>8246</v>
      </c>
      <c r="J272">
        <v>1306296000</v>
      </c>
      <c r="K272">
        <v>1301950070</v>
      </c>
      <c r="L272" s="10">
        <f t="shared" si="18"/>
        <v>40637.866550925923</v>
      </c>
      <c r="M272" s="10">
        <f t="shared" si="19"/>
        <v>40688.166666666664</v>
      </c>
      <c r="N272" t="b">
        <v>1</v>
      </c>
      <c r="O272">
        <v>61</v>
      </c>
      <c r="P272" t="b">
        <v>1</v>
      </c>
      <c r="Q272" t="s">
        <v>8269</v>
      </c>
      <c r="R272" s="6">
        <f t="shared" si="17"/>
        <v>57.540983606557376</v>
      </c>
      <c r="S272" t="s">
        <v>8311</v>
      </c>
      <c r="T272" t="s">
        <v>8352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>
        <f t="shared" si="16"/>
        <v>1.0468</v>
      </c>
      <c r="G273" t="s">
        <v>8219</v>
      </c>
      <c r="H273" t="s">
        <v>8224</v>
      </c>
      <c r="I273" t="s">
        <v>8246</v>
      </c>
      <c r="J273">
        <v>1388649600</v>
      </c>
      <c r="K273">
        <v>1386123861</v>
      </c>
      <c r="L273" s="10">
        <f t="shared" si="18"/>
        <v>41612.10024305556</v>
      </c>
      <c r="M273" s="10">
        <f t="shared" si="19"/>
        <v>41641.333333333336</v>
      </c>
      <c r="N273" t="b">
        <v>1</v>
      </c>
      <c r="O273">
        <v>287</v>
      </c>
      <c r="P273" t="b">
        <v>1</v>
      </c>
      <c r="Q273" t="s">
        <v>8269</v>
      </c>
      <c r="R273" s="6">
        <f t="shared" si="17"/>
        <v>109.42160278745645</v>
      </c>
      <c r="S273" t="s">
        <v>8311</v>
      </c>
      <c r="T273" t="s">
        <v>8352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>
        <f t="shared" si="16"/>
        <v>1.7743366666666667</v>
      </c>
      <c r="G274" t="s">
        <v>8219</v>
      </c>
      <c r="H274" t="s">
        <v>8224</v>
      </c>
      <c r="I274" t="s">
        <v>8246</v>
      </c>
      <c r="J274">
        <v>1272480540</v>
      </c>
      <c r="K274">
        <v>1267220191</v>
      </c>
      <c r="L274" s="10">
        <f t="shared" si="18"/>
        <v>40235.900358796294</v>
      </c>
      <c r="M274" s="10">
        <f t="shared" si="19"/>
        <v>40296.78402777778</v>
      </c>
      <c r="N274" t="b">
        <v>1</v>
      </c>
      <c r="O274">
        <v>65</v>
      </c>
      <c r="P274" t="b">
        <v>1</v>
      </c>
      <c r="Q274" t="s">
        <v>8269</v>
      </c>
      <c r="R274" s="6">
        <f t="shared" si="17"/>
        <v>81.892461538461546</v>
      </c>
      <c r="S274" t="s">
        <v>8311</v>
      </c>
      <c r="T274" t="s">
        <v>8352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>
        <f t="shared" si="16"/>
        <v>1.077758</v>
      </c>
      <c r="G275" t="s">
        <v>8219</v>
      </c>
      <c r="H275" t="s">
        <v>8224</v>
      </c>
      <c r="I275" t="s">
        <v>8246</v>
      </c>
      <c r="J275">
        <v>1309694266</v>
      </c>
      <c r="K275">
        <v>1307102266</v>
      </c>
      <c r="L275" s="10">
        <f t="shared" si="18"/>
        <v>40697.498449074075</v>
      </c>
      <c r="M275" s="10">
        <f t="shared" si="19"/>
        <v>40727.498449074075</v>
      </c>
      <c r="N275" t="b">
        <v>1</v>
      </c>
      <c r="O275">
        <v>118</v>
      </c>
      <c r="P275" t="b">
        <v>1</v>
      </c>
      <c r="Q275" t="s">
        <v>8269</v>
      </c>
      <c r="R275" s="6">
        <f t="shared" si="17"/>
        <v>45.667711864406776</v>
      </c>
      <c r="S275" t="s">
        <v>8311</v>
      </c>
      <c r="T275" t="s">
        <v>8352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>
        <f t="shared" si="16"/>
        <v>1.56</v>
      </c>
      <c r="G276" t="s">
        <v>8219</v>
      </c>
      <c r="H276" t="s">
        <v>8224</v>
      </c>
      <c r="I276" t="s">
        <v>8246</v>
      </c>
      <c r="J276">
        <v>1333609140</v>
      </c>
      <c r="K276">
        <v>1330638829</v>
      </c>
      <c r="L276" s="10">
        <f t="shared" si="18"/>
        <v>40969.912372685183</v>
      </c>
      <c r="M276" s="10">
        <f t="shared" si="19"/>
        <v>41004.290972222225</v>
      </c>
      <c r="N276" t="b">
        <v>1</v>
      </c>
      <c r="O276">
        <v>113</v>
      </c>
      <c r="P276" t="b">
        <v>1</v>
      </c>
      <c r="Q276" t="s">
        <v>8269</v>
      </c>
      <c r="R276" s="6">
        <f t="shared" si="17"/>
        <v>55.221238938053098</v>
      </c>
      <c r="S276" t="s">
        <v>8311</v>
      </c>
      <c r="T276" t="s">
        <v>8352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>
        <f t="shared" si="16"/>
        <v>1.08395</v>
      </c>
      <c r="G277" t="s">
        <v>8219</v>
      </c>
      <c r="H277" t="s">
        <v>8224</v>
      </c>
      <c r="I277" t="s">
        <v>8246</v>
      </c>
      <c r="J277">
        <v>1352511966</v>
      </c>
      <c r="K277">
        <v>1349916366</v>
      </c>
      <c r="L277" s="10">
        <f t="shared" si="18"/>
        <v>41193.032013888893</v>
      </c>
      <c r="M277" s="10">
        <f t="shared" si="19"/>
        <v>41223.073680555557</v>
      </c>
      <c r="N277" t="b">
        <v>1</v>
      </c>
      <c r="O277">
        <v>332</v>
      </c>
      <c r="P277" t="b">
        <v>1</v>
      </c>
      <c r="Q277" t="s">
        <v>8269</v>
      </c>
      <c r="R277" s="6">
        <f t="shared" si="17"/>
        <v>65.298192771084331</v>
      </c>
      <c r="S277" t="s">
        <v>8311</v>
      </c>
      <c r="T277" t="s">
        <v>8352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>
        <f t="shared" si="16"/>
        <v>1.476</v>
      </c>
      <c r="G278" t="s">
        <v>8219</v>
      </c>
      <c r="H278" t="s">
        <v>8224</v>
      </c>
      <c r="I278" t="s">
        <v>8246</v>
      </c>
      <c r="J278">
        <v>1335574674</v>
      </c>
      <c r="K278">
        <v>1330394274</v>
      </c>
      <c r="L278" s="10">
        <f t="shared" si="18"/>
        <v>40967.081874999996</v>
      </c>
      <c r="M278" s="10">
        <f t="shared" si="19"/>
        <v>41027.040208333332</v>
      </c>
      <c r="N278" t="b">
        <v>1</v>
      </c>
      <c r="O278">
        <v>62</v>
      </c>
      <c r="P278" t="b">
        <v>1</v>
      </c>
      <c r="Q278" t="s">
        <v>8269</v>
      </c>
      <c r="R278" s="6">
        <f t="shared" si="17"/>
        <v>95.225806451612897</v>
      </c>
      <c r="S278" t="s">
        <v>8311</v>
      </c>
      <c r="T278" t="s">
        <v>8352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>
        <f t="shared" si="16"/>
        <v>1.1038153846153846</v>
      </c>
      <c r="G279" t="s">
        <v>8219</v>
      </c>
      <c r="H279" t="s">
        <v>8224</v>
      </c>
      <c r="I279" t="s">
        <v>8246</v>
      </c>
      <c r="J279">
        <v>1432416219</v>
      </c>
      <c r="K279">
        <v>1429824219</v>
      </c>
      <c r="L279" s="10">
        <f t="shared" si="18"/>
        <v>42117.891423611116</v>
      </c>
      <c r="M279" s="10">
        <f t="shared" si="19"/>
        <v>42147.891423611116</v>
      </c>
      <c r="N279" t="b">
        <v>1</v>
      </c>
      <c r="O279">
        <v>951</v>
      </c>
      <c r="P279" t="b">
        <v>1</v>
      </c>
      <c r="Q279" t="s">
        <v>8269</v>
      </c>
      <c r="R279" s="6">
        <f t="shared" si="17"/>
        <v>75.444794952681391</v>
      </c>
      <c r="S279" t="s">
        <v>8311</v>
      </c>
      <c r="T279" t="s">
        <v>8352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>
        <f t="shared" si="16"/>
        <v>1.5034814814814814</v>
      </c>
      <c r="G280" t="s">
        <v>8219</v>
      </c>
      <c r="H280" t="s">
        <v>8224</v>
      </c>
      <c r="I280" t="s">
        <v>8246</v>
      </c>
      <c r="J280">
        <v>1350003539</v>
      </c>
      <c r="K280">
        <v>1347411539</v>
      </c>
      <c r="L280" s="10">
        <f t="shared" si="18"/>
        <v>41164.040960648148</v>
      </c>
      <c r="M280" s="10">
        <f t="shared" si="19"/>
        <v>41194.040960648148</v>
      </c>
      <c r="N280" t="b">
        <v>1</v>
      </c>
      <c r="O280">
        <v>415</v>
      </c>
      <c r="P280" t="b">
        <v>1</v>
      </c>
      <c r="Q280" t="s">
        <v>8269</v>
      </c>
      <c r="R280" s="6">
        <f t="shared" si="17"/>
        <v>97.816867469879512</v>
      </c>
      <c r="S280" t="s">
        <v>8311</v>
      </c>
      <c r="T280" t="s">
        <v>8352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>
        <f t="shared" si="16"/>
        <v>1.5731829411764706</v>
      </c>
      <c r="G281" t="s">
        <v>8219</v>
      </c>
      <c r="H281" t="s">
        <v>8224</v>
      </c>
      <c r="I281" t="s">
        <v>8246</v>
      </c>
      <c r="J281">
        <v>1488160860</v>
      </c>
      <c r="K281">
        <v>1485237096</v>
      </c>
      <c r="L281" s="10">
        <f t="shared" si="18"/>
        <v>42759.244166666671</v>
      </c>
      <c r="M281" s="10">
        <f t="shared" si="19"/>
        <v>42793.084027777775</v>
      </c>
      <c r="N281" t="b">
        <v>1</v>
      </c>
      <c r="O281">
        <v>305</v>
      </c>
      <c r="P281" t="b">
        <v>1</v>
      </c>
      <c r="Q281" t="s">
        <v>8269</v>
      </c>
      <c r="R281" s="6">
        <f t="shared" si="17"/>
        <v>87.685606557377056</v>
      </c>
      <c r="S281" t="s">
        <v>8311</v>
      </c>
      <c r="T281" t="s">
        <v>8352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>
        <f t="shared" si="16"/>
        <v>1.5614399999999999</v>
      </c>
      <c r="G282" t="s">
        <v>8219</v>
      </c>
      <c r="H282" t="s">
        <v>8224</v>
      </c>
      <c r="I282" t="s">
        <v>8246</v>
      </c>
      <c r="J282">
        <v>1401459035</v>
      </c>
      <c r="K282">
        <v>1397571035</v>
      </c>
      <c r="L282" s="10">
        <f t="shared" si="18"/>
        <v>41744.590682870366</v>
      </c>
      <c r="M282" s="10">
        <f t="shared" si="19"/>
        <v>41789.590682870366</v>
      </c>
      <c r="N282" t="b">
        <v>1</v>
      </c>
      <c r="O282">
        <v>2139</v>
      </c>
      <c r="P282" t="b">
        <v>1</v>
      </c>
      <c r="Q282" t="s">
        <v>8269</v>
      </c>
      <c r="R282" s="6">
        <f t="shared" si="17"/>
        <v>54.748948106591868</v>
      </c>
      <c r="S282" t="s">
        <v>8311</v>
      </c>
      <c r="T282" t="s">
        <v>8352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>
        <f t="shared" si="16"/>
        <v>1.2058763636363636</v>
      </c>
      <c r="G283" t="s">
        <v>8219</v>
      </c>
      <c r="H283" t="s">
        <v>8224</v>
      </c>
      <c r="I283" t="s">
        <v>8246</v>
      </c>
      <c r="J283">
        <v>1249932360</v>
      </c>
      <c r="K283">
        <v>1242532513</v>
      </c>
      <c r="L283" s="10">
        <f t="shared" si="18"/>
        <v>39950.163344907407</v>
      </c>
      <c r="M283" s="10">
        <f t="shared" si="19"/>
        <v>40035.80972222222</v>
      </c>
      <c r="N283" t="b">
        <v>1</v>
      </c>
      <c r="O283">
        <v>79</v>
      </c>
      <c r="P283" t="b">
        <v>1</v>
      </c>
      <c r="Q283" t="s">
        <v>8269</v>
      </c>
      <c r="R283" s="6">
        <f t="shared" si="17"/>
        <v>83.953417721518989</v>
      </c>
      <c r="S283" t="s">
        <v>8311</v>
      </c>
      <c r="T283" t="s">
        <v>8352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>
        <f t="shared" si="16"/>
        <v>1.0118888888888888</v>
      </c>
      <c r="G284" t="s">
        <v>8219</v>
      </c>
      <c r="H284" t="s">
        <v>8224</v>
      </c>
      <c r="I284" t="s">
        <v>8246</v>
      </c>
      <c r="J284">
        <v>1266876000</v>
      </c>
      <c r="K284">
        <v>1263679492</v>
      </c>
      <c r="L284" s="10">
        <f t="shared" si="18"/>
        <v>40194.920046296298</v>
      </c>
      <c r="M284" s="10">
        <f t="shared" si="19"/>
        <v>40231.916666666664</v>
      </c>
      <c r="N284" t="b">
        <v>1</v>
      </c>
      <c r="O284">
        <v>179</v>
      </c>
      <c r="P284" t="b">
        <v>1</v>
      </c>
      <c r="Q284" t="s">
        <v>8269</v>
      </c>
      <c r="R284" s="6">
        <f t="shared" si="17"/>
        <v>254.38547486033519</v>
      </c>
      <c r="S284" t="s">
        <v>8311</v>
      </c>
      <c r="T284" t="s">
        <v>8352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>
        <f t="shared" si="16"/>
        <v>1.142725</v>
      </c>
      <c r="G285" t="s">
        <v>8219</v>
      </c>
      <c r="H285" t="s">
        <v>8224</v>
      </c>
      <c r="I285" t="s">
        <v>8246</v>
      </c>
      <c r="J285">
        <v>1306904340</v>
      </c>
      <c r="K285">
        <v>1305219744</v>
      </c>
      <c r="L285" s="10">
        <f t="shared" si="18"/>
        <v>40675.71</v>
      </c>
      <c r="M285" s="10">
        <f t="shared" si="19"/>
        <v>40695.207638888889</v>
      </c>
      <c r="N285" t="b">
        <v>1</v>
      </c>
      <c r="O285">
        <v>202</v>
      </c>
      <c r="P285" t="b">
        <v>1</v>
      </c>
      <c r="Q285" t="s">
        <v>8269</v>
      </c>
      <c r="R285" s="6">
        <f t="shared" si="17"/>
        <v>101.8269801980198</v>
      </c>
      <c r="S285" t="s">
        <v>8311</v>
      </c>
      <c r="T285" t="s">
        <v>8352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>
        <f t="shared" si="16"/>
        <v>1.0462615</v>
      </c>
      <c r="G286" t="s">
        <v>8219</v>
      </c>
      <c r="H286" t="s">
        <v>8224</v>
      </c>
      <c r="I286" t="s">
        <v>8246</v>
      </c>
      <c r="J286">
        <v>1327167780</v>
      </c>
      <c r="K286">
        <v>1325007780</v>
      </c>
      <c r="L286" s="10">
        <f t="shared" si="18"/>
        <v>40904.738194444442</v>
      </c>
      <c r="M286" s="10">
        <f t="shared" si="19"/>
        <v>40929.738194444442</v>
      </c>
      <c r="N286" t="b">
        <v>1</v>
      </c>
      <c r="O286">
        <v>760</v>
      </c>
      <c r="P286" t="b">
        <v>1</v>
      </c>
      <c r="Q286" t="s">
        <v>8269</v>
      </c>
      <c r="R286" s="6">
        <f t="shared" si="17"/>
        <v>55.066394736842106</v>
      </c>
      <c r="S286" t="s">
        <v>8311</v>
      </c>
      <c r="T286" t="s">
        <v>8352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>
        <f t="shared" si="16"/>
        <v>2.2882507142857142</v>
      </c>
      <c r="G287" t="s">
        <v>8219</v>
      </c>
      <c r="H287" t="s">
        <v>8224</v>
      </c>
      <c r="I287" t="s">
        <v>8246</v>
      </c>
      <c r="J287">
        <v>1379614128</v>
      </c>
      <c r="K287">
        <v>1377022128</v>
      </c>
      <c r="L287" s="10">
        <f t="shared" si="18"/>
        <v>41506.756111111114</v>
      </c>
      <c r="M287" s="10">
        <f t="shared" si="19"/>
        <v>41536.756111111114</v>
      </c>
      <c r="N287" t="b">
        <v>1</v>
      </c>
      <c r="O287">
        <v>563</v>
      </c>
      <c r="P287" t="b">
        <v>1</v>
      </c>
      <c r="Q287" t="s">
        <v>8269</v>
      </c>
      <c r="R287" s="6">
        <f t="shared" si="17"/>
        <v>56.901438721136763</v>
      </c>
      <c r="S287" t="s">
        <v>8311</v>
      </c>
      <c r="T287" t="s">
        <v>8352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>
        <f t="shared" si="16"/>
        <v>1.0915333333333332</v>
      </c>
      <c r="G288" t="s">
        <v>8219</v>
      </c>
      <c r="H288" t="s">
        <v>8224</v>
      </c>
      <c r="I288" t="s">
        <v>8246</v>
      </c>
      <c r="J288">
        <v>1364236524</v>
      </c>
      <c r="K288">
        <v>1360352124</v>
      </c>
      <c r="L288" s="10">
        <f t="shared" si="18"/>
        <v>41313.816249999996</v>
      </c>
      <c r="M288" s="10">
        <f t="shared" si="19"/>
        <v>41358.774583333332</v>
      </c>
      <c r="N288" t="b">
        <v>1</v>
      </c>
      <c r="O288">
        <v>135</v>
      </c>
      <c r="P288" t="b">
        <v>1</v>
      </c>
      <c r="Q288" t="s">
        <v>8269</v>
      </c>
      <c r="R288" s="6">
        <f t="shared" si="17"/>
        <v>121.28148148148148</v>
      </c>
      <c r="S288" t="s">
        <v>8311</v>
      </c>
      <c r="T288" t="s">
        <v>8352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>
        <f t="shared" si="16"/>
        <v>1.7629999999999999</v>
      </c>
      <c r="G289" t="s">
        <v>8219</v>
      </c>
      <c r="H289" t="s">
        <v>8224</v>
      </c>
      <c r="I289" t="s">
        <v>8246</v>
      </c>
      <c r="J289">
        <v>1351828800</v>
      </c>
      <c r="K289">
        <v>1349160018</v>
      </c>
      <c r="L289" s="10">
        <f t="shared" si="18"/>
        <v>41184.277986111112</v>
      </c>
      <c r="M289" s="10">
        <f t="shared" si="19"/>
        <v>41215.166666666664</v>
      </c>
      <c r="N289" t="b">
        <v>1</v>
      </c>
      <c r="O289">
        <v>290</v>
      </c>
      <c r="P289" t="b">
        <v>1</v>
      </c>
      <c r="Q289" t="s">
        <v>8269</v>
      </c>
      <c r="R289" s="6">
        <f t="shared" si="17"/>
        <v>91.189655172413794</v>
      </c>
      <c r="S289" t="s">
        <v>8311</v>
      </c>
      <c r="T289" t="s">
        <v>8352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>
        <f t="shared" si="16"/>
        <v>1.0321061999999999</v>
      </c>
      <c r="G290" t="s">
        <v>8219</v>
      </c>
      <c r="H290" t="s">
        <v>8224</v>
      </c>
      <c r="I290" t="s">
        <v>8246</v>
      </c>
      <c r="J290">
        <v>1340683393</v>
      </c>
      <c r="K290">
        <v>1337659393</v>
      </c>
      <c r="L290" s="10">
        <f t="shared" si="18"/>
        <v>41051.168900462959</v>
      </c>
      <c r="M290" s="10">
        <f t="shared" si="19"/>
        <v>41086.168900462959</v>
      </c>
      <c r="N290" t="b">
        <v>1</v>
      </c>
      <c r="O290">
        <v>447</v>
      </c>
      <c r="P290" t="b">
        <v>1</v>
      </c>
      <c r="Q290" t="s">
        <v>8269</v>
      </c>
      <c r="R290" s="6">
        <f t="shared" si="17"/>
        <v>115.44812080536913</v>
      </c>
      <c r="S290" t="s">
        <v>8311</v>
      </c>
      <c r="T290" t="s">
        <v>8352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>
        <f t="shared" si="16"/>
        <v>1.0482</v>
      </c>
      <c r="G291" t="s">
        <v>8219</v>
      </c>
      <c r="H291" t="s">
        <v>8225</v>
      </c>
      <c r="I291" t="s">
        <v>8247</v>
      </c>
      <c r="J291">
        <v>1383389834</v>
      </c>
      <c r="K291">
        <v>1380797834</v>
      </c>
      <c r="L291" s="10">
        <f t="shared" si="18"/>
        <v>41550.456412037034</v>
      </c>
      <c r="M291" s="10">
        <f t="shared" si="19"/>
        <v>41580.456412037034</v>
      </c>
      <c r="N291" t="b">
        <v>1</v>
      </c>
      <c r="O291">
        <v>232</v>
      </c>
      <c r="P291" t="b">
        <v>1</v>
      </c>
      <c r="Q291" t="s">
        <v>8269</v>
      </c>
      <c r="R291" s="6">
        <f t="shared" si="17"/>
        <v>67.771551724137936</v>
      </c>
      <c r="S291" t="s">
        <v>8311</v>
      </c>
      <c r="T291" t="s">
        <v>8352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>
        <f t="shared" si="16"/>
        <v>1.0668444444444445</v>
      </c>
      <c r="G292" t="s">
        <v>8219</v>
      </c>
      <c r="H292" t="s">
        <v>8224</v>
      </c>
      <c r="I292" t="s">
        <v>8246</v>
      </c>
      <c r="J292">
        <v>1296633540</v>
      </c>
      <c r="K292">
        <v>1292316697</v>
      </c>
      <c r="L292" s="10">
        <f t="shared" si="18"/>
        <v>40526.36917824074</v>
      </c>
      <c r="M292" s="10">
        <f t="shared" si="19"/>
        <v>40576.332638888889</v>
      </c>
      <c r="N292" t="b">
        <v>1</v>
      </c>
      <c r="O292">
        <v>168</v>
      </c>
      <c r="P292" t="b">
        <v>1</v>
      </c>
      <c r="Q292" t="s">
        <v>8269</v>
      </c>
      <c r="R292" s="6">
        <f t="shared" si="17"/>
        <v>28.576190476190476</v>
      </c>
      <c r="S292" t="s">
        <v>8311</v>
      </c>
      <c r="T292" t="s">
        <v>8352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>
        <f t="shared" si="16"/>
        <v>1.2001999999999999</v>
      </c>
      <c r="G293" t="s">
        <v>8219</v>
      </c>
      <c r="H293" t="s">
        <v>8224</v>
      </c>
      <c r="I293" t="s">
        <v>8246</v>
      </c>
      <c r="J293">
        <v>1367366460</v>
      </c>
      <c r="K293">
        <v>1365791246</v>
      </c>
      <c r="L293" s="10">
        <f t="shared" si="18"/>
        <v>41376.769050925926</v>
      </c>
      <c r="M293" s="10">
        <f t="shared" si="19"/>
        <v>41395.000694444447</v>
      </c>
      <c r="N293" t="b">
        <v>1</v>
      </c>
      <c r="O293">
        <v>128</v>
      </c>
      <c r="P293" t="b">
        <v>1</v>
      </c>
      <c r="Q293" t="s">
        <v>8269</v>
      </c>
      <c r="R293" s="6">
        <f t="shared" si="17"/>
        <v>46.8828125</v>
      </c>
      <c r="S293" t="s">
        <v>8311</v>
      </c>
      <c r="T293" t="s">
        <v>8352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>
        <f t="shared" si="16"/>
        <v>1.0150693333333334</v>
      </c>
      <c r="G294" t="s">
        <v>8219</v>
      </c>
      <c r="H294" t="s">
        <v>8224</v>
      </c>
      <c r="I294" t="s">
        <v>8246</v>
      </c>
      <c r="J294">
        <v>1319860740</v>
      </c>
      <c r="K294">
        <v>1317064599</v>
      </c>
      <c r="L294" s="10">
        <f t="shared" si="18"/>
        <v>40812.803229166668</v>
      </c>
      <c r="M294" s="10">
        <f t="shared" si="19"/>
        <v>40845.165972222225</v>
      </c>
      <c r="N294" t="b">
        <v>1</v>
      </c>
      <c r="O294">
        <v>493</v>
      </c>
      <c r="P294" t="b">
        <v>1</v>
      </c>
      <c r="Q294" t="s">
        <v>8269</v>
      </c>
      <c r="R294" s="6">
        <f t="shared" si="17"/>
        <v>154.42231237322514</v>
      </c>
      <c r="S294" t="s">
        <v>8311</v>
      </c>
      <c r="T294" t="s">
        <v>8352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>
        <f t="shared" si="16"/>
        <v>1.0138461538461538</v>
      </c>
      <c r="G295" t="s">
        <v>8219</v>
      </c>
      <c r="H295" t="s">
        <v>8224</v>
      </c>
      <c r="I295" t="s">
        <v>8246</v>
      </c>
      <c r="J295">
        <v>1398009714</v>
      </c>
      <c r="K295">
        <v>1395417714</v>
      </c>
      <c r="L295" s="10">
        <f t="shared" si="18"/>
        <v>41719.667986111112</v>
      </c>
      <c r="M295" s="10">
        <f t="shared" si="19"/>
        <v>41749.667986111112</v>
      </c>
      <c r="N295" t="b">
        <v>1</v>
      </c>
      <c r="O295">
        <v>131</v>
      </c>
      <c r="P295" t="b">
        <v>1</v>
      </c>
      <c r="Q295" t="s">
        <v>8269</v>
      </c>
      <c r="R295" s="6">
        <f t="shared" si="17"/>
        <v>201.22137404580153</v>
      </c>
      <c r="S295" t="s">
        <v>8311</v>
      </c>
      <c r="T295" t="s">
        <v>8352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>
        <f t="shared" si="16"/>
        <v>1</v>
      </c>
      <c r="G296" t="s">
        <v>8219</v>
      </c>
      <c r="H296" t="s">
        <v>8224</v>
      </c>
      <c r="I296" t="s">
        <v>8246</v>
      </c>
      <c r="J296">
        <v>1279555200</v>
      </c>
      <c r="K296">
        <v>1276480894</v>
      </c>
      <c r="L296" s="10">
        <f t="shared" si="18"/>
        <v>40343.084421296298</v>
      </c>
      <c r="M296" s="10">
        <f t="shared" si="19"/>
        <v>40378.666666666664</v>
      </c>
      <c r="N296" t="b">
        <v>1</v>
      </c>
      <c r="O296">
        <v>50</v>
      </c>
      <c r="P296" t="b">
        <v>1</v>
      </c>
      <c r="Q296" t="s">
        <v>8269</v>
      </c>
      <c r="R296" s="6">
        <f t="shared" si="17"/>
        <v>100</v>
      </c>
      <c r="S296" t="s">
        <v>8311</v>
      </c>
      <c r="T296" t="s">
        <v>8352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>
        <f t="shared" si="16"/>
        <v>1.3310911999999999</v>
      </c>
      <c r="G297" t="s">
        <v>8219</v>
      </c>
      <c r="H297" t="s">
        <v>8224</v>
      </c>
      <c r="I297" t="s">
        <v>8246</v>
      </c>
      <c r="J297">
        <v>1383264000</v>
      </c>
      <c r="K297">
        <v>1378080409</v>
      </c>
      <c r="L297" s="10">
        <f t="shared" si="18"/>
        <v>41519.004733796297</v>
      </c>
      <c r="M297" s="10">
        <f t="shared" si="19"/>
        <v>41579</v>
      </c>
      <c r="N297" t="b">
        <v>1</v>
      </c>
      <c r="O297">
        <v>665</v>
      </c>
      <c r="P297" t="b">
        <v>1</v>
      </c>
      <c r="Q297" t="s">
        <v>8269</v>
      </c>
      <c r="R297" s="6">
        <f t="shared" si="17"/>
        <v>100.08204511278196</v>
      </c>
      <c r="S297" t="s">
        <v>8311</v>
      </c>
      <c r="T297" t="s">
        <v>8352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>
        <f t="shared" si="16"/>
        <v>1.187262</v>
      </c>
      <c r="G298" t="s">
        <v>8219</v>
      </c>
      <c r="H298" t="s">
        <v>8224</v>
      </c>
      <c r="I298" t="s">
        <v>8246</v>
      </c>
      <c r="J298">
        <v>1347017083</v>
      </c>
      <c r="K298">
        <v>1344857083</v>
      </c>
      <c r="L298" s="10">
        <f t="shared" si="18"/>
        <v>41134.475497685184</v>
      </c>
      <c r="M298" s="10">
        <f t="shared" si="19"/>
        <v>41159.475497685184</v>
      </c>
      <c r="N298" t="b">
        <v>1</v>
      </c>
      <c r="O298">
        <v>129</v>
      </c>
      <c r="P298" t="b">
        <v>1</v>
      </c>
      <c r="Q298" t="s">
        <v>8269</v>
      </c>
      <c r="R298" s="6">
        <f t="shared" si="17"/>
        <v>230.08953488372092</v>
      </c>
      <c r="S298" t="s">
        <v>8311</v>
      </c>
      <c r="T298" t="s">
        <v>8352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>
        <f t="shared" si="16"/>
        <v>1.0064</v>
      </c>
      <c r="G299" t="s">
        <v>8219</v>
      </c>
      <c r="H299" t="s">
        <v>8224</v>
      </c>
      <c r="I299" t="s">
        <v>8246</v>
      </c>
      <c r="J299">
        <v>1430452740</v>
      </c>
      <c r="K299">
        <v>1427390901</v>
      </c>
      <c r="L299" s="10">
        <f t="shared" si="18"/>
        <v>42089.72802083334</v>
      </c>
      <c r="M299" s="10">
        <f t="shared" si="19"/>
        <v>42125.165972222225</v>
      </c>
      <c r="N299" t="b">
        <v>1</v>
      </c>
      <c r="O299">
        <v>142</v>
      </c>
      <c r="P299" t="b">
        <v>1</v>
      </c>
      <c r="Q299" t="s">
        <v>8269</v>
      </c>
      <c r="R299" s="6">
        <f t="shared" si="17"/>
        <v>141.74647887323943</v>
      </c>
      <c r="S299" t="s">
        <v>8311</v>
      </c>
      <c r="T299" t="s">
        <v>8352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>
        <f t="shared" si="16"/>
        <v>1.089324126984127</v>
      </c>
      <c r="G300" t="s">
        <v>8219</v>
      </c>
      <c r="H300" t="s">
        <v>8224</v>
      </c>
      <c r="I300" t="s">
        <v>8246</v>
      </c>
      <c r="J300">
        <v>1399669200</v>
      </c>
      <c r="K300">
        <v>1394536048</v>
      </c>
      <c r="L300" s="10">
        <f t="shared" si="18"/>
        <v>41709.463518518518</v>
      </c>
      <c r="M300" s="10">
        <f t="shared" si="19"/>
        <v>41768.875</v>
      </c>
      <c r="N300" t="b">
        <v>1</v>
      </c>
      <c r="O300">
        <v>2436</v>
      </c>
      <c r="P300" t="b">
        <v>1</v>
      </c>
      <c r="Q300" t="s">
        <v>8269</v>
      </c>
      <c r="R300" s="6">
        <f t="shared" si="17"/>
        <v>56.344351395730705</v>
      </c>
      <c r="S300" t="s">
        <v>8311</v>
      </c>
      <c r="T300" t="s">
        <v>8352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>
        <f t="shared" si="16"/>
        <v>1.789525</v>
      </c>
      <c r="G301" t="s">
        <v>8219</v>
      </c>
      <c r="H301" t="s">
        <v>8224</v>
      </c>
      <c r="I301" t="s">
        <v>8246</v>
      </c>
      <c r="J301">
        <v>1289975060</v>
      </c>
      <c r="K301">
        <v>1287379460</v>
      </c>
      <c r="L301" s="10">
        <f t="shared" si="18"/>
        <v>40469.225231481483</v>
      </c>
      <c r="M301" s="10">
        <f t="shared" si="19"/>
        <v>40499.266898148147</v>
      </c>
      <c r="N301" t="b">
        <v>1</v>
      </c>
      <c r="O301">
        <v>244</v>
      </c>
      <c r="P301" t="b">
        <v>1</v>
      </c>
      <c r="Q301" t="s">
        <v>8269</v>
      </c>
      <c r="R301" s="6">
        <f t="shared" si="17"/>
        <v>73.341188524590166</v>
      </c>
      <c r="S301" t="s">
        <v>8311</v>
      </c>
      <c r="T301" t="s">
        <v>8352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>
        <f t="shared" si="16"/>
        <v>1.0172264</v>
      </c>
      <c r="G302" t="s">
        <v>8219</v>
      </c>
      <c r="H302" t="s">
        <v>8224</v>
      </c>
      <c r="I302" t="s">
        <v>8246</v>
      </c>
      <c r="J302">
        <v>1303686138</v>
      </c>
      <c r="K302">
        <v>1301007738</v>
      </c>
      <c r="L302" s="10">
        <f t="shared" si="18"/>
        <v>40626.959930555553</v>
      </c>
      <c r="M302" s="10">
        <f t="shared" si="19"/>
        <v>40657.959930555553</v>
      </c>
      <c r="N302" t="b">
        <v>1</v>
      </c>
      <c r="O302">
        <v>298</v>
      </c>
      <c r="P302" t="b">
        <v>1</v>
      </c>
      <c r="Q302" t="s">
        <v>8269</v>
      </c>
      <c r="R302" s="6">
        <f t="shared" si="17"/>
        <v>85.337785234899329</v>
      </c>
      <c r="S302" t="s">
        <v>8311</v>
      </c>
      <c r="T302" t="s">
        <v>8352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>
        <f t="shared" si="16"/>
        <v>1.1873499999999999</v>
      </c>
      <c r="G303" t="s">
        <v>8219</v>
      </c>
      <c r="H303" t="s">
        <v>8224</v>
      </c>
      <c r="I303" t="s">
        <v>8246</v>
      </c>
      <c r="J303">
        <v>1363711335</v>
      </c>
      <c r="K303">
        <v>1360258935</v>
      </c>
      <c r="L303" s="10">
        <f t="shared" si="18"/>
        <v>41312.737673611111</v>
      </c>
      <c r="M303" s="10">
        <f t="shared" si="19"/>
        <v>41352.696006944447</v>
      </c>
      <c r="N303" t="b">
        <v>1</v>
      </c>
      <c r="O303">
        <v>251</v>
      </c>
      <c r="P303" t="b">
        <v>1</v>
      </c>
      <c r="Q303" t="s">
        <v>8269</v>
      </c>
      <c r="R303" s="6">
        <f t="shared" si="17"/>
        <v>61.496215139442228</v>
      </c>
      <c r="S303" t="s">
        <v>8311</v>
      </c>
      <c r="T303" t="s">
        <v>8352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>
        <f t="shared" si="16"/>
        <v>1.0045999999999999</v>
      </c>
      <c r="G304" t="s">
        <v>8219</v>
      </c>
      <c r="H304" t="s">
        <v>8224</v>
      </c>
      <c r="I304" t="s">
        <v>8246</v>
      </c>
      <c r="J304">
        <v>1330115638</v>
      </c>
      <c r="K304">
        <v>1327523638</v>
      </c>
      <c r="L304" s="10">
        <f t="shared" si="18"/>
        <v>40933.856921296298</v>
      </c>
      <c r="M304" s="10">
        <f t="shared" si="19"/>
        <v>40963.856921296298</v>
      </c>
      <c r="N304" t="b">
        <v>1</v>
      </c>
      <c r="O304">
        <v>108</v>
      </c>
      <c r="P304" t="b">
        <v>1</v>
      </c>
      <c r="Q304" t="s">
        <v>8269</v>
      </c>
      <c r="R304" s="6">
        <f t="shared" si="17"/>
        <v>93.018518518518519</v>
      </c>
      <c r="S304" t="s">
        <v>8311</v>
      </c>
      <c r="T304" t="s">
        <v>8352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>
        <f t="shared" si="16"/>
        <v>1.3746666666666667</v>
      </c>
      <c r="G305" t="s">
        <v>8219</v>
      </c>
      <c r="H305" t="s">
        <v>8224</v>
      </c>
      <c r="I305" t="s">
        <v>8246</v>
      </c>
      <c r="J305">
        <v>1338601346</v>
      </c>
      <c r="K305">
        <v>1336009346</v>
      </c>
      <c r="L305" s="10">
        <f t="shared" si="18"/>
        <v>41032.071134259262</v>
      </c>
      <c r="M305" s="10">
        <f t="shared" si="19"/>
        <v>41062.071134259262</v>
      </c>
      <c r="N305" t="b">
        <v>1</v>
      </c>
      <c r="O305">
        <v>82</v>
      </c>
      <c r="P305" t="b">
        <v>1</v>
      </c>
      <c r="Q305" t="s">
        <v>8269</v>
      </c>
      <c r="R305" s="6">
        <f t="shared" si="17"/>
        <v>50.292682926829265</v>
      </c>
      <c r="S305" t="s">
        <v>8311</v>
      </c>
      <c r="T305" t="s">
        <v>8352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>
        <f t="shared" si="16"/>
        <v>2.3164705882352941</v>
      </c>
      <c r="G306" t="s">
        <v>8219</v>
      </c>
      <c r="H306" t="s">
        <v>8224</v>
      </c>
      <c r="I306" t="s">
        <v>8246</v>
      </c>
      <c r="J306">
        <v>1346464800</v>
      </c>
      <c r="K306">
        <v>1343096197</v>
      </c>
      <c r="L306" s="10">
        <f t="shared" si="18"/>
        <v>41114.094872685186</v>
      </c>
      <c r="M306" s="10">
        <f t="shared" si="19"/>
        <v>41153.083333333336</v>
      </c>
      <c r="N306" t="b">
        <v>1</v>
      </c>
      <c r="O306">
        <v>74</v>
      </c>
      <c r="P306" t="b">
        <v>1</v>
      </c>
      <c r="Q306" t="s">
        <v>8269</v>
      </c>
      <c r="R306" s="6">
        <f t="shared" si="17"/>
        <v>106.43243243243244</v>
      </c>
      <c r="S306" t="s">
        <v>8311</v>
      </c>
      <c r="T306" t="s">
        <v>8352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>
        <f t="shared" si="16"/>
        <v>1.3033333333333332</v>
      </c>
      <c r="G307" t="s">
        <v>8219</v>
      </c>
      <c r="H307" t="s">
        <v>8224</v>
      </c>
      <c r="I307" t="s">
        <v>8246</v>
      </c>
      <c r="J307">
        <v>1331392049</v>
      </c>
      <c r="K307">
        <v>1328800049</v>
      </c>
      <c r="L307" s="10">
        <f t="shared" si="18"/>
        <v>40948.630196759259</v>
      </c>
      <c r="M307" s="10">
        <f t="shared" si="19"/>
        <v>40978.630196759259</v>
      </c>
      <c r="N307" t="b">
        <v>1</v>
      </c>
      <c r="O307">
        <v>189</v>
      </c>
      <c r="P307" t="b">
        <v>1</v>
      </c>
      <c r="Q307" t="s">
        <v>8269</v>
      </c>
      <c r="R307" s="6">
        <f t="shared" si="17"/>
        <v>51.719576719576722</v>
      </c>
      <c r="S307" t="s">
        <v>8311</v>
      </c>
      <c r="T307" t="s">
        <v>8352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>
        <f t="shared" si="16"/>
        <v>2.9289999999999998</v>
      </c>
      <c r="G308" t="s">
        <v>8219</v>
      </c>
      <c r="H308" t="s">
        <v>8224</v>
      </c>
      <c r="I308" t="s">
        <v>8246</v>
      </c>
      <c r="J308">
        <v>1363806333</v>
      </c>
      <c r="K308">
        <v>1362081933</v>
      </c>
      <c r="L308" s="10">
        <f t="shared" si="18"/>
        <v>41333.837187500001</v>
      </c>
      <c r="M308" s="10">
        <f t="shared" si="19"/>
        <v>41353.795520833337</v>
      </c>
      <c r="N308" t="b">
        <v>1</v>
      </c>
      <c r="O308">
        <v>80</v>
      </c>
      <c r="P308" t="b">
        <v>1</v>
      </c>
      <c r="Q308" t="s">
        <v>8269</v>
      </c>
      <c r="R308" s="6">
        <f t="shared" si="17"/>
        <v>36.612499999999997</v>
      </c>
      <c r="S308" t="s">
        <v>8311</v>
      </c>
      <c r="T308" t="s">
        <v>8352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>
        <f t="shared" si="16"/>
        <v>1.1131818181818183</v>
      </c>
      <c r="G309" t="s">
        <v>8219</v>
      </c>
      <c r="H309" t="s">
        <v>8224</v>
      </c>
      <c r="I309" t="s">
        <v>8246</v>
      </c>
      <c r="J309">
        <v>1360276801</v>
      </c>
      <c r="K309">
        <v>1357684801</v>
      </c>
      <c r="L309" s="10">
        <f t="shared" si="18"/>
        <v>41282.944456018515</v>
      </c>
      <c r="M309" s="10">
        <f t="shared" si="19"/>
        <v>41312.944456018515</v>
      </c>
      <c r="N309" t="b">
        <v>1</v>
      </c>
      <c r="O309">
        <v>576</v>
      </c>
      <c r="P309" t="b">
        <v>1</v>
      </c>
      <c r="Q309" t="s">
        <v>8269</v>
      </c>
      <c r="R309" s="6">
        <f t="shared" si="17"/>
        <v>42.517361111111114</v>
      </c>
      <c r="S309" t="s">
        <v>8311</v>
      </c>
      <c r="T309" t="s">
        <v>8352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>
        <f t="shared" si="16"/>
        <v>1.0556666666666668</v>
      </c>
      <c r="G310" t="s">
        <v>8219</v>
      </c>
      <c r="H310" t="s">
        <v>8224</v>
      </c>
      <c r="I310" t="s">
        <v>8246</v>
      </c>
      <c r="J310">
        <v>1299775210</v>
      </c>
      <c r="K310">
        <v>1295887210</v>
      </c>
      <c r="L310" s="10">
        <f t="shared" si="18"/>
        <v>40567.694560185184</v>
      </c>
      <c r="M310" s="10">
        <f t="shared" si="19"/>
        <v>40612.694560185184</v>
      </c>
      <c r="N310" t="b">
        <v>1</v>
      </c>
      <c r="O310">
        <v>202</v>
      </c>
      <c r="P310" t="b">
        <v>1</v>
      </c>
      <c r="Q310" t="s">
        <v>8269</v>
      </c>
      <c r="R310" s="6">
        <f t="shared" si="17"/>
        <v>62.712871287128714</v>
      </c>
      <c r="S310" t="s">
        <v>8311</v>
      </c>
      <c r="T310" t="s">
        <v>8352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>
        <f t="shared" si="16"/>
        <v>1.1894444444444445</v>
      </c>
      <c r="G311" t="s">
        <v>8219</v>
      </c>
      <c r="H311" t="s">
        <v>8224</v>
      </c>
      <c r="I311" t="s">
        <v>8246</v>
      </c>
      <c r="J311">
        <v>1346695334</v>
      </c>
      <c r="K311">
        <v>1344880934</v>
      </c>
      <c r="L311" s="10">
        <f t="shared" si="18"/>
        <v>41134.751550925925</v>
      </c>
      <c r="M311" s="10">
        <f t="shared" si="19"/>
        <v>41155.751550925925</v>
      </c>
      <c r="N311" t="b">
        <v>1</v>
      </c>
      <c r="O311">
        <v>238</v>
      </c>
      <c r="P311" t="b">
        <v>1</v>
      </c>
      <c r="Q311" t="s">
        <v>8269</v>
      </c>
      <c r="R311" s="6">
        <f t="shared" si="17"/>
        <v>89.957983193277315</v>
      </c>
      <c r="S311" t="s">
        <v>8311</v>
      </c>
      <c r="T311" t="s">
        <v>8352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>
        <f t="shared" si="16"/>
        <v>1.04129</v>
      </c>
      <c r="G312" t="s">
        <v>8219</v>
      </c>
      <c r="H312" t="s">
        <v>8224</v>
      </c>
      <c r="I312" t="s">
        <v>8246</v>
      </c>
      <c r="J312">
        <v>1319076000</v>
      </c>
      <c r="K312">
        <v>1317788623</v>
      </c>
      <c r="L312" s="10">
        <f t="shared" si="18"/>
        <v>40821.183136574073</v>
      </c>
      <c r="M312" s="10">
        <f t="shared" si="19"/>
        <v>40836.083333333336</v>
      </c>
      <c r="N312" t="b">
        <v>1</v>
      </c>
      <c r="O312">
        <v>36</v>
      </c>
      <c r="P312" t="b">
        <v>1</v>
      </c>
      <c r="Q312" t="s">
        <v>8269</v>
      </c>
      <c r="R312" s="6">
        <f t="shared" si="17"/>
        <v>28.924722222222222</v>
      </c>
      <c r="S312" t="s">
        <v>8311</v>
      </c>
      <c r="T312" t="s">
        <v>8352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>
        <f t="shared" si="16"/>
        <v>1.0410165</v>
      </c>
      <c r="G313" t="s">
        <v>8219</v>
      </c>
      <c r="H313" t="s">
        <v>8224</v>
      </c>
      <c r="I313" t="s">
        <v>8246</v>
      </c>
      <c r="J313">
        <v>1325404740</v>
      </c>
      <c r="K313">
        <v>1321852592</v>
      </c>
      <c r="L313" s="10">
        <f t="shared" si="18"/>
        <v>40868.219814814816</v>
      </c>
      <c r="M313" s="10">
        <f t="shared" si="19"/>
        <v>40909.332638888889</v>
      </c>
      <c r="N313" t="b">
        <v>1</v>
      </c>
      <c r="O313">
        <v>150</v>
      </c>
      <c r="P313" t="b">
        <v>1</v>
      </c>
      <c r="Q313" t="s">
        <v>8269</v>
      </c>
      <c r="R313" s="6">
        <f t="shared" si="17"/>
        <v>138.8022</v>
      </c>
      <c r="S313" t="s">
        <v>8311</v>
      </c>
      <c r="T313" t="s">
        <v>8352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>
        <f t="shared" si="16"/>
        <v>1.1187499999999999</v>
      </c>
      <c r="G314" t="s">
        <v>8219</v>
      </c>
      <c r="H314" t="s">
        <v>8224</v>
      </c>
      <c r="I314" t="s">
        <v>8246</v>
      </c>
      <c r="J314">
        <v>1365973432</v>
      </c>
      <c r="K314">
        <v>1363381432</v>
      </c>
      <c r="L314" s="10">
        <f t="shared" si="18"/>
        <v>41348.877685185187</v>
      </c>
      <c r="M314" s="10">
        <f t="shared" si="19"/>
        <v>41378.877685185187</v>
      </c>
      <c r="N314" t="b">
        <v>1</v>
      </c>
      <c r="O314">
        <v>146</v>
      </c>
      <c r="P314" t="b">
        <v>1</v>
      </c>
      <c r="Q314" t="s">
        <v>8269</v>
      </c>
      <c r="R314" s="6">
        <f t="shared" si="17"/>
        <v>61.301369863013697</v>
      </c>
      <c r="S314" t="s">
        <v>8311</v>
      </c>
      <c r="T314" t="s">
        <v>8352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>
        <f t="shared" si="16"/>
        <v>1.0473529411764706</v>
      </c>
      <c r="G315" t="s">
        <v>8219</v>
      </c>
      <c r="H315" t="s">
        <v>8224</v>
      </c>
      <c r="I315" t="s">
        <v>8246</v>
      </c>
      <c r="J315">
        <v>1281542340</v>
      </c>
      <c r="K315">
        <v>1277702894</v>
      </c>
      <c r="L315" s="10">
        <f t="shared" si="18"/>
        <v>40357.227939814817</v>
      </c>
      <c r="M315" s="10">
        <f t="shared" si="19"/>
        <v>40401.665972222225</v>
      </c>
      <c r="N315" t="b">
        <v>1</v>
      </c>
      <c r="O315">
        <v>222</v>
      </c>
      <c r="P315" t="b">
        <v>1</v>
      </c>
      <c r="Q315" t="s">
        <v>8269</v>
      </c>
      <c r="R315" s="6">
        <f t="shared" si="17"/>
        <v>80.202702702702709</v>
      </c>
      <c r="S315" t="s">
        <v>8311</v>
      </c>
      <c r="T315" t="s">
        <v>8352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>
        <f t="shared" si="16"/>
        <v>3.8515000000000001</v>
      </c>
      <c r="G316" t="s">
        <v>8219</v>
      </c>
      <c r="H316" t="s">
        <v>8224</v>
      </c>
      <c r="I316" t="s">
        <v>8246</v>
      </c>
      <c r="J316">
        <v>1362167988</v>
      </c>
      <c r="K316">
        <v>1359575988</v>
      </c>
      <c r="L316" s="10">
        <f t="shared" si="18"/>
        <v>41304.833194444444</v>
      </c>
      <c r="M316" s="10">
        <f t="shared" si="19"/>
        <v>41334.833194444444</v>
      </c>
      <c r="N316" t="b">
        <v>1</v>
      </c>
      <c r="O316">
        <v>120</v>
      </c>
      <c r="P316" t="b">
        <v>1</v>
      </c>
      <c r="Q316" t="s">
        <v>8269</v>
      </c>
      <c r="R316" s="6">
        <f t="shared" si="17"/>
        <v>32.095833333333331</v>
      </c>
      <c r="S316" t="s">
        <v>8311</v>
      </c>
      <c r="T316" t="s">
        <v>8352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>
        <f t="shared" si="16"/>
        <v>1.01248</v>
      </c>
      <c r="G317" t="s">
        <v>8219</v>
      </c>
      <c r="H317" t="s">
        <v>8224</v>
      </c>
      <c r="I317" t="s">
        <v>8246</v>
      </c>
      <c r="J317">
        <v>1345660334</v>
      </c>
      <c r="K317">
        <v>1343068334</v>
      </c>
      <c r="L317" s="10">
        <f t="shared" si="18"/>
        <v>41113.77238425926</v>
      </c>
      <c r="M317" s="10">
        <f t="shared" si="19"/>
        <v>41143.77238425926</v>
      </c>
      <c r="N317" t="b">
        <v>1</v>
      </c>
      <c r="O317">
        <v>126</v>
      </c>
      <c r="P317" t="b">
        <v>1</v>
      </c>
      <c r="Q317" t="s">
        <v>8269</v>
      </c>
      <c r="R317" s="6">
        <f t="shared" si="17"/>
        <v>200.88888888888889</v>
      </c>
      <c r="S317" t="s">
        <v>8311</v>
      </c>
      <c r="T317" t="s">
        <v>8352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>
        <f t="shared" si="16"/>
        <v>1.1377333333333333</v>
      </c>
      <c r="G318" t="s">
        <v>8219</v>
      </c>
      <c r="H318" t="s">
        <v>8229</v>
      </c>
      <c r="I318" t="s">
        <v>8251</v>
      </c>
      <c r="J318">
        <v>1418273940</v>
      </c>
      <c r="K318">
        <v>1415398197</v>
      </c>
      <c r="L318" s="10">
        <f t="shared" si="18"/>
        <v>41950.923576388886</v>
      </c>
      <c r="M318" s="10">
        <f t="shared" si="19"/>
        <v>41984.207638888889</v>
      </c>
      <c r="N318" t="b">
        <v>1</v>
      </c>
      <c r="O318">
        <v>158</v>
      </c>
      <c r="P318" t="b">
        <v>1</v>
      </c>
      <c r="Q318" t="s">
        <v>8269</v>
      </c>
      <c r="R318" s="6">
        <f t="shared" si="17"/>
        <v>108.01265822784811</v>
      </c>
      <c r="S318" t="s">
        <v>8311</v>
      </c>
      <c r="T318" t="s">
        <v>8352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>
        <f t="shared" si="16"/>
        <v>1.0080333333333333</v>
      </c>
      <c r="G319" t="s">
        <v>8219</v>
      </c>
      <c r="H319" t="s">
        <v>8224</v>
      </c>
      <c r="I319" t="s">
        <v>8246</v>
      </c>
      <c r="J319">
        <v>1386778483</v>
      </c>
      <c r="K319">
        <v>1384186483</v>
      </c>
      <c r="L319" s="10">
        <f t="shared" si="18"/>
        <v>41589.676886574074</v>
      </c>
      <c r="M319" s="10">
        <f t="shared" si="19"/>
        <v>41619.676886574074</v>
      </c>
      <c r="N319" t="b">
        <v>1</v>
      </c>
      <c r="O319">
        <v>316</v>
      </c>
      <c r="P319" t="b">
        <v>1</v>
      </c>
      <c r="Q319" t="s">
        <v>8269</v>
      </c>
      <c r="R319" s="6">
        <f t="shared" si="17"/>
        <v>95.699367088607602</v>
      </c>
      <c r="S319" t="s">
        <v>8311</v>
      </c>
      <c r="T319" t="s">
        <v>8352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>
        <f t="shared" si="16"/>
        <v>2.8332000000000002</v>
      </c>
      <c r="G320" t="s">
        <v>8219</v>
      </c>
      <c r="H320" t="s">
        <v>8224</v>
      </c>
      <c r="I320" t="s">
        <v>8246</v>
      </c>
      <c r="J320">
        <v>1364342151</v>
      </c>
      <c r="K320">
        <v>1361753751</v>
      </c>
      <c r="L320" s="10">
        <f t="shared" si="18"/>
        <v>41330.038784722223</v>
      </c>
      <c r="M320" s="10">
        <f t="shared" si="19"/>
        <v>41359.997118055559</v>
      </c>
      <c r="N320" t="b">
        <v>1</v>
      </c>
      <c r="O320">
        <v>284</v>
      </c>
      <c r="P320" t="b">
        <v>1</v>
      </c>
      <c r="Q320" t="s">
        <v>8269</v>
      </c>
      <c r="R320" s="6">
        <f t="shared" si="17"/>
        <v>49.880281690140848</v>
      </c>
      <c r="S320" t="s">
        <v>8311</v>
      </c>
      <c r="T320" t="s">
        <v>8352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>
        <f t="shared" si="16"/>
        <v>1.1268</v>
      </c>
      <c r="G321" t="s">
        <v>8219</v>
      </c>
      <c r="H321" t="s">
        <v>8224</v>
      </c>
      <c r="I321" t="s">
        <v>8246</v>
      </c>
      <c r="J321">
        <v>1265097540</v>
      </c>
      <c r="K321">
        <v>1257538029</v>
      </c>
      <c r="L321" s="10">
        <f t="shared" si="18"/>
        <v>40123.83829861111</v>
      </c>
      <c r="M321" s="10">
        <f t="shared" si="19"/>
        <v>40211.332638888889</v>
      </c>
      <c r="N321" t="b">
        <v>1</v>
      </c>
      <c r="O321">
        <v>51</v>
      </c>
      <c r="P321" t="b">
        <v>1</v>
      </c>
      <c r="Q321" t="s">
        <v>8269</v>
      </c>
      <c r="R321" s="6">
        <f t="shared" si="17"/>
        <v>110.47058823529412</v>
      </c>
      <c r="S321" t="s">
        <v>8311</v>
      </c>
      <c r="T321" t="s">
        <v>8352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>
        <f t="shared" ref="F322:F385" si="20">IF(D322=0,0,E322/D322)</f>
        <v>1.0658000000000001</v>
      </c>
      <c r="G322" t="s">
        <v>8219</v>
      </c>
      <c r="H322" t="s">
        <v>8225</v>
      </c>
      <c r="I322" t="s">
        <v>8247</v>
      </c>
      <c r="J322">
        <v>1450825200</v>
      </c>
      <c r="K322">
        <v>1448284433</v>
      </c>
      <c r="L322" s="10">
        <f t="shared" si="18"/>
        <v>42331.551307870366</v>
      </c>
      <c r="M322" s="10">
        <f t="shared" si="19"/>
        <v>42360.958333333328</v>
      </c>
      <c r="N322" t="b">
        <v>1</v>
      </c>
      <c r="O322">
        <v>158</v>
      </c>
      <c r="P322" t="b">
        <v>1</v>
      </c>
      <c r="Q322" t="s">
        <v>8269</v>
      </c>
      <c r="R322" s="6">
        <f t="shared" ref="R322:R385" si="21">IF(O322=0,0,E322/O322)</f>
        <v>134.91139240506328</v>
      </c>
      <c r="S322" t="s">
        <v>8311</v>
      </c>
      <c r="T322" t="s">
        <v>8352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>
        <f t="shared" si="20"/>
        <v>1.0266285714285714</v>
      </c>
      <c r="G323" t="s">
        <v>8219</v>
      </c>
      <c r="H323" t="s">
        <v>8236</v>
      </c>
      <c r="I323" t="s">
        <v>8249</v>
      </c>
      <c r="J323">
        <v>1478605386</v>
      </c>
      <c r="K323">
        <v>1475577786</v>
      </c>
      <c r="L323" s="10">
        <f t="shared" ref="L323:L386" si="22">(((K323/60)/60)/24)+DATE(1970,1,1)</f>
        <v>42647.446597222224</v>
      </c>
      <c r="M323" s="10">
        <f t="shared" ref="M323:M386" si="23">(((J323/60)/60)/24)+DATE(1970,1,1)</f>
        <v>42682.488263888896</v>
      </c>
      <c r="N323" t="b">
        <v>1</v>
      </c>
      <c r="O323">
        <v>337</v>
      </c>
      <c r="P323" t="b">
        <v>1</v>
      </c>
      <c r="Q323" t="s">
        <v>8269</v>
      </c>
      <c r="R323" s="6">
        <f t="shared" si="21"/>
        <v>106.62314540059347</v>
      </c>
      <c r="S323" t="s">
        <v>8311</v>
      </c>
      <c r="T323" t="s">
        <v>8352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>
        <f t="shared" si="20"/>
        <v>1.0791200000000001</v>
      </c>
      <c r="G324" t="s">
        <v>8219</v>
      </c>
      <c r="H324" t="s">
        <v>8224</v>
      </c>
      <c r="I324" t="s">
        <v>8246</v>
      </c>
      <c r="J324">
        <v>1463146848</v>
      </c>
      <c r="K324">
        <v>1460554848</v>
      </c>
      <c r="L324" s="10">
        <f t="shared" si="22"/>
        <v>42473.57</v>
      </c>
      <c r="M324" s="10">
        <f t="shared" si="23"/>
        <v>42503.57</v>
      </c>
      <c r="N324" t="b">
        <v>1</v>
      </c>
      <c r="O324">
        <v>186</v>
      </c>
      <c r="P324" t="b">
        <v>1</v>
      </c>
      <c r="Q324" t="s">
        <v>8269</v>
      </c>
      <c r="R324" s="6">
        <f t="shared" si="21"/>
        <v>145.04301075268816</v>
      </c>
      <c r="S324" t="s">
        <v>8311</v>
      </c>
      <c r="T324" t="s">
        <v>8352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>
        <f t="shared" si="20"/>
        <v>1.2307407407407407</v>
      </c>
      <c r="G325" t="s">
        <v>8219</v>
      </c>
      <c r="H325" t="s">
        <v>8224</v>
      </c>
      <c r="I325" t="s">
        <v>8246</v>
      </c>
      <c r="J325">
        <v>1482307140</v>
      </c>
      <c r="K325">
        <v>1479886966</v>
      </c>
      <c r="L325" s="10">
        <f t="shared" si="22"/>
        <v>42697.32136574074</v>
      </c>
      <c r="M325" s="10">
        <f t="shared" si="23"/>
        <v>42725.332638888889</v>
      </c>
      <c r="N325" t="b">
        <v>1</v>
      </c>
      <c r="O325">
        <v>58</v>
      </c>
      <c r="P325" t="b">
        <v>1</v>
      </c>
      <c r="Q325" t="s">
        <v>8269</v>
      </c>
      <c r="R325" s="6">
        <f t="shared" si="21"/>
        <v>114.58620689655173</v>
      </c>
      <c r="S325" t="s">
        <v>8311</v>
      </c>
      <c r="T325" t="s">
        <v>8352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>
        <f t="shared" si="20"/>
        <v>1.016</v>
      </c>
      <c r="G326" t="s">
        <v>8219</v>
      </c>
      <c r="H326" t="s">
        <v>8224</v>
      </c>
      <c r="I326" t="s">
        <v>8246</v>
      </c>
      <c r="J326">
        <v>1438441308</v>
      </c>
      <c r="K326">
        <v>1435590108</v>
      </c>
      <c r="L326" s="10">
        <f t="shared" si="22"/>
        <v>42184.626250000001</v>
      </c>
      <c r="M326" s="10">
        <f t="shared" si="23"/>
        <v>42217.626250000001</v>
      </c>
      <c r="N326" t="b">
        <v>1</v>
      </c>
      <c r="O326">
        <v>82</v>
      </c>
      <c r="P326" t="b">
        <v>1</v>
      </c>
      <c r="Q326" t="s">
        <v>8269</v>
      </c>
      <c r="R326" s="6">
        <f t="shared" si="21"/>
        <v>105.3170731707317</v>
      </c>
      <c r="S326" t="s">
        <v>8311</v>
      </c>
      <c r="T326" t="s">
        <v>8352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>
        <f t="shared" si="20"/>
        <v>1.04396</v>
      </c>
      <c r="G327" t="s">
        <v>8219</v>
      </c>
      <c r="H327" t="s">
        <v>8224</v>
      </c>
      <c r="I327" t="s">
        <v>8246</v>
      </c>
      <c r="J327">
        <v>1482208233</v>
      </c>
      <c r="K327">
        <v>1479184233</v>
      </c>
      <c r="L327" s="10">
        <f t="shared" si="22"/>
        <v>42689.187881944439</v>
      </c>
      <c r="M327" s="10">
        <f t="shared" si="23"/>
        <v>42724.187881944439</v>
      </c>
      <c r="N327" t="b">
        <v>1</v>
      </c>
      <c r="O327">
        <v>736</v>
      </c>
      <c r="P327" t="b">
        <v>1</v>
      </c>
      <c r="Q327" t="s">
        <v>8269</v>
      </c>
      <c r="R327" s="6">
        <f t="shared" si="21"/>
        <v>70.921195652173907</v>
      </c>
      <c r="S327" t="s">
        <v>8311</v>
      </c>
      <c r="T327" t="s">
        <v>8352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>
        <f t="shared" si="20"/>
        <v>1.1292973333333334</v>
      </c>
      <c r="G328" t="s">
        <v>8219</v>
      </c>
      <c r="H328" t="s">
        <v>8224</v>
      </c>
      <c r="I328" t="s">
        <v>8246</v>
      </c>
      <c r="J328">
        <v>1489532220</v>
      </c>
      <c r="K328">
        <v>1486625606</v>
      </c>
      <c r="L328" s="10">
        <f t="shared" si="22"/>
        <v>42775.314884259264</v>
      </c>
      <c r="M328" s="10">
        <f t="shared" si="23"/>
        <v>42808.956250000003</v>
      </c>
      <c r="N328" t="b">
        <v>1</v>
      </c>
      <c r="O328">
        <v>1151</v>
      </c>
      <c r="P328" t="b">
        <v>1</v>
      </c>
      <c r="Q328" t="s">
        <v>8269</v>
      </c>
      <c r="R328" s="6">
        <f t="shared" si="21"/>
        <v>147.17167680278018</v>
      </c>
      <c r="S328" t="s">
        <v>8311</v>
      </c>
      <c r="T328" t="s">
        <v>8352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>
        <f t="shared" si="20"/>
        <v>1.3640000000000001</v>
      </c>
      <c r="G329" t="s">
        <v>8219</v>
      </c>
      <c r="H329" t="s">
        <v>8224</v>
      </c>
      <c r="I329" t="s">
        <v>8246</v>
      </c>
      <c r="J329">
        <v>1427011200</v>
      </c>
      <c r="K329">
        <v>1424669929</v>
      </c>
      <c r="L329" s="10">
        <f t="shared" si="22"/>
        <v>42058.235289351855</v>
      </c>
      <c r="M329" s="10">
        <f t="shared" si="23"/>
        <v>42085.333333333328</v>
      </c>
      <c r="N329" t="b">
        <v>1</v>
      </c>
      <c r="O329">
        <v>34</v>
      </c>
      <c r="P329" t="b">
        <v>1</v>
      </c>
      <c r="Q329" t="s">
        <v>8269</v>
      </c>
      <c r="R329" s="6">
        <f t="shared" si="21"/>
        <v>160.47058823529412</v>
      </c>
      <c r="S329" t="s">
        <v>8311</v>
      </c>
      <c r="T329" t="s">
        <v>8352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>
        <f t="shared" si="20"/>
        <v>1.036144</v>
      </c>
      <c r="G330" t="s">
        <v>8219</v>
      </c>
      <c r="H330" t="s">
        <v>8224</v>
      </c>
      <c r="I330" t="s">
        <v>8246</v>
      </c>
      <c r="J330">
        <v>1446350400</v>
      </c>
      <c r="K330">
        <v>1443739388</v>
      </c>
      <c r="L330" s="10">
        <f t="shared" si="22"/>
        <v>42278.946620370371</v>
      </c>
      <c r="M330" s="10">
        <f t="shared" si="23"/>
        <v>42309.166666666672</v>
      </c>
      <c r="N330" t="b">
        <v>1</v>
      </c>
      <c r="O330">
        <v>498</v>
      </c>
      <c r="P330" t="b">
        <v>1</v>
      </c>
      <c r="Q330" t="s">
        <v>8269</v>
      </c>
      <c r="R330" s="6">
        <f t="shared" si="21"/>
        <v>156.04578313253012</v>
      </c>
      <c r="S330" t="s">
        <v>8311</v>
      </c>
      <c r="T330" t="s">
        <v>8352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>
        <f t="shared" si="20"/>
        <v>1.0549999999999999</v>
      </c>
      <c r="G331" t="s">
        <v>8219</v>
      </c>
      <c r="H331" t="s">
        <v>8224</v>
      </c>
      <c r="I331" t="s">
        <v>8246</v>
      </c>
      <c r="J331">
        <v>1446868800</v>
      </c>
      <c r="K331">
        <v>1444821127</v>
      </c>
      <c r="L331" s="10">
        <f t="shared" si="22"/>
        <v>42291.46674768519</v>
      </c>
      <c r="M331" s="10">
        <f t="shared" si="23"/>
        <v>42315.166666666672</v>
      </c>
      <c r="N331" t="b">
        <v>1</v>
      </c>
      <c r="O331">
        <v>167</v>
      </c>
      <c r="P331" t="b">
        <v>1</v>
      </c>
      <c r="Q331" t="s">
        <v>8269</v>
      </c>
      <c r="R331" s="6">
        <f t="shared" si="21"/>
        <v>63.17365269461078</v>
      </c>
      <c r="S331" t="s">
        <v>8311</v>
      </c>
      <c r="T331" t="s">
        <v>8352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>
        <f t="shared" si="20"/>
        <v>1.0182857142857142</v>
      </c>
      <c r="G332" t="s">
        <v>8219</v>
      </c>
      <c r="H332" t="s">
        <v>8224</v>
      </c>
      <c r="I332" t="s">
        <v>8246</v>
      </c>
      <c r="J332">
        <v>1368763140</v>
      </c>
      <c r="K332">
        <v>1366028563</v>
      </c>
      <c r="L332" s="10">
        <f t="shared" si="22"/>
        <v>41379.515775462962</v>
      </c>
      <c r="M332" s="10">
        <f t="shared" si="23"/>
        <v>41411.165972222225</v>
      </c>
      <c r="N332" t="b">
        <v>1</v>
      </c>
      <c r="O332">
        <v>340</v>
      </c>
      <c r="P332" t="b">
        <v>1</v>
      </c>
      <c r="Q332" t="s">
        <v>8269</v>
      </c>
      <c r="R332" s="6">
        <f t="shared" si="21"/>
        <v>104.82352941176471</v>
      </c>
      <c r="S332" t="s">
        <v>8311</v>
      </c>
      <c r="T332" t="s">
        <v>8352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>
        <f t="shared" si="20"/>
        <v>1.0660499999999999</v>
      </c>
      <c r="G333" t="s">
        <v>8219</v>
      </c>
      <c r="H333" t="s">
        <v>8224</v>
      </c>
      <c r="I333" t="s">
        <v>8246</v>
      </c>
      <c r="J333">
        <v>1466171834</v>
      </c>
      <c r="K333">
        <v>1463493434</v>
      </c>
      <c r="L333" s="10">
        <f t="shared" si="22"/>
        <v>42507.581412037034</v>
      </c>
      <c r="M333" s="10">
        <f t="shared" si="23"/>
        <v>42538.581412037034</v>
      </c>
      <c r="N333" t="b">
        <v>1</v>
      </c>
      <c r="O333">
        <v>438</v>
      </c>
      <c r="P333" t="b">
        <v>1</v>
      </c>
      <c r="Q333" t="s">
        <v>8269</v>
      </c>
      <c r="R333" s="6">
        <f t="shared" si="21"/>
        <v>97.356164383561648</v>
      </c>
      <c r="S333" t="s">
        <v>8311</v>
      </c>
      <c r="T333" t="s">
        <v>8352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>
        <f t="shared" si="20"/>
        <v>1.13015</v>
      </c>
      <c r="G334" t="s">
        <v>8219</v>
      </c>
      <c r="H334" t="s">
        <v>8224</v>
      </c>
      <c r="I334" t="s">
        <v>8246</v>
      </c>
      <c r="J334">
        <v>1446019200</v>
      </c>
      <c r="K334">
        <v>1442420377</v>
      </c>
      <c r="L334" s="10">
        <f t="shared" si="22"/>
        <v>42263.680289351847</v>
      </c>
      <c r="M334" s="10">
        <f t="shared" si="23"/>
        <v>42305.333333333328</v>
      </c>
      <c r="N334" t="b">
        <v>1</v>
      </c>
      <c r="O334">
        <v>555</v>
      </c>
      <c r="P334" t="b">
        <v>1</v>
      </c>
      <c r="Q334" t="s">
        <v>8269</v>
      </c>
      <c r="R334" s="6">
        <f t="shared" si="21"/>
        <v>203.63063063063063</v>
      </c>
      <c r="S334" t="s">
        <v>8311</v>
      </c>
      <c r="T334" t="s">
        <v>8352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>
        <f t="shared" si="20"/>
        <v>1.252275</v>
      </c>
      <c r="G335" t="s">
        <v>8219</v>
      </c>
      <c r="H335" t="s">
        <v>8224</v>
      </c>
      <c r="I335" t="s">
        <v>8246</v>
      </c>
      <c r="J335">
        <v>1460038591</v>
      </c>
      <c r="K335">
        <v>1457450191</v>
      </c>
      <c r="L335" s="10">
        <f t="shared" si="22"/>
        <v>42437.636469907404</v>
      </c>
      <c r="M335" s="10">
        <f t="shared" si="23"/>
        <v>42467.59480324074</v>
      </c>
      <c r="N335" t="b">
        <v>1</v>
      </c>
      <c r="O335">
        <v>266</v>
      </c>
      <c r="P335" t="b">
        <v>1</v>
      </c>
      <c r="Q335" t="s">
        <v>8269</v>
      </c>
      <c r="R335" s="6">
        <f t="shared" si="21"/>
        <v>188.31203007518798</v>
      </c>
      <c r="S335" t="s">
        <v>8311</v>
      </c>
      <c r="T335" t="s">
        <v>8352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>
        <f t="shared" si="20"/>
        <v>1.0119</v>
      </c>
      <c r="G336" t="s">
        <v>8219</v>
      </c>
      <c r="H336" t="s">
        <v>8224</v>
      </c>
      <c r="I336" t="s">
        <v>8246</v>
      </c>
      <c r="J336">
        <v>1431716400</v>
      </c>
      <c r="K336">
        <v>1428423757</v>
      </c>
      <c r="L336" s="10">
        <f t="shared" si="22"/>
        <v>42101.682372685187</v>
      </c>
      <c r="M336" s="10">
        <f t="shared" si="23"/>
        <v>42139.791666666672</v>
      </c>
      <c r="N336" t="b">
        <v>1</v>
      </c>
      <c r="O336">
        <v>69</v>
      </c>
      <c r="P336" t="b">
        <v>1</v>
      </c>
      <c r="Q336" t="s">
        <v>8269</v>
      </c>
      <c r="R336" s="6">
        <f t="shared" si="21"/>
        <v>146.65217391304347</v>
      </c>
      <c r="S336" t="s">
        <v>8311</v>
      </c>
      <c r="T336" t="s">
        <v>8352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>
        <f t="shared" si="20"/>
        <v>1.0276470588235294</v>
      </c>
      <c r="G337" t="s">
        <v>8219</v>
      </c>
      <c r="H337" t="s">
        <v>8224</v>
      </c>
      <c r="I337" t="s">
        <v>8246</v>
      </c>
      <c r="J337">
        <v>1431122400</v>
      </c>
      <c r="K337">
        <v>1428428515</v>
      </c>
      <c r="L337" s="10">
        <f t="shared" si="22"/>
        <v>42101.737442129626</v>
      </c>
      <c r="M337" s="10">
        <f t="shared" si="23"/>
        <v>42132.916666666672</v>
      </c>
      <c r="N337" t="b">
        <v>1</v>
      </c>
      <c r="O337">
        <v>80</v>
      </c>
      <c r="P337" t="b">
        <v>1</v>
      </c>
      <c r="Q337" t="s">
        <v>8269</v>
      </c>
      <c r="R337" s="6">
        <f t="shared" si="21"/>
        <v>109.1875</v>
      </c>
      <c r="S337" t="s">
        <v>8311</v>
      </c>
      <c r="T337" t="s">
        <v>8352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>
        <f t="shared" si="20"/>
        <v>1.1683911999999999</v>
      </c>
      <c r="G338" t="s">
        <v>8219</v>
      </c>
      <c r="H338" t="s">
        <v>8224</v>
      </c>
      <c r="I338" t="s">
        <v>8246</v>
      </c>
      <c r="J338">
        <v>1447427918</v>
      </c>
      <c r="K338">
        <v>1444832318</v>
      </c>
      <c r="L338" s="10">
        <f t="shared" si="22"/>
        <v>42291.596273148149</v>
      </c>
      <c r="M338" s="10">
        <f t="shared" si="23"/>
        <v>42321.637939814813</v>
      </c>
      <c r="N338" t="b">
        <v>1</v>
      </c>
      <c r="O338">
        <v>493</v>
      </c>
      <c r="P338" t="b">
        <v>1</v>
      </c>
      <c r="Q338" t="s">
        <v>8269</v>
      </c>
      <c r="R338" s="6">
        <f t="shared" si="21"/>
        <v>59.249046653144013</v>
      </c>
      <c r="S338" t="s">
        <v>8311</v>
      </c>
      <c r="T338" t="s">
        <v>8352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>
        <f t="shared" si="20"/>
        <v>1.0116833333333335</v>
      </c>
      <c r="G339" t="s">
        <v>8219</v>
      </c>
      <c r="H339" t="s">
        <v>8224</v>
      </c>
      <c r="I339" t="s">
        <v>8246</v>
      </c>
      <c r="J339">
        <v>1426298708</v>
      </c>
      <c r="K339">
        <v>1423710308</v>
      </c>
      <c r="L339" s="10">
        <f t="shared" si="22"/>
        <v>42047.128564814819</v>
      </c>
      <c r="M339" s="10">
        <f t="shared" si="23"/>
        <v>42077.086898148147</v>
      </c>
      <c r="N339" t="b">
        <v>1</v>
      </c>
      <c r="O339">
        <v>31</v>
      </c>
      <c r="P339" t="b">
        <v>1</v>
      </c>
      <c r="Q339" t="s">
        <v>8269</v>
      </c>
      <c r="R339" s="6">
        <f t="shared" si="21"/>
        <v>97.904838709677421</v>
      </c>
      <c r="S339" t="s">
        <v>8311</v>
      </c>
      <c r="T339" t="s">
        <v>8352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>
        <f t="shared" si="20"/>
        <v>1.1013360000000001</v>
      </c>
      <c r="G340" t="s">
        <v>8219</v>
      </c>
      <c r="H340" t="s">
        <v>8224</v>
      </c>
      <c r="I340" t="s">
        <v>8246</v>
      </c>
      <c r="J340">
        <v>1472864400</v>
      </c>
      <c r="K340">
        <v>1468001290</v>
      </c>
      <c r="L340" s="10">
        <f t="shared" si="22"/>
        <v>42559.755671296298</v>
      </c>
      <c r="M340" s="10">
        <f t="shared" si="23"/>
        <v>42616.041666666672</v>
      </c>
      <c r="N340" t="b">
        <v>1</v>
      </c>
      <c r="O340">
        <v>236</v>
      </c>
      <c r="P340" t="b">
        <v>1</v>
      </c>
      <c r="Q340" t="s">
        <v>8269</v>
      </c>
      <c r="R340" s="6">
        <f t="shared" si="21"/>
        <v>70.000169491525426</v>
      </c>
      <c r="S340" t="s">
        <v>8311</v>
      </c>
      <c r="T340" t="s">
        <v>8352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>
        <f t="shared" si="20"/>
        <v>1.0808333333333333</v>
      </c>
      <c r="G341" t="s">
        <v>8219</v>
      </c>
      <c r="H341" t="s">
        <v>8224</v>
      </c>
      <c r="I341" t="s">
        <v>8246</v>
      </c>
      <c r="J341">
        <v>1430331268</v>
      </c>
      <c r="K341">
        <v>1427739268</v>
      </c>
      <c r="L341" s="10">
        <f t="shared" si="22"/>
        <v>42093.760046296295</v>
      </c>
      <c r="M341" s="10">
        <f t="shared" si="23"/>
        <v>42123.760046296295</v>
      </c>
      <c r="N341" t="b">
        <v>1</v>
      </c>
      <c r="O341">
        <v>89</v>
      </c>
      <c r="P341" t="b">
        <v>1</v>
      </c>
      <c r="Q341" t="s">
        <v>8269</v>
      </c>
      <c r="R341" s="6">
        <f t="shared" si="21"/>
        <v>72.865168539325836</v>
      </c>
      <c r="S341" t="s">
        <v>8311</v>
      </c>
      <c r="T341" t="s">
        <v>8352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>
        <f t="shared" si="20"/>
        <v>1.2502285714285715</v>
      </c>
      <c r="G342" t="s">
        <v>8219</v>
      </c>
      <c r="H342" t="s">
        <v>8224</v>
      </c>
      <c r="I342" t="s">
        <v>8246</v>
      </c>
      <c r="J342">
        <v>1489006800</v>
      </c>
      <c r="K342">
        <v>1486397007</v>
      </c>
      <c r="L342" s="10">
        <f t="shared" si="22"/>
        <v>42772.669062500005</v>
      </c>
      <c r="M342" s="10">
        <f t="shared" si="23"/>
        <v>42802.875</v>
      </c>
      <c r="N342" t="b">
        <v>1</v>
      </c>
      <c r="O342">
        <v>299</v>
      </c>
      <c r="P342" t="b">
        <v>1</v>
      </c>
      <c r="Q342" t="s">
        <v>8269</v>
      </c>
      <c r="R342" s="6">
        <f t="shared" si="21"/>
        <v>146.34782608695653</v>
      </c>
      <c r="S342" t="s">
        <v>8311</v>
      </c>
      <c r="T342" t="s">
        <v>8352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>
        <f t="shared" si="20"/>
        <v>1.0671428571428572</v>
      </c>
      <c r="G343" t="s">
        <v>8219</v>
      </c>
      <c r="H343" t="s">
        <v>8224</v>
      </c>
      <c r="I343" t="s">
        <v>8246</v>
      </c>
      <c r="J343">
        <v>1412135940</v>
      </c>
      <c r="K343">
        <v>1410555998</v>
      </c>
      <c r="L343" s="10">
        <f t="shared" si="22"/>
        <v>41894.879606481481</v>
      </c>
      <c r="M343" s="10">
        <f t="shared" si="23"/>
        <v>41913.165972222225</v>
      </c>
      <c r="N343" t="b">
        <v>1</v>
      </c>
      <c r="O343">
        <v>55</v>
      </c>
      <c r="P343" t="b">
        <v>1</v>
      </c>
      <c r="Q343" t="s">
        <v>8269</v>
      </c>
      <c r="R343" s="6">
        <f t="shared" si="21"/>
        <v>67.909090909090907</v>
      </c>
      <c r="S343" t="s">
        <v>8311</v>
      </c>
      <c r="T343" t="s">
        <v>8352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>
        <f t="shared" si="20"/>
        <v>1.0036639999999999</v>
      </c>
      <c r="G344" t="s">
        <v>8219</v>
      </c>
      <c r="H344" t="s">
        <v>8224</v>
      </c>
      <c r="I344" t="s">
        <v>8246</v>
      </c>
      <c r="J344">
        <v>1461955465</v>
      </c>
      <c r="K344">
        <v>1459363465</v>
      </c>
      <c r="L344" s="10">
        <f t="shared" si="22"/>
        <v>42459.780844907407</v>
      </c>
      <c r="M344" s="10">
        <f t="shared" si="23"/>
        <v>42489.780844907407</v>
      </c>
      <c r="N344" t="b">
        <v>1</v>
      </c>
      <c r="O344">
        <v>325</v>
      </c>
      <c r="P344" t="b">
        <v>1</v>
      </c>
      <c r="Q344" t="s">
        <v>8269</v>
      </c>
      <c r="R344" s="6">
        <f t="shared" si="21"/>
        <v>169.85083076923075</v>
      </c>
      <c r="S344" t="s">
        <v>8311</v>
      </c>
      <c r="T344" t="s">
        <v>8352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>
        <f t="shared" si="20"/>
        <v>1.0202863333333334</v>
      </c>
      <c r="G345" t="s">
        <v>8219</v>
      </c>
      <c r="H345" t="s">
        <v>8224</v>
      </c>
      <c r="I345" t="s">
        <v>8246</v>
      </c>
      <c r="J345">
        <v>1415934000</v>
      </c>
      <c r="K345">
        <v>1413308545</v>
      </c>
      <c r="L345" s="10">
        <f t="shared" si="22"/>
        <v>41926.73778935185</v>
      </c>
      <c r="M345" s="10">
        <f t="shared" si="23"/>
        <v>41957.125</v>
      </c>
      <c r="N345" t="b">
        <v>1</v>
      </c>
      <c r="O345">
        <v>524</v>
      </c>
      <c r="P345" t="b">
        <v>1</v>
      </c>
      <c r="Q345" t="s">
        <v>8269</v>
      </c>
      <c r="R345" s="6">
        <f t="shared" si="21"/>
        <v>58.413339694656486</v>
      </c>
      <c r="S345" t="s">
        <v>8311</v>
      </c>
      <c r="T345" t="s">
        <v>8352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>
        <f t="shared" si="20"/>
        <v>1.0208358208955224</v>
      </c>
      <c r="G346" t="s">
        <v>8219</v>
      </c>
      <c r="H346" t="s">
        <v>8224</v>
      </c>
      <c r="I346" t="s">
        <v>8246</v>
      </c>
      <c r="J346">
        <v>1433125200</v>
      </c>
      <c r="K346">
        <v>1429312694</v>
      </c>
      <c r="L346" s="10">
        <f t="shared" si="22"/>
        <v>42111.970995370371</v>
      </c>
      <c r="M346" s="10">
        <f t="shared" si="23"/>
        <v>42156.097222222219</v>
      </c>
      <c r="N346" t="b">
        <v>1</v>
      </c>
      <c r="O346">
        <v>285</v>
      </c>
      <c r="P346" t="b">
        <v>1</v>
      </c>
      <c r="Q346" t="s">
        <v>8269</v>
      </c>
      <c r="R346" s="6">
        <f t="shared" si="21"/>
        <v>119.99298245614035</v>
      </c>
      <c r="S346" t="s">
        <v>8311</v>
      </c>
      <c r="T346" t="s">
        <v>8352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>
        <f t="shared" si="20"/>
        <v>1.2327586206896552</v>
      </c>
      <c r="G347" t="s">
        <v>8219</v>
      </c>
      <c r="H347" t="s">
        <v>8224</v>
      </c>
      <c r="I347" t="s">
        <v>8246</v>
      </c>
      <c r="J347">
        <v>1432161590</v>
      </c>
      <c r="K347">
        <v>1429569590</v>
      </c>
      <c r="L347" s="10">
        <f t="shared" si="22"/>
        <v>42114.944328703699</v>
      </c>
      <c r="M347" s="10">
        <f t="shared" si="23"/>
        <v>42144.944328703699</v>
      </c>
      <c r="N347" t="b">
        <v>1</v>
      </c>
      <c r="O347">
        <v>179</v>
      </c>
      <c r="P347" t="b">
        <v>1</v>
      </c>
      <c r="Q347" t="s">
        <v>8269</v>
      </c>
      <c r="R347" s="6">
        <f t="shared" si="21"/>
        <v>99.860335195530723</v>
      </c>
      <c r="S347" t="s">
        <v>8311</v>
      </c>
      <c r="T347" t="s">
        <v>8352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>
        <f t="shared" si="20"/>
        <v>1.7028880000000002</v>
      </c>
      <c r="G348" t="s">
        <v>8219</v>
      </c>
      <c r="H348" t="s">
        <v>8224</v>
      </c>
      <c r="I348" t="s">
        <v>8246</v>
      </c>
      <c r="J348">
        <v>1444824021</v>
      </c>
      <c r="K348">
        <v>1442232021</v>
      </c>
      <c r="L348" s="10">
        <f t="shared" si="22"/>
        <v>42261.500243055561</v>
      </c>
      <c r="M348" s="10">
        <f t="shared" si="23"/>
        <v>42291.500243055561</v>
      </c>
      <c r="N348" t="b">
        <v>1</v>
      </c>
      <c r="O348">
        <v>188</v>
      </c>
      <c r="P348" t="b">
        <v>1</v>
      </c>
      <c r="Q348" t="s">
        <v>8269</v>
      </c>
      <c r="R348" s="6">
        <f t="shared" si="21"/>
        <v>90.579148936170213</v>
      </c>
      <c r="S348" t="s">
        <v>8311</v>
      </c>
      <c r="T348" t="s">
        <v>8352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>
        <f t="shared" si="20"/>
        <v>1.1159049999999999</v>
      </c>
      <c r="G349" t="s">
        <v>8219</v>
      </c>
      <c r="H349" t="s">
        <v>8224</v>
      </c>
      <c r="I349" t="s">
        <v>8246</v>
      </c>
      <c r="J349">
        <v>1447505609</v>
      </c>
      <c r="K349">
        <v>1444910009</v>
      </c>
      <c r="L349" s="10">
        <f t="shared" si="22"/>
        <v>42292.495474537034</v>
      </c>
      <c r="M349" s="10">
        <f t="shared" si="23"/>
        <v>42322.537141203706</v>
      </c>
      <c r="N349" t="b">
        <v>1</v>
      </c>
      <c r="O349">
        <v>379</v>
      </c>
      <c r="P349" t="b">
        <v>1</v>
      </c>
      <c r="Q349" t="s">
        <v>8269</v>
      </c>
      <c r="R349" s="6">
        <f t="shared" si="21"/>
        <v>117.77361477572559</v>
      </c>
      <c r="S349" t="s">
        <v>8311</v>
      </c>
      <c r="T349" t="s">
        <v>8352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>
        <f t="shared" si="20"/>
        <v>1.03</v>
      </c>
      <c r="G350" t="s">
        <v>8219</v>
      </c>
      <c r="H350" t="s">
        <v>8224</v>
      </c>
      <c r="I350" t="s">
        <v>8246</v>
      </c>
      <c r="J350">
        <v>1440165916</v>
      </c>
      <c r="K350">
        <v>1437573916</v>
      </c>
      <c r="L350" s="10">
        <f t="shared" si="22"/>
        <v>42207.58699074074</v>
      </c>
      <c r="M350" s="10">
        <f t="shared" si="23"/>
        <v>42237.58699074074</v>
      </c>
      <c r="N350" t="b">
        <v>1</v>
      </c>
      <c r="O350">
        <v>119</v>
      </c>
      <c r="P350" t="b">
        <v>1</v>
      </c>
      <c r="Q350" t="s">
        <v>8269</v>
      </c>
      <c r="R350" s="6">
        <f t="shared" si="21"/>
        <v>86.554621848739501</v>
      </c>
      <c r="S350" t="s">
        <v>8311</v>
      </c>
      <c r="T350" t="s">
        <v>8352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>
        <f t="shared" si="20"/>
        <v>1.0663570159857905</v>
      </c>
      <c r="G351" t="s">
        <v>8219</v>
      </c>
      <c r="H351" t="s">
        <v>8224</v>
      </c>
      <c r="I351" t="s">
        <v>8246</v>
      </c>
      <c r="J351">
        <v>1487937508</v>
      </c>
      <c r="K351">
        <v>1485345508</v>
      </c>
      <c r="L351" s="10">
        <f t="shared" si="22"/>
        <v>42760.498935185184</v>
      </c>
      <c r="M351" s="10">
        <f t="shared" si="23"/>
        <v>42790.498935185184</v>
      </c>
      <c r="N351" t="b">
        <v>1</v>
      </c>
      <c r="O351">
        <v>167</v>
      </c>
      <c r="P351" t="b">
        <v>1</v>
      </c>
      <c r="Q351" t="s">
        <v>8269</v>
      </c>
      <c r="R351" s="6">
        <f t="shared" si="21"/>
        <v>71.899281437125751</v>
      </c>
      <c r="S351" t="s">
        <v>8311</v>
      </c>
      <c r="T351" t="s">
        <v>8352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>
        <f t="shared" si="20"/>
        <v>1.1476</v>
      </c>
      <c r="G352" t="s">
        <v>8219</v>
      </c>
      <c r="H352" t="s">
        <v>8224</v>
      </c>
      <c r="I352" t="s">
        <v>8246</v>
      </c>
      <c r="J352">
        <v>1473566340</v>
      </c>
      <c r="K352">
        <v>1470274509</v>
      </c>
      <c r="L352" s="10">
        <f t="shared" si="22"/>
        <v>42586.066076388888</v>
      </c>
      <c r="M352" s="10">
        <f t="shared" si="23"/>
        <v>42624.165972222225</v>
      </c>
      <c r="N352" t="b">
        <v>1</v>
      </c>
      <c r="O352">
        <v>221</v>
      </c>
      <c r="P352" t="b">
        <v>1</v>
      </c>
      <c r="Q352" t="s">
        <v>8269</v>
      </c>
      <c r="R352" s="6">
        <f t="shared" si="21"/>
        <v>129.81900452488688</v>
      </c>
      <c r="S352" t="s">
        <v>8311</v>
      </c>
      <c r="T352" t="s">
        <v>8352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>
        <f t="shared" si="20"/>
        <v>1.2734117647058822</v>
      </c>
      <c r="G353" t="s">
        <v>8219</v>
      </c>
      <c r="H353" t="s">
        <v>8227</v>
      </c>
      <c r="I353" t="s">
        <v>8249</v>
      </c>
      <c r="J353">
        <v>1460066954</v>
      </c>
      <c r="K353">
        <v>1456614554</v>
      </c>
      <c r="L353" s="10">
        <f t="shared" si="22"/>
        <v>42427.964745370366</v>
      </c>
      <c r="M353" s="10">
        <f t="shared" si="23"/>
        <v>42467.923078703709</v>
      </c>
      <c r="N353" t="b">
        <v>1</v>
      </c>
      <c r="O353">
        <v>964</v>
      </c>
      <c r="P353" t="b">
        <v>1</v>
      </c>
      <c r="Q353" t="s">
        <v>8269</v>
      </c>
      <c r="R353" s="6">
        <f t="shared" si="21"/>
        <v>44.912863070539416</v>
      </c>
      <c r="S353" t="s">
        <v>8311</v>
      </c>
      <c r="T353" t="s">
        <v>8352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>
        <f t="shared" si="20"/>
        <v>1.1656</v>
      </c>
      <c r="G354" t="s">
        <v>8219</v>
      </c>
      <c r="H354" t="s">
        <v>8224</v>
      </c>
      <c r="I354" t="s">
        <v>8246</v>
      </c>
      <c r="J354">
        <v>1412740868</v>
      </c>
      <c r="K354">
        <v>1410148868</v>
      </c>
      <c r="L354" s="10">
        <f t="shared" si="22"/>
        <v>41890.167453703703</v>
      </c>
      <c r="M354" s="10">
        <f t="shared" si="23"/>
        <v>41920.167453703703</v>
      </c>
      <c r="N354" t="b">
        <v>1</v>
      </c>
      <c r="O354">
        <v>286</v>
      </c>
      <c r="P354" t="b">
        <v>1</v>
      </c>
      <c r="Q354" t="s">
        <v>8269</v>
      </c>
      <c r="R354" s="6">
        <f t="shared" si="21"/>
        <v>40.755244755244753</v>
      </c>
      <c r="S354" t="s">
        <v>8311</v>
      </c>
      <c r="T354" t="s">
        <v>8352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>
        <f t="shared" si="20"/>
        <v>1.0861819426615318</v>
      </c>
      <c r="G355" t="s">
        <v>8219</v>
      </c>
      <c r="H355" t="s">
        <v>8224</v>
      </c>
      <c r="I355" t="s">
        <v>8246</v>
      </c>
      <c r="J355">
        <v>1447963219</v>
      </c>
      <c r="K355">
        <v>1445367619</v>
      </c>
      <c r="L355" s="10">
        <f t="shared" si="22"/>
        <v>42297.791886574079</v>
      </c>
      <c r="M355" s="10">
        <f t="shared" si="23"/>
        <v>42327.833553240736</v>
      </c>
      <c r="N355" t="b">
        <v>1</v>
      </c>
      <c r="O355">
        <v>613</v>
      </c>
      <c r="P355" t="b">
        <v>1</v>
      </c>
      <c r="Q355" t="s">
        <v>8269</v>
      </c>
      <c r="R355" s="6">
        <f t="shared" si="21"/>
        <v>103.52394779771615</v>
      </c>
      <c r="S355" t="s">
        <v>8311</v>
      </c>
      <c r="T355" t="s">
        <v>8352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>
        <f t="shared" si="20"/>
        <v>1.0394285714285714</v>
      </c>
      <c r="G356" t="s">
        <v>8219</v>
      </c>
      <c r="H356" t="s">
        <v>8224</v>
      </c>
      <c r="I356" t="s">
        <v>8246</v>
      </c>
      <c r="J356">
        <v>1460141521</v>
      </c>
      <c r="K356">
        <v>1457553121</v>
      </c>
      <c r="L356" s="10">
        <f t="shared" si="22"/>
        <v>42438.827789351853</v>
      </c>
      <c r="M356" s="10">
        <f t="shared" si="23"/>
        <v>42468.786122685182</v>
      </c>
      <c r="N356" t="b">
        <v>1</v>
      </c>
      <c r="O356">
        <v>29</v>
      </c>
      <c r="P356" t="b">
        <v>1</v>
      </c>
      <c r="Q356" t="s">
        <v>8269</v>
      </c>
      <c r="R356" s="6">
        <f t="shared" si="21"/>
        <v>125.44827586206897</v>
      </c>
      <c r="S356" t="s">
        <v>8311</v>
      </c>
      <c r="T356" t="s">
        <v>8352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>
        <f t="shared" si="20"/>
        <v>1.1625714285714286</v>
      </c>
      <c r="G357" t="s">
        <v>8219</v>
      </c>
      <c r="H357" t="s">
        <v>8224</v>
      </c>
      <c r="I357" t="s">
        <v>8246</v>
      </c>
      <c r="J357">
        <v>1417420994</v>
      </c>
      <c r="K357">
        <v>1414738994</v>
      </c>
      <c r="L357" s="10">
        <f t="shared" si="22"/>
        <v>41943.293912037036</v>
      </c>
      <c r="M357" s="10">
        <f t="shared" si="23"/>
        <v>41974.3355787037</v>
      </c>
      <c r="N357" t="b">
        <v>1</v>
      </c>
      <c r="O357">
        <v>165</v>
      </c>
      <c r="P357" t="b">
        <v>1</v>
      </c>
      <c r="Q357" t="s">
        <v>8269</v>
      </c>
      <c r="R357" s="6">
        <f t="shared" si="21"/>
        <v>246.60606060606059</v>
      </c>
      <c r="S357" t="s">
        <v>8311</v>
      </c>
      <c r="T357" t="s">
        <v>8352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>
        <f t="shared" si="20"/>
        <v>1.0269239999999999</v>
      </c>
      <c r="G358" t="s">
        <v>8219</v>
      </c>
      <c r="H358" t="s">
        <v>8224</v>
      </c>
      <c r="I358" t="s">
        <v>8246</v>
      </c>
      <c r="J358">
        <v>1458152193</v>
      </c>
      <c r="K358">
        <v>1455563793</v>
      </c>
      <c r="L358" s="10">
        <f t="shared" si="22"/>
        <v>42415.803159722222</v>
      </c>
      <c r="M358" s="10">
        <f t="shared" si="23"/>
        <v>42445.761493055557</v>
      </c>
      <c r="N358" t="b">
        <v>1</v>
      </c>
      <c r="O358">
        <v>97</v>
      </c>
      <c r="P358" t="b">
        <v>1</v>
      </c>
      <c r="Q358" t="s">
        <v>8269</v>
      </c>
      <c r="R358" s="6">
        <f t="shared" si="21"/>
        <v>79.401340206185566</v>
      </c>
      <c r="S358" t="s">
        <v>8311</v>
      </c>
      <c r="T358" t="s">
        <v>8352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>
        <f t="shared" si="20"/>
        <v>1.74</v>
      </c>
      <c r="G359" t="s">
        <v>8219</v>
      </c>
      <c r="H359" t="s">
        <v>8224</v>
      </c>
      <c r="I359" t="s">
        <v>8246</v>
      </c>
      <c r="J359">
        <v>1429852797</v>
      </c>
      <c r="K359">
        <v>1426396797</v>
      </c>
      <c r="L359" s="10">
        <f t="shared" si="22"/>
        <v>42078.222187499996</v>
      </c>
      <c r="M359" s="10">
        <f t="shared" si="23"/>
        <v>42118.222187499996</v>
      </c>
      <c r="N359" t="b">
        <v>1</v>
      </c>
      <c r="O359">
        <v>303</v>
      </c>
      <c r="P359" t="b">
        <v>1</v>
      </c>
      <c r="Q359" t="s">
        <v>8269</v>
      </c>
      <c r="R359" s="6">
        <f t="shared" si="21"/>
        <v>86.138613861386133</v>
      </c>
      <c r="S359" t="s">
        <v>8311</v>
      </c>
      <c r="T359" t="s">
        <v>8352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>
        <f t="shared" si="20"/>
        <v>1.03088</v>
      </c>
      <c r="G360" t="s">
        <v>8219</v>
      </c>
      <c r="H360" t="s">
        <v>8224</v>
      </c>
      <c r="I360" t="s">
        <v>8246</v>
      </c>
      <c r="J360">
        <v>1466002800</v>
      </c>
      <c r="K360">
        <v>1463517521</v>
      </c>
      <c r="L360" s="10">
        <f t="shared" si="22"/>
        <v>42507.860196759255</v>
      </c>
      <c r="M360" s="10">
        <f t="shared" si="23"/>
        <v>42536.625</v>
      </c>
      <c r="N360" t="b">
        <v>1</v>
      </c>
      <c r="O360">
        <v>267</v>
      </c>
      <c r="P360" t="b">
        <v>1</v>
      </c>
      <c r="Q360" t="s">
        <v>8269</v>
      </c>
      <c r="R360" s="6">
        <f t="shared" si="21"/>
        <v>193.04868913857678</v>
      </c>
      <c r="S360" t="s">
        <v>8311</v>
      </c>
      <c r="T360" t="s">
        <v>8352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>
        <f t="shared" si="20"/>
        <v>1.0485537190082646</v>
      </c>
      <c r="G361" t="s">
        <v>8219</v>
      </c>
      <c r="H361" t="s">
        <v>8224</v>
      </c>
      <c r="I361" t="s">
        <v>8246</v>
      </c>
      <c r="J361">
        <v>1415941920</v>
      </c>
      <c r="K361">
        <v>1414028490</v>
      </c>
      <c r="L361" s="10">
        <f t="shared" si="22"/>
        <v>41935.070486111108</v>
      </c>
      <c r="M361" s="10">
        <f t="shared" si="23"/>
        <v>41957.216666666667</v>
      </c>
      <c r="N361" t="b">
        <v>1</v>
      </c>
      <c r="O361">
        <v>302</v>
      </c>
      <c r="P361" t="b">
        <v>1</v>
      </c>
      <c r="Q361" t="s">
        <v>8269</v>
      </c>
      <c r="R361" s="6">
        <f t="shared" si="21"/>
        <v>84.023178807947019</v>
      </c>
      <c r="S361" t="s">
        <v>8311</v>
      </c>
      <c r="T361" t="s">
        <v>8352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>
        <f t="shared" si="20"/>
        <v>1.0137499999999999</v>
      </c>
      <c r="G362" t="s">
        <v>8219</v>
      </c>
      <c r="H362" t="s">
        <v>8224</v>
      </c>
      <c r="I362" t="s">
        <v>8246</v>
      </c>
      <c r="J362">
        <v>1437621060</v>
      </c>
      <c r="K362">
        <v>1433799180</v>
      </c>
      <c r="L362" s="10">
        <f t="shared" si="22"/>
        <v>42163.897916666669</v>
      </c>
      <c r="M362" s="10">
        <f t="shared" si="23"/>
        <v>42208.132638888885</v>
      </c>
      <c r="N362" t="b">
        <v>0</v>
      </c>
      <c r="O362">
        <v>87</v>
      </c>
      <c r="P362" t="b">
        <v>1</v>
      </c>
      <c r="Q362" t="s">
        <v>8269</v>
      </c>
      <c r="R362" s="6">
        <f t="shared" si="21"/>
        <v>139.82758620689654</v>
      </c>
      <c r="S362" t="s">
        <v>8311</v>
      </c>
      <c r="T362" t="s">
        <v>8352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>
        <f t="shared" si="20"/>
        <v>1.1107699999999998</v>
      </c>
      <c r="G363" t="s">
        <v>8219</v>
      </c>
      <c r="H363" t="s">
        <v>8224</v>
      </c>
      <c r="I363" t="s">
        <v>8246</v>
      </c>
      <c r="J363">
        <v>1416704506</v>
      </c>
      <c r="K363">
        <v>1414108906</v>
      </c>
      <c r="L363" s="10">
        <f t="shared" si="22"/>
        <v>41936.001226851848</v>
      </c>
      <c r="M363" s="10">
        <f t="shared" si="23"/>
        <v>41966.042893518519</v>
      </c>
      <c r="N363" t="b">
        <v>0</v>
      </c>
      <c r="O363">
        <v>354</v>
      </c>
      <c r="P363" t="b">
        <v>1</v>
      </c>
      <c r="Q363" t="s">
        <v>8269</v>
      </c>
      <c r="R363" s="6">
        <f t="shared" si="21"/>
        <v>109.82189265536722</v>
      </c>
      <c r="S363" t="s">
        <v>8311</v>
      </c>
      <c r="T363" t="s">
        <v>8352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>
        <f t="shared" si="20"/>
        <v>1.2415933781686497</v>
      </c>
      <c r="G364" t="s">
        <v>8219</v>
      </c>
      <c r="H364" t="s">
        <v>8224</v>
      </c>
      <c r="I364" t="s">
        <v>8246</v>
      </c>
      <c r="J364">
        <v>1407456000</v>
      </c>
      <c r="K364">
        <v>1405573391</v>
      </c>
      <c r="L364" s="10">
        <f t="shared" si="22"/>
        <v>41837.210543981484</v>
      </c>
      <c r="M364" s="10">
        <f t="shared" si="23"/>
        <v>41859</v>
      </c>
      <c r="N364" t="b">
        <v>0</v>
      </c>
      <c r="O364">
        <v>86</v>
      </c>
      <c r="P364" t="b">
        <v>1</v>
      </c>
      <c r="Q364" t="s">
        <v>8269</v>
      </c>
      <c r="R364" s="6">
        <f t="shared" si="21"/>
        <v>139.53488372093022</v>
      </c>
      <c r="S364" t="s">
        <v>8311</v>
      </c>
      <c r="T364" t="s">
        <v>8352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>
        <f t="shared" si="20"/>
        <v>1.0133333333333334</v>
      </c>
      <c r="G365" t="s">
        <v>8219</v>
      </c>
      <c r="H365" t="s">
        <v>8224</v>
      </c>
      <c r="I365" t="s">
        <v>8246</v>
      </c>
      <c r="J365">
        <v>1272828120</v>
      </c>
      <c r="K365">
        <v>1268934736</v>
      </c>
      <c r="L365" s="10">
        <f t="shared" si="22"/>
        <v>40255.744629629626</v>
      </c>
      <c r="M365" s="10">
        <f t="shared" si="23"/>
        <v>40300.806944444441</v>
      </c>
      <c r="N365" t="b">
        <v>0</v>
      </c>
      <c r="O365">
        <v>26</v>
      </c>
      <c r="P365" t="b">
        <v>1</v>
      </c>
      <c r="Q365" t="s">
        <v>8269</v>
      </c>
      <c r="R365" s="6">
        <f t="shared" si="21"/>
        <v>347.84615384615387</v>
      </c>
      <c r="S365" t="s">
        <v>8311</v>
      </c>
      <c r="T365" t="s">
        <v>8352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>
        <f t="shared" si="20"/>
        <v>1.1016142857142857</v>
      </c>
      <c r="G366" t="s">
        <v>8219</v>
      </c>
      <c r="H366" t="s">
        <v>8224</v>
      </c>
      <c r="I366" t="s">
        <v>8246</v>
      </c>
      <c r="J366">
        <v>1403323140</v>
      </c>
      <c r="K366">
        <v>1400704672</v>
      </c>
      <c r="L366" s="10">
        <f t="shared" si="22"/>
        <v>41780.859629629631</v>
      </c>
      <c r="M366" s="10">
        <f t="shared" si="23"/>
        <v>41811.165972222225</v>
      </c>
      <c r="N366" t="b">
        <v>0</v>
      </c>
      <c r="O366">
        <v>113</v>
      </c>
      <c r="P366" t="b">
        <v>1</v>
      </c>
      <c r="Q366" t="s">
        <v>8269</v>
      </c>
      <c r="R366" s="6">
        <f t="shared" si="21"/>
        <v>68.24159292035398</v>
      </c>
      <c r="S366" t="s">
        <v>8311</v>
      </c>
      <c r="T366" t="s">
        <v>8352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>
        <f t="shared" si="20"/>
        <v>1.0397333333333334</v>
      </c>
      <c r="G367" t="s">
        <v>8219</v>
      </c>
      <c r="H367" t="s">
        <v>8225</v>
      </c>
      <c r="I367" t="s">
        <v>8247</v>
      </c>
      <c r="J367">
        <v>1393597999</v>
      </c>
      <c r="K367">
        <v>1391005999</v>
      </c>
      <c r="L367" s="10">
        <f t="shared" si="22"/>
        <v>41668.606469907405</v>
      </c>
      <c r="M367" s="10">
        <f t="shared" si="23"/>
        <v>41698.606469907405</v>
      </c>
      <c r="N367" t="b">
        <v>0</v>
      </c>
      <c r="O367">
        <v>65</v>
      </c>
      <c r="P367" t="b">
        <v>1</v>
      </c>
      <c r="Q367" t="s">
        <v>8269</v>
      </c>
      <c r="R367" s="6">
        <f t="shared" si="21"/>
        <v>239.93846153846152</v>
      </c>
      <c r="S367" t="s">
        <v>8311</v>
      </c>
      <c r="T367" t="s">
        <v>8352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>
        <f t="shared" si="20"/>
        <v>1.013157894736842</v>
      </c>
      <c r="G368" t="s">
        <v>8219</v>
      </c>
      <c r="H368" t="s">
        <v>8224</v>
      </c>
      <c r="I368" t="s">
        <v>8246</v>
      </c>
      <c r="J368">
        <v>1337540518</v>
      </c>
      <c r="K368">
        <v>1334948518</v>
      </c>
      <c r="L368" s="10">
        <f t="shared" si="22"/>
        <v>41019.793032407404</v>
      </c>
      <c r="M368" s="10">
        <f t="shared" si="23"/>
        <v>41049.793032407404</v>
      </c>
      <c r="N368" t="b">
        <v>0</v>
      </c>
      <c r="O368">
        <v>134</v>
      </c>
      <c r="P368" t="b">
        <v>1</v>
      </c>
      <c r="Q368" t="s">
        <v>8269</v>
      </c>
      <c r="R368" s="6">
        <f t="shared" si="21"/>
        <v>287.31343283582089</v>
      </c>
      <c r="S368" t="s">
        <v>8311</v>
      </c>
      <c r="T368" t="s">
        <v>8352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>
        <f t="shared" si="20"/>
        <v>1.033501</v>
      </c>
      <c r="G369" t="s">
        <v>8219</v>
      </c>
      <c r="H369" t="s">
        <v>8224</v>
      </c>
      <c r="I369" t="s">
        <v>8246</v>
      </c>
      <c r="J369">
        <v>1367384340</v>
      </c>
      <c r="K369">
        <v>1363960278</v>
      </c>
      <c r="L369" s="10">
        <f t="shared" si="22"/>
        <v>41355.577291666668</v>
      </c>
      <c r="M369" s="10">
        <f t="shared" si="23"/>
        <v>41395.207638888889</v>
      </c>
      <c r="N369" t="b">
        <v>0</v>
      </c>
      <c r="O369">
        <v>119</v>
      </c>
      <c r="P369" t="b">
        <v>1</v>
      </c>
      <c r="Q369" t="s">
        <v>8269</v>
      </c>
      <c r="R369" s="6">
        <f t="shared" si="21"/>
        <v>86.84882352941176</v>
      </c>
      <c r="S369" t="s">
        <v>8311</v>
      </c>
      <c r="T369" t="s">
        <v>8352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>
        <f t="shared" si="20"/>
        <v>1.04112</v>
      </c>
      <c r="G370" t="s">
        <v>8219</v>
      </c>
      <c r="H370" t="s">
        <v>8224</v>
      </c>
      <c r="I370" t="s">
        <v>8246</v>
      </c>
      <c r="J370">
        <v>1426426322</v>
      </c>
      <c r="K370">
        <v>1423405922</v>
      </c>
      <c r="L370" s="10">
        <f t="shared" si="22"/>
        <v>42043.605578703704</v>
      </c>
      <c r="M370" s="10">
        <f t="shared" si="23"/>
        <v>42078.563912037032</v>
      </c>
      <c r="N370" t="b">
        <v>0</v>
      </c>
      <c r="O370">
        <v>159</v>
      </c>
      <c r="P370" t="b">
        <v>1</v>
      </c>
      <c r="Q370" t="s">
        <v>8269</v>
      </c>
      <c r="R370" s="6">
        <f t="shared" si="21"/>
        <v>81.84905660377359</v>
      </c>
      <c r="S370" t="s">
        <v>8311</v>
      </c>
      <c r="T370" t="s">
        <v>8352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>
        <f t="shared" si="20"/>
        <v>1.1015569230769231</v>
      </c>
      <c r="G371" t="s">
        <v>8219</v>
      </c>
      <c r="H371" t="s">
        <v>8224</v>
      </c>
      <c r="I371" t="s">
        <v>8246</v>
      </c>
      <c r="J371">
        <v>1326633269</v>
      </c>
      <c r="K371">
        <v>1324041269</v>
      </c>
      <c r="L371" s="10">
        <f t="shared" si="22"/>
        <v>40893.551724537036</v>
      </c>
      <c r="M371" s="10">
        <f t="shared" si="23"/>
        <v>40923.551724537036</v>
      </c>
      <c r="N371" t="b">
        <v>0</v>
      </c>
      <c r="O371">
        <v>167</v>
      </c>
      <c r="P371" t="b">
        <v>1</v>
      </c>
      <c r="Q371" t="s">
        <v>8269</v>
      </c>
      <c r="R371" s="6">
        <f t="shared" si="21"/>
        <v>42.874970059880241</v>
      </c>
      <c r="S371" t="s">
        <v>8311</v>
      </c>
      <c r="T371" t="s">
        <v>8352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>
        <f t="shared" si="20"/>
        <v>1.2202</v>
      </c>
      <c r="G372" t="s">
        <v>8219</v>
      </c>
      <c r="H372" t="s">
        <v>8224</v>
      </c>
      <c r="I372" t="s">
        <v>8246</v>
      </c>
      <c r="J372">
        <v>1483729500</v>
      </c>
      <c r="K372">
        <v>1481137500</v>
      </c>
      <c r="L372" s="10">
        <f t="shared" si="22"/>
        <v>42711.795138888891</v>
      </c>
      <c r="M372" s="10">
        <f t="shared" si="23"/>
        <v>42741.795138888891</v>
      </c>
      <c r="N372" t="b">
        <v>0</v>
      </c>
      <c r="O372">
        <v>43</v>
      </c>
      <c r="P372" t="b">
        <v>1</v>
      </c>
      <c r="Q372" t="s">
        <v>8269</v>
      </c>
      <c r="R372" s="6">
        <f t="shared" si="21"/>
        <v>709.41860465116281</v>
      </c>
      <c r="S372" t="s">
        <v>8311</v>
      </c>
      <c r="T372" t="s">
        <v>8352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>
        <f t="shared" si="20"/>
        <v>1.1416866666666667</v>
      </c>
      <c r="G373" t="s">
        <v>8219</v>
      </c>
      <c r="H373" t="s">
        <v>8224</v>
      </c>
      <c r="I373" t="s">
        <v>8246</v>
      </c>
      <c r="J373">
        <v>1359743139</v>
      </c>
      <c r="K373">
        <v>1355855139</v>
      </c>
      <c r="L373" s="10">
        <f t="shared" si="22"/>
        <v>41261.767812500002</v>
      </c>
      <c r="M373" s="10">
        <f t="shared" si="23"/>
        <v>41306.767812500002</v>
      </c>
      <c r="N373" t="b">
        <v>0</v>
      </c>
      <c r="O373">
        <v>1062</v>
      </c>
      <c r="P373" t="b">
        <v>1</v>
      </c>
      <c r="Q373" t="s">
        <v>8269</v>
      </c>
      <c r="R373" s="6">
        <f t="shared" si="21"/>
        <v>161.25517890772127</v>
      </c>
      <c r="S373" t="s">
        <v>8311</v>
      </c>
      <c r="T373" t="s">
        <v>8352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>
        <f t="shared" si="20"/>
        <v>1.2533333333333334</v>
      </c>
      <c r="G374" t="s">
        <v>8219</v>
      </c>
      <c r="H374" t="s">
        <v>8225</v>
      </c>
      <c r="I374" t="s">
        <v>8247</v>
      </c>
      <c r="J374">
        <v>1459872000</v>
      </c>
      <c r="K374">
        <v>1456408244</v>
      </c>
      <c r="L374" s="10">
        <f t="shared" si="22"/>
        <v>42425.576898148152</v>
      </c>
      <c r="M374" s="10">
        <f t="shared" si="23"/>
        <v>42465.666666666672</v>
      </c>
      <c r="N374" t="b">
        <v>0</v>
      </c>
      <c r="O374">
        <v>9</v>
      </c>
      <c r="P374" t="b">
        <v>1</v>
      </c>
      <c r="Q374" t="s">
        <v>8269</v>
      </c>
      <c r="R374" s="6">
        <f t="shared" si="21"/>
        <v>41.777777777777779</v>
      </c>
      <c r="S374" t="s">
        <v>8311</v>
      </c>
      <c r="T374" t="s">
        <v>8352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>
        <f t="shared" si="20"/>
        <v>1.0666666666666667</v>
      </c>
      <c r="G375" t="s">
        <v>8219</v>
      </c>
      <c r="H375" t="s">
        <v>8224</v>
      </c>
      <c r="I375" t="s">
        <v>8246</v>
      </c>
      <c r="J375">
        <v>1342648398</v>
      </c>
      <c r="K375">
        <v>1340056398</v>
      </c>
      <c r="L375" s="10">
        <f t="shared" si="22"/>
        <v>41078.91201388889</v>
      </c>
      <c r="M375" s="10">
        <f t="shared" si="23"/>
        <v>41108.91201388889</v>
      </c>
      <c r="N375" t="b">
        <v>0</v>
      </c>
      <c r="O375">
        <v>89</v>
      </c>
      <c r="P375" t="b">
        <v>1</v>
      </c>
      <c r="Q375" t="s">
        <v>8269</v>
      </c>
      <c r="R375" s="6">
        <f t="shared" si="21"/>
        <v>89.887640449438209</v>
      </c>
      <c r="S375" t="s">
        <v>8311</v>
      </c>
      <c r="T375" t="s">
        <v>8352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>
        <f t="shared" si="20"/>
        <v>1.3065</v>
      </c>
      <c r="G376" t="s">
        <v>8219</v>
      </c>
      <c r="H376" t="s">
        <v>8224</v>
      </c>
      <c r="I376" t="s">
        <v>8246</v>
      </c>
      <c r="J376">
        <v>1316208031</v>
      </c>
      <c r="K376">
        <v>1312320031</v>
      </c>
      <c r="L376" s="10">
        <f t="shared" si="22"/>
        <v>40757.889247685183</v>
      </c>
      <c r="M376" s="10">
        <f t="shared" si="23"/>
        <v>40802.889247685183</v>
      </c>
      <c r="N376" t="b">
        <v>0</v>
      </c>
      <c r="O376">
        <v>174</v>
      </c>
      <c r="P376" t="b">
        <v>1</v>
      </c>
      <c r="Q376" t="s">
        <v>8269</v>
      </c>
      <c r="R376" s="6">
        <f t="shared" si="21"/>
        <v>45.051724137931032</v>
      </c>
      <c r="S376" t="s">
        <v>8311</v>
      </c>
      <c r="T376" t="s">
        <v>8352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>
        <f t="shared" si="20"/>
        <v>1.2</v>
      </c>
      <c r="G377" t="s">
        <v>8219</v>
      </c>
      <c r="H377" t="s">
        <v>8224</v>
      </c>
      <c r="I377" t="s">
        <v>8246</v>
      </c>
      <c r="J377">
        <v>1393694280</v>
      </c>
      <c r="K377">
        <v>1390088311</v>
      </c>
      <c r="L377" s="10">
        <f t="shared" si="22"/>
        <v>41657.985081018516</v>
      </c>
      <c r="M377" s="10">
        <f t="shared" si="23"/>
        <v>41699.720833333333</v>
      </c>
      <c r="N377" t="b">
        <v>0</v>
      </c>
      <c r="O377">
        <v>14</v>
      </c>
      <c r="P377" t="b">
        <v>1</v>
      </c>
      <c r="Q377" t="s">
        <v>8269</v>
      </c>
      <c r="R377" s="6">
        <f t="shared" si="21"/>
        <v>42.857142857142854</v>
      </c>
      <c r="S377" t="s">
        <v>8311</v>
      </c>
      <c r="T377" t="s">
        <v>8352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>
        <f t="shared" si="20"/>
        <v>1.0595918367346939</v>
      </c>
      <c r="G378" t="s">
        <v>8219</v>
      </c>
      <c r="H378" t="s">
        <v>8225</v>
      </c>
      <c r="I378" t="s">
        <v>8247</v>
      </c>
      <c r="J378">
        <v>1472122316</v>
      </c>
      <c r="K378">
        <v>1469443916</v>
      </c>
      <c r="L378" s="10">
        <f t="shared" si="22"/>
        <v>42576.452731481477</v>
      </c>
      <c r="M378" s="10">
        <f t="shared" si="23"/>
        <v>42607.452731481477</v>
      </c>
      <c r="N378" t="b">
        <v>0</v>
      </c>
      <c r="O378">
        <v>48</v>
      </c>
      <c r="P378" t="b">
        <v>1</v>
      </c>
      <c r="Q378" t="s">
        <v>8269</v>
      </c>
      <c r="R378" s="6">
        <f t="shared" si="21"/>
        <v>54.083333333333336</v>
      </c>
      <c r="S378" t="s">
        <v>8311</v>
      </c>
      <c r="T378" t="s">
        <v>8352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>
        <f t="shared" si="20"/>
        <v>1.1439999999999999</v>
      </c>
      <c r="G379" t="s">
        <v>8219</v>
      </c>
      <c r="H379" t="s">
        <v>8224</v>
      </c>
      <c r="I379" t="s">
        <v>8246</v>
      </c>
      <c r="J379">
        <v>1447484460</v>
      </c>
      <c r="K379">
        <v>1444888868</v>
      </c>
      <c r="L379" s="10">
        <f t="shared" si="22"/>
        <v>42292.250787037032</v>
      </c>
      <c r="M379" s="10">
        <f t="shared" si="23"/>
        <v>42322.292361111111</v>
      </c>
      <c r="N379" t="b">
        <v>0</v>
      </c>
      <c r="O379">
        <v>133</v>
      </c>
      <c r="P379" t="b">
        <v>1</v>
      </c>
      <c r="Q379" t="s">
        <v>8269</v>
      </c>
      <c r="R379" s="6">
        <f t="shared" si="21"/>
        <v>103.21804511278195</v>
      </c>
      <c r="S379" t="s">
        <v>8311</v>
      </c>
      <c r="T379" t="s">
        <v>8352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>
        <f t="shared" si="20"/>
        <v>1.1176666666666666</v>
      </c>
      <c r="G380" t="s">
        <v>8219</v>
      </c>
      <c r="H380" t="s">
        <v>8229</v>
      </c>
      <c r="I380" t="s">
        <v>8251</v>
      </c>
      <c r="J380">
        <v>1453765920</v>
      </c>
      <c r="K380">
        <v>1451655808</v>
      </c>
      <c r="L380" s="10">
        <f t="shared" si="22"/>
        <v>42370.571851851855</v>
      </c>
      <c r="M380" s="10">
        <f t="shared" si="23"/>
        <v>42394.994444444441</v>
      </c>
      <c r="N380" t="b">
        <v>0</v>
      </c>
      <c r="O380">
        <v>83</v>
      </c>
      <c r="P380" t="b">
        <v>1</v>
      </c>
      <c r="Q380" t="s">
        <v>8269</v>
      </c>
      <c r="R380" s="6">
        <f t="shared" si="21"/>
        <v>40.397590361445786</v>
      </c>
      <c r="S380" t="s">
        <v>8311</v>
      </c>
      <c r="T380" t="s">
        <v>8352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>
        <f t="shared" si="20"/>
        <v>1.1608000000000001</v>
      </c>
      <c r="G381" t="s">
        <v>8219</v>
      </c>
      <c r="H381" t="s">
        <v>8224</v>
      </c>
      <c r="I381" t="s">
        <v>8246</v>
      </c>
      <c r="J381">
        <v>1336062672</v>
      </c>
      <c r="K381">
        <v>1332174672</v>
      </c>
      <c r="L381" s="10">
        <f t="shared" si="22"/>
        <v>40987.688333333332</v>
      </c>
      <c r="M381" s="10">
        <f t="shared" si="23"/>
        <v>41032.688333333332</v>
      </c>
      <c r="N381" t="b">
        <v>0</v>
      </c>
      <c r="O381">
        <v>149</v>
      </c>
      <c r="P381" t="b">
        <v>1</v>
      </c>
      <c r="Q381" t="s">
        <v>8269</v>
      </c>
      <c r="R381" s="6">
        <f t="shared" si="21"/>
        <v>116.85906040268456</v>
      </c>
      <c r="S381" t="s">
        <v>8311</v>
      </c>
      <c r="T381" t="s">
        <v>8352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>
        <f t="shared" si="20"/>
        <v>1.415</v>
      </c>
      <c r="G382" t="s">
        <v>8219</v>
      </c>
      <c r="H382" t="s">
        <v>8224</v>
      </c>
      <c r="I382" t="s">
        <v>8246</v>
      </c>
      <c r="J382">
        <v>1453569392</v>
      </c>
      <c r="K382">
        <v>1451409392</v>
      </c>
      <c r="L382" s="10">
        <f t="shared" si="22"/>
        <v>42367.719814814816</v>
      </c>
      <c r="M382" s="10">
        <f t="shared" si="23"/>
        <v>42392.719814814816</v>
      </c>
      <c r="N382" t="b">
        <v>0</v>
      </c>
      <c r="O382">
        <v>49</v>
      </c>
      <c r="P382" t="b">
        <v>1</v>
      </c>
      <c r="Q382" t="s">
        <v>8269</v>
      </c>
      <c r="R382" s="6">
        <f t="shared" si="21"/>
        <v>115.51020408163265</v>
      </c>
      <c r="S382" t="s">
        <v>8311</v>
      </c>
      <c r="T382" t="s">
        <v>8352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>
        <f t="shared" si="20"/>
        <v>1.0472999999999999</v>
      </c>
      <c r="G383" t="s">
        <v>8219</v>
      </c>
      <c r="H383" t="s">
        <v>8224</v>
      </c>
      <c r="I383" t="s">
        <v>8246</v>
      </c>
      <c r="J383">
        <v>1343624400</v>
      </c>
      <c r="K383">
        <v>1340642717</v>
      </c>
      <c r="L383" s="10">
        <f t="shared" si="22"/>
        <v>41085.698113425926</v>
      </c>
      <c r="M383" s="10">
        <f t="shared" si="23"/>
        <v>41120.208333333336</v>
      </c>
      <c r="N383" t="b">
        <v>0</v>
      </c>
      <c r="O383">
        <v>251</v>
      </c>
      <c r="P383" t="b">
        <v>1</v>
      </c>
      <c r="Q383" t="s">
        <v>8269</v>
      </c>
      <c r="R383" s="6">
        <f t="shared" si="21"/>
        <v>104.31274900398407</v>
      </c>
      <c r="S383" t="s">
        <v>8311</v>
      </c>
      <c r="T383" t="s">
        <v>8352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>
        <f t="shared" si="20"/>
        <v>2.5583333333333331</v>
      </c>
      <c r="G384" t="s">
        <v>8219</v>
      </c>
      <c r="H384" t="s">
        <v>8224</v>
      </c>
      <c r="I384" t="s">
        <v>8246</v>
      </c>
      <c r="J384">
        <v>1346950900</v>
      </c>
      <c r="K384">
        <v>1345741300</v>
      </c>
      <c r="L384" s="10">
        <f t="shared" si="22"/>
        <v>41144.709490740745</v>
      </c>
      <c r="M384" s="10">
        <f t="shared" si="23"/>
        <v>41158.709490740745</v>
      </c>
      <c r="N384" t="b">
        <v>0</v>
      </c>
      <c r="O384">
        <v>22</v>
      </c>
      <c r="P384" t="b">
        <v>1</v>
      </c>
      <c r="Q384" t="s">
        <v>8269</v>
      </c>
      <c r="R384" s="6">
        <f t="shared" si="21"/>
        <v>69.772727272727266</v>
      </c>
      <c r="S384" t="s">
        <v>8311</v>
      </c>
      <c r="T384" t="s">
        <v>8352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>
        <f t="shared" si="20"/>
        <v>2.0670670670670672</v>
      </c>
      <c r="G385" t="s">
        <v>8219</v>
      </c>
      <c r="H385" t="s">
        <v>8224</v>
      </c>
      <c r="I385" t="s">
        <v>8246</v>
      </c>
      <c r="J385">
        <v>1400467759</v>
      </c>
      <c r="K385">
        <v>1398480559</v>
      </c>
      <c r="L385" s="10">
        <f t="shared" si="22"/>
        <v>41755.117581018516</v>
      </c>
      <c r="M385" s="10">
        <f t="shared" si="23"/>
        <v>41778.117581018516</v>
      </c>
      <c r="N385" t="b">
        <v>0</v>
      </c>
      <c r="O385">
        <v>48</v>
      </c>
      <c r="P385" t="b">
        <v>1</v>
      </c>
      <c r="Q385" t="s">
        <v>8269</v>
      </c>
      <c r="R385" s="6">
        <f t="shared" si="21"/>
        <v>43.020833333333336</v>
      </c>
      <c r="S385" t="s">
        <v>8311</v>
      </c>
      <c r="T385" t="s">
        <v>8352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>
        <f t="shared" ref="F386:F449" si="24">IF(D386=0,0,E386/D386)</f>
        <v>1.1210500000000001</v>
      </c>
      <c r="G386" t="s">
        <v>8219</v>
      </c>
      <c r="H386" t="s">
        <v>8224</v>
      </c>
      <c r="I386" t="s">
        <v>8246</v>
      </c>
      <c r="J386">
        <v>1420569947</v>
      </c>
      <c r="K386">
        <v>1417977947</v>
      </c>
      <c r="L386" s="10">
        <f t="shared" si="22"/>
        <v>41980.781793981485</v>
      </c>
      <c r="M386" s="10">
        <f t="shared" si="23"/>
        <v>42010.781793981485</v>
      </c>
      <c r="N386" t="b">
        <v>0</v>
      </c>
      <c r="O386">
        <v>383</v>
      </c>
      <c r="P386" t="b">
        <v>1</v>
      </c>
      <c r="Q386" t="s">
        <v>8269</v>
      </c>
      <c r="R386" s="6">
        <f t="shared" ref="R386:R449" si="25">IF(O386=0,0,E386/O386)</f>
        <v>58.540469973890339</v>
      </c>
      <c r="S386" t="s">
        <v>8311</v>
      </c>
      <c r="T386" t="s">
        <v>8352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>
        <f t="shared" si="24"/>
        <v>1.05982</v>
      </c>
      <c r="G387" t="s">
        <v>8219</v>
      </c>
      <c r="H387" t="s">
        <v>8224</v>
      </c>
      <c r="I387" t="s">
        <v>8246</v>
      </c>
      <c r="J387">
        <v>1416582101</v>
      </c>
      <c r="K387">
        <v>1413986501</v>
      </c>
      <c r="L387" s="10">
        <f t="shared" ref="L387:L450" si="26">(((K387/60)/60)/24)+DATE(1970,1,1)</f>
        <v>41934.584502314814</v>
      </c>
      <c r="M387" s="10">
        <f t="shared" ref="M387:M450" si="27">(((J387/60)/60)/24)+DATE(1970,1,1)</f>
        <v>41964.626168981486</v>
      </c>
      <c r="N387" t="b">
        <v>0</v>
      </c>
      <c r="O387">
        <v>237</v>
      </c>
      <c r="P387" t="b">
        <v>1</v>
      </c>
      <c r="Q387" t="s">
        <v>8269</v>
      </c>
      <c r="R387" s="6">
        <f t="shared" si="25"/>
        <v>111.79535864978902</v>
      </c>
      <c r="S387" t="s">
        <v>8311</v>
      </c>
      <c r="T387" t="s">
        <v>8352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>
        <f t="shared" si="24"/>
        <v>1.0016666666666667</v>
      </c>
      <c r="G388" t="s">
        <v>8219</v>
      </c>
      <c r="H388" t="s">
        <v>8224</v>
      </c>
      <c r="I388" t="s">
        <v>8246</v>
      </c>
      <c r="J388">
        <v>1439246991</v>
      </c>
      <c r="K388">
        <v>1437950991</v>
      </c>
      <c r="L388" s="10">
        <f t="shared" si="26"/>
        <v>42211.951284722221</v>
      </c>
      <c r="M388" s="10">
        <f t="shared" si="27"/>
        <v>42226.951284722221</v>
      </c>
      <c r="N388" t="b">
        <v>0</v>
      </c>
      <c r="O388">
        <v>13</v>
      </c>
      <c r="P388" t="b">
        <v>1</v>
      </c>
      <c r="Q388" t="s">
        <v>8269</v>
      </c>
      <c r="R388" s="6">
        <f t="shared" si="25"/>
        <v>46.230769230769234</v>
      </c>
      <c r="S388" t="s">
        <v>8311</v>
      </c>
      <c r="T388" t="s">
        <v>8352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>
        <f t="shared" si="24"/>
        <v>2.1398947368421051</v>
      </c>
      <c r="G389" t="s">
        <v>8219</v>
      </c>
      <c r="H389" t="s">
        <v>8224</v>
      </c>
      <c r="I389" t="s">
        <v>8246</v>
      </c>
      <c r="J389">
        <v>1439618400</v>
      </c>
      <c r="K389">
        <v>1436976858</v>
      </c>
      <c r="L389" s="10">
        <f t="shared" si="26"/>
        <v>42200.67659722222</v>
      </c>
      <c r="M389" s="10">
        <f t="shared" si="27"/>
        <v>42231.25</v>
      </c>
      <c r="N389" t="b">
        <v>0</v>
      </c>
      <c r="O389">
        <v>562</v>
      </c>
      <c r="P389" t="b">
        <v>1</v>
      </c>
      <c r="Q389" t="s">
        <v>8269</v>
      </c>
      <c r="R389" s="6">
        <f t="shared" si="25"/>
        <v>144.69039145907473</v>
      </c>
      <c r="S389" t="s">
        <v>8311</v>
      </c>
      <c r="T389" t="s">
        <v>8352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>
        <f t="shared" si="24"/>
        <v>1.2616000000000001</v>
      </c>
      <c r="G390" t="s">
        <v>8219</v>
      </c>
      <c r="H390" t="s">
        <v>8224</v>
      </c>
      <c r="I390" t="s">
        <v>8246</v>
      </c>
      <c r="J390">
        <v>1469670580</v>
      </c>
      <c r="K390">
        <v>1467078580</v>
      </c>
      <c r="L390" s="10">
        <f t="shared" si="26"/>
        <v>42549.076157407413</v>
      </c>
      <c r="M390" s="10">
        <f t="shared" si="27"/>
        <v>42579.076157407413</v>
      </c>
      <c r="N390" t="b">
        <v>0</v>
      </c>
      <c r="O390">
        <v>71</v>
      </c>
      <c r="P390" t="b">
        <v>1</v>
      </c>
      <c r="Q390" t="s">
        <v>8269</v>
      </c>
      <c r="R390" s="6">
        <f t="shared" si="25"/>
        <v>88.845070422535215</v>
      </c>
      <c r="S390" t="s">
        <v>8311</v>
      </c>
      <c r="T390" t="s">
        <v>8352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>
        <f t="shared" si="24"/>
        <v>1.8153547058823529</v>
      </c>
      <c r="G391" t="s">
        <v>8219</v>
      </c>
      <c r="H391" t="s">
        <v>8224</v>
      </c>
      <c r="I391" t="s">
        <v>8246</v>
      </c>
      <c r="J391">
        <v>1394233140</v>
      </c>
      <c r="K391">
        <v>1391477450</v>
      </c>
      <c r="L391" s="10">
        <f t="shared" si="26"/>
        <v>41674.063078703701</v>
      </c>
      <c r="M391" s="10">
        <f t="shared" si="27"/>
        <v>41705.957638888889</v>
      </c>
      <c r="N391" t="b">
        <v>0</v>
      </c>
      <c r="O391">
        <v>1510</v>
      </c>
      <c r="P391" t="b">
        <v>1</v>
      </c>
      <c r="Q391" t="s">
        <v>8269</v>
      </c>
      <c r="R391" s="6">
        <f t="shared" si="25"/>
        <v>81.75107284768211</v>
      </c>
      <c r="S391" t="s">
        <v>8311</v>
      </c>
      <c r="T391" t="s">
        <v>8352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>
        <f t="shared" si="24"/>
        <v>1</v>
      </c>
      <c r="G392" t="s">
        <v>8219</v>
      </c>
      <c r="H392" t="s">
        <v>8224</v>
      </c>
      <c r="I392" t="s">
        <v>8246</v>
      </c>
      <c r="J392">
        <v>1431046372</v>
      </c>
      <c r="K392">
        <v>1429318372</v>
      </c>
      <c r="L392" s="10">
        <f t="shared" si="26"/>
        <v>42112.036712962959</v>
      </c>
      <c r="M392" s="10">
        <f t="shared" si="27"/>
        <v>42132.036712962959</v>
      </c>
      <c r="N392" t="b">
        <v>0</v>
      </c>
      <c r="O392">
        <v>14</v>
      </c>
      <c r="P392" t="b">
        <v>1</v>
      </c>
      <c r="Q392" t="s">
        <v>8269</v>
      </c>
      <c r="R392" s="6">
        <f t="shared" si="25"/>
        <v>71.428571428571431</v>
      </c>
      <c r="S392" t="s">
        <v>8311</v>
      </c>
      <c r="T392" t="s">
        <v>8352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>
        <f t="shared" si="24"/>
        <v>1.0061</v>
      </c>
      <c r="G393" t="s">
        <v>8219</v>
      </c>
      <c r="H393" t="s">
        <v>8224</v>
      </c>
      <c r="I393" t="s">
        <v>8246</v>
      </c>
      <c r="J393">
        <v>1324169940</v>
      </c>
      <c r="K393">
        <v>1321578051</v>
      </c>
      <c r="L393" s="10">
        <f t="shared" si="26"/>
        <v>40865.042256944449</v>
      </c>
      <c r="M393" s="10">
        <f t="shared" si="27"/>
        <v>40895.040972222225</v>
      </c>
      <c r="N393" t="b">
        <v>0</v>
      </c>
      <c r="O393">
        <v>193</v>
      </c>
      <c r="P393" t="b">
        <v>1</v>
      </c>
      <c r="Q393" t="s">
        <v>8269</v>
      </c>
      <c r="R393" s="6">
        <f t="shared" si="25"/>
        <v>104.25906735751295</v>
      </c>
      <c r="S393" t="s">
        <v>8311</v>
      </c>
      <c r="T393" t="s">
        <v>8352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>
        <f t="shared" si="24"/>
        <v>1.009027027027027</v>
      </c>
      <c r="G394" t="s">
        <v>8219</v>
      </c>
      <c r="H394" t="s">
        <v>8224</v>
      </c>
      <c r="I394" t="s">
        <v>8246</v>
      </c>
      <c r="J394">
        <v>1315450800</v>
      </c>
      <c r="K394">
        <v>1312823571</v>
      </c>
      <c r="L394" s="10">
        <f t="shared" si="26"/>
        <v>40763.717256944445</v>
      </c>
      <c r="M394" s="10">
        <f t="shared" si="27"/>
        <v>40794.125</v>
      </c>
      <c r="N394" t="b">
        <v>0</v>
      </c>
      <c r="O394">
        <v>206</v>
      </c>
      <c r="P394" t="b">
        <v>1</v>
      </c>
      <c r="Q394" t="s">
        <v>8269</v>
      </c>
      <c r="R394" s="6">
        <f t="shared" si="25"/>
        <v>90.616504854368927</v>
      </c>
      <c r="S394" t="s">
        <v>8311</v>
      </c>
      <c r="T394" t="s">
        <v>8352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>
        <f t="shared" si="24"/>
        <v>1.10446</v>
      </c>
      <c r="G395" t="s">
        <v>8219</v>
      </c>
      <c r="H395" t="s">
        <v>8224</v>
      </c>
      <c r="I395" t="s">
        <v>8246</v>
      </c>
      <c r="J395">
        <v>1381424452</v>
      </c>
      <c r="K395">
        <v>1378746052</v>
      </c>
      <c r="L395" s="10">
        <f t="shared" si="26"/>
        <v>41526.708935185183</v>
      </c>
      <c r="M395" s="10">
        <f t="shared" si="27"/>
        <v>41557.708935185183</v>
      </c>
      <c r="N395" t="b">
        <v>0</v>
      </c>
      <c r="O395">
        <v>351</v>
      </c>
      <c r="P395" t="b">
        <v>1</v>
      </c>
      <c r="Q395" t="s">
        <v>8269</v>
      </c>
      <c r="R395" s="6">
        <f t="shared" si="25"/>
        <v>157.33048433048432</v>
      </c>
      <c r="S395" t="s">
        <v>8311</v>
      </c>
      <c r="T395" t="s">
        <v>8352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>
        <f t="shared" si="24"/>
        <v>1.118936170212766</v>
      </c>
      <c r="G396" t="s">
        <v>8219</v>
      </c>
      <c r="H396" t="s">
        <v>8227</v>
      </c>
      <c r="I396" t="s">
        <v>8249</v>
      </c>
      <c r="J396">
        <v>1460918282</v>
      </c>
      <c r="K396">
        <v>1455737882</v>
      </c>
      <c r="L396" s="10">
        <f t="shared" si="26"/>
        <v>42417.818078703705</v>
      </c>
      <c r="M396" s="10">
        <f t="shared" si="27"/>
        <v>42477.776412037041</v>
      </c>
      <c r="N396" t="b">
        <v>0</v>
      </c>
      <c r="O396">
        <v>50</v>
      </c>
      <c r="P396" t="b">
        <v>1</v>
      </c>
      <c r="Q396" t="s">
        <v>8269</v>
      </c>
      <c r="R396" s="6">
        <f t="shared" si="25"/>
        <v>105.18</v>
      </c>
      <c r="S396" t="s">
        <v>8311</v>
      </c>
      <c r="T396" t="s">
        <v>8352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>
        <f t="shared" si="24"/>
        <v>1.0804450000000001</v>
      </c>
      <c r="G397" t="s">
        <v>8219</v>
      </c>
      <c r="H397" t="s">
        <v>8224</v>
      </c>
      <c r="I397" t="s">
        <v>8246</v>
      </c>
      <c r="J397">
        <v>1335562320</v>
      </c>
      <c r="K397">
        <v>1332452960</v>
      </c>
      <c r="L397" s="10">
        <f t="shared" si="26"/>
        <v>40990.909259259257</v>
      </c>
      <c r="M397" s="10">
        <f t="shared" si="27"/>
        <v>41026.897222222222</v>
      </c>
      <c r="N397" t="b">
        <v>0</v>
      </c>
      <c r="O397">
        <v>184</v>
      </c>
      <c r="P397" t="b">
        <v>1</v>
      </c>
      <c r="Q397" t="s">
        <v>8269</v>
      </c>
      <c r="R397" s="6">
        <f t="shared" si="25"/>
        <v>58.719836956521746</v>
      </c>
      <c r="S397" t="s">
        <v>8311</v>
      </c>
      <c r="T397" t="s">
        <v>8352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>
        <f t="shared" si="24"/>
        <v>1.0666666666666667</v>
      </c>
      <c r="G398" t="s">
        <v>8219</v>
      </c>
      <c r="H398" t="s">
        <v>8224</v>
      </c>
      <c r="I398" t="s">
        <v>8246</v>
      </c>
      <c r="J398">
        <v>1341668006</v>
      </c>
      <c r="K398">
        <v>1340372006</v>
      </c>
      <c r="L398" s="10">
        <f t="shared" si="26"/>
        <v>41082.564884259256</v>
      </c>
      <c r="M398" s="10">
        <f t="shared" si="27"/>
        <v>41097.564884259256</v>
      </c>
      <c r="N398" t="b">
        <v>0</v>
      </c>
      <c r="O398">
        <v>196</v>
      </c>
      <c r="P398" t="b">
        <v>1</v>
      </c>
      <c r="Q398" t="s">
        <v>8269</v>
      </c>
      <c r="R398" s="6">
        <f t="shared" si="25"/>
        <v>81.632653061224488</v>
      </c>
      <c r="S398" t="s">
        <v>8311</v>
      </c>
      <c r="T398" t="s">
        <v>8352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>
        <f t="shared" si="24"/>
        <v>1.0390027322404372</v>
      </c>
      <c r="G399" t="s">
        <v>8219</v>
      </c>
      <c r="H399" t="s">
        <v>8224</v>
      </c>
      <c r="I399" t="s">
        <v>8246</v>
      </c>
      <c r="J399">
        <v>1283312640</v>
      </c>
      <c r="K399">
        <v>1279651084</v>
      </c>
      <c r="L399" s="10">
        <f t="shared" si="26"/>
        <v>40379.776435185187</v>
      </c>
      <c r="M399" s="10">
        <f t="shared" si="27"/>
        <v>40422.155555555553</v>
      </c>
      <c r="N399" t="b">
        <v>0</v>
      </c>
      <c r="O399">
        <v>229</v>
      </c>
      <c r="P399" t="b">
        <v>1</v>
      </c>
      <c r="Q399" t="s">
        <v>8269</v>
      </c>
      <c r="R399" s="6">
        <f t="shared" si="25"/>
        <v>56.460043668122275</v>
      </c>
      <c r="S399" t="s">
        <v>8311</v>
      </c>
      <c r="T399" t="s">
        <v>8352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>
        <f t="shared" si="24"/>
        <v>1.2516</v>
      </c>
      <c r="G400" t="s">
        <v>8219</v>
      </c>
      <c r="H400" t="s">
        <v>8224</v>
      </c>
      <c r="I400" t="s">
        <v>8246</v>
      </c>
      <c r="J400">
        <v>1430334126</v>
      </c>
      <c r="K400">
        <v>1426446126</v>
      </c>
      <c r="L400" s="10">
        <f t="shared" si="26"/>
        <v>42078.793124999997</v>
      </c>
      <c r="M400" s="10">
        <f t="shared" si="27"/>
        <v>42123.793124999997</v>
      </c>
      <c r="N400" t="b">
        <v>0</v>
      </c>
      <c r="O400">
        <v>67</v>
      </c>
      <c r="P400" t="b">
        <v>1</v>
      </c>
      <c r="Q400" t="s">
        <v>8269</v>
      </c>
      <c r="R400" s="6">
        <f t="shared" si="25"/>
        <v>140.1044776119403</v>
      </c>
      <c r="S400" t="s">
        <v>8311</v>
      </c>
      <c r="T400" t="s">
        <v>8352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>
        <f t="shared" si="24"/>
        <v>1.0680499999999999</v>
      </c>
      <c r="G401" t="s">
        <v>8219</v>
      </c>
      <c r="H401" t="s">
        <v>8225</v>
      </c>
      <c r="I401" t="s">
        <v>8247</v>
      </c>
      <c r="J401">
        <v>1481716800</v>
      </c>
      <c r="K401">
        <v>1479070867</v>
      </c>
      <c r="L401" s="10">
        <f t="shared" si="26"/>
        <v>42687.875775462962</v>
      </c>
      <c r="M401" s="10">
        <f t="shared" si="27"/>
        <v>42718.5</v>
      </c>
      <c r="N401" t="b">
        <v>0</v>
      </c>
      <c r="O401">
        <v>95</v>
      </c>
      <c r="P401" t="b">
        <v>1</v>
      </c>
      <c r="Q401" t="s">
        <v>8269</v>
      </c>
      <c r="R401" s="6">
        <f t="shared" si="25"/>
        <v>224.85263157894738</v>
      </c>
      <c r="S401" t="s">
        <v>8311</v>
      </c>
      <c r="T401" t="s">
        <v>8352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>
        <f t="shared" si="24"/>
        <v>1.1230249999999999</v>
      </c>
      <c r="G402" t="s">
        <v>8219</v>
      </c>
      <c r="H402" t="s">
        <v>8224</v>
      </c>
      <c r="I402" t="s">
        <v>8246</v>
      </c>
      <c r="J402">
        <v>1400297400</v>
      </c>
      <c r="K402">
        <v>1397661347</v>
      </c>
      <c r="L402" s="10">
        <f t="shared" si="26"/>
        <v>41745.635960648149</v>
      </c>
      <c r="M402" s="10">
        <f t="shared" si="27"/>
        <v>41776.145833333336</v>
      </c>
      <c r="N402" t="b">
        <v>0</v>
      </c>
      <c r="O402">
        <v>62</v>
      </c>
      <c r="P402" t="b">
        <v>1</v>
      </c>
      <c r="Q402" t="s">
        <v>8269</v>
      </c>
      <c r="R402" s="6">
        <f t="shared" si="25"/>
        <v>181.13306451612902</v>
      </c>
      <c r="S402" t="s">
        <v>8311</v>
      </c>
      <c r="T402" t="s">
        <v>8352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>
        <f t="shared" si="24"/>
        <v>1.0381199999999999</v>
      </c>
      <c r="G403" t="s">
        <v>8219</v>
      </c>
      <c r="H403" t="s">
        <v>8224</v>
      </c>
      <c r="I403" t="s">
        <v>8246</v>
      </c>
      <c r="J403">
        <v>1312747970</v>
      </c>
      <c r="K403">
        <v>1310155970</v>
      </c>
      <c r="L403" s="10">
        <f t="shared" si="26"/>
        <v>40732.842245370368</v>
      </c>
      <c r="M403" s="10">
        <f t="shared" si="27"/>
        <v>40762.842245370368</v>
      </c>
      <c r="N403" t="b">
        <v>0</v>
      </c>
      <c r="O403">
        <v>73</v>
      </c>
      <c r="P403" t="b">
        <v>1</v>
      </c>
      <c r="Q403" t="s">
        <v>8269</v>
      </c>
      <c r="R403" s="6">
        <f t="shared" si="25"/>
        <v>711.04109589041093</v>
      </c>
      <c r="S403" t="s">
        <v>8311</v>
      </c>
      <c r="T403" t="s">
        <v>8352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>
        <f t="shared" si="24"/>
        <v>1.4165000000000001</v>
      </c>
      <c r="G404" t="s">
        <v>8219</v>
      </c>
      <c r="H404" t="s">
        <v>8224</v>
      </c>
      <c r="I404" t="s">
        <v>8246</v>
      </c>
      <c r="J404">
        <v>1446731817</v>
      </c>
      <c r="K404">
        <v>1444913817</v>
      </c>
      <c r="L404" s="10">
        <f t="shared" si="26"/>
        <v>42292.539548611108</v>
      </c>
      <c r="M404" s="10">
        <f t="shared" si="27"/>
        <v>42313.58121527778</v>
      </c>
      <c r="N404" t="b">
        <v>0</v>
      </c>
      <c r="O404">
        <v>43</v>
      </c>
      <c r="P404" t="b">
        <v>1</v>
      </c>
      <c r="Q404" t="s">
        <v>8269</v>
      </c>
      <c r="R404" s="6">
        <f t="shared" si="25"/>
        <v>65.883720930232556</v>
      </c>
      <c r="S404" t="s">
        <v>8311</v>
      </c>
      <c r="T404" t="s">
        <v>8352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>
        <f t="shared" si="24"/>
        <v>1.0526</v>
      </c>
      <c r="G405" t="s">
        <v>8219</v>
      </c>
      <c r="H405" t="s">
        <v>8224</v>
      </c>
      <c r="I405" t="s">
        <v>8246</v>
      </c>
      <c r="J405">
        <v>1312960080</v>
      </c>
      <c r="K405">
        <v>1308900441</v>
      </c>
      <c r="L405" s="10">
        <f t="shared" si="26"/>
        <v>40718.310659722221</v>
      </c>
      <c r="M405" s="10">
        <f t="shared" si="27"/>
        <v>40765.297222222223</v>
      </c>
      <c r="N405" t="b">
        <v>0</v>
      </c>
      <c r="O405">
        <v>70</v>
      </c>
      <c r="P405" t="b">
        <v>1</v>
      </c>
      <c r="Q405" t="s">
        <v>8269</v>
      </c>
      <c r="R405" s="6">
        <f t="shared" si="25"/>
        <v>75.185714285714283</v>
      </c>
      <c r="S405" t="s">
        <v>8311</v>
      </c>
      <c r="T405" t="s">
        <v>8352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>
        <f t="shared" si="24"/>
        <v>1.0309142857142857</v>
      </c>
      <c r="G406" t="s">
        <v>8219</v>
      </c>
      <c r="H406" t="s">
        <v>8224</v>
      </c>
      <c r="I406" t="s">
        <v>8246</v>
      </c>
      <c r="J406">
        <v>1391641440</v>
      </c>
      <c r="K406">
        <v>1389107062</v>
      </c>
      <c r="L406" s="10">
        <f t="shared" si="26"/>
        <v>41646.628032407411</v>
      </c>
      <c r="M406" s="10">
        <f t="shared" si="27"/>
        <v>41675.961111111108</v>
      </c>
      <c r="N406" t="b">
        <v>0</v>
      </c>
      <c r="O406">
        <v>271</v>
      </c>
      <c r="P406" t="b">
        <v>1</v>
      </c>
      <c r="Q406" t="s">
        <v>8269</v>
      </c>
      <c r="R406" s="6">
        <f t="shared" si="25"/>
        <v>133.14391143911439</v>
      </c>
      <c r="S406" t="s">
        <v>8311</v>
      </c>
      <c r="T406" t="s">
        <v>8352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>
        <f t="shared" si="24"/>
        <v>1.0765957446808512</v>
      </c>
      <c r="G407" t="s">
        <v>8219</v>
      </c>
      <c r="H407" t="s">
        <v>8224</v>
      </c>
      <c r="I407" t="s">
        <v>8246</v>
      </c>
      <c r="J407">
        <v>1394071339</v>
      </c>
      <c r="K407">
        <v>1391479339</v>
      </c>
      <c r="L407" s="10">
        <f t="shared" si="26"/>
        <v>41674.08494212963</v>
      </c>
      <c r="M407" s="10">
        <f t="shared" si="27"/>
        <v>41704.08494212963</v>
      </c>
      <c r="N407" t="b">
        <v>0</v>
      </c>
      <c r="O407">
        <v>55</v>
      </c>
      <c r="P407" t="b">
        <v>1</v>
      </c>
      <c r="Q407" t="s">
        <v>8269</v>
      </c>
      <c r="R407" s="6">
        <f t="shared" si="25"/>
        <v>55.2</v>
      </c>
      <c r="S407" t="s">
        <v>8311</v>
      </c>
      <c r="T407" t="s">
        <v>8352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>
        <f t="shared" si="24"/>
        <v>1.0770464285714285</v>
      </c>
      <c r="G408" t="s">
        <v>8219</v>
      </c>
      <c r="H408" t="s">
        <v>8224</v>
      </c>
      <c r="I408" t="s">
        <v>8246</v>
      </c>
      <c r="J408">
        <v>1304920740</v>
      </c>
      <c r="K408">
        <v>1301975637</v>
      </c>
      <c r="L408" s="10">
        <f t="shared" si="26"/>
        <v>40638.162465277775</v>
      </c>
      <c r="M408" s="10">
        <f t="shared" si="27"/>
        <v>40672.249305555553</v>
      </c>
      <c r="N408" t="b">
        <v>0</v>
      </c>
      <c r="O408">
        <v>35</v>
      </c>
      <c r="P408" t="b">
        <v>1</v>
      </c>
      <c r="Q408" t="s">
        <v>8269</v>
      </c>
      <c r="R408" s="6">
        <f t="shared" si="25"/>
        <v>86.163714285714292</v>
      </c>
      <c r="S408" t="s">
        <v>8311</v>
      </c>
      <c r="T408" t="s">
        <v>8352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>
        <f t="shared" si="24"/>
        <v>1.0155000000000001</v>
      </c>
      <c r="G409" t="s">
        <v>8219</v>
      </c>
      <c r="H409" t="s">
        <v>8224</v>
      </c>
      <c r="I409" t="s">
        <v>8246</v>
      </c>
      <c r="J409">
        <v>1321739650</v>
      </c>
      <c r="K409">
        <v>1316552050</v>
      </c>
      <c r="L409" s="10">
        <f t="shared" si="26"/>
        <v>40806.870949074073</v>
      </c>
      <c r="M409" s="10">
        <f t="shared" si="27"/>
        <v>40866.912615740745</v>
      </c>
      <c r="N409" t="b">
        <v>0</v>
      </c>
      <c r="O409">
        <v>22</v>
      </c>
      <c r="P409" t="b">
        <v>1</v>
      </c>
      <c r="Q409" t="s">
        <v>8269</v>
      </c>
      <c r="R409" s="6">
        <f t="shared" si="25"/>
        <v>92.318181818181813</v>
      </c>
      <c r="S409" t="s">
        <v>8311</v>
      </c>
      <c r="T409" t="s">
        <v>8352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>
        <f t="shared" si="24"/>
        <v>1.0143766666666667</v>
      </c>
      <c r="G410" t="s">
        <v>8219</v>
      </c>
      <c r="H410" t="s">
        <v>8224</v>
      </c>
      <c r="I410" t="s">
        <v>8246</v>
      </c>
      <c r="J410">
        <v>1383676790</v>
      </c>
      <c r="K410">
        <v>1380217190</v>
      </c>
      <c r="L410" s="10">
        <f t="shared" si="26"/>
        <v>41543.735995370371</v>
      </c>
      <c r="M410" s="10">
        <f t="shared" si="27"/>
        <v>41583.777662037035</v>
      </c>
      <c r="N410" t="b">
        <v>0</v>
      </c>
      <c r="O410">
        <v>38</v>
      </c>
      <c r="P410" t="b">
        <v>1</v>
      </c>
      <c r="Q410" t="s">
        <v>8269</v>
      </c>
      <c r="R410" s="6">
        <f t="shared" si="25"/>
        <v>160.16473684210527</v>
      </c>
      <c r="S410" t="s">
        <v>8311</v>
      </c>
      <c r="T410" t="s">
        <v>8352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>
        <f t="shared" si="24"/>
        <v>1.3680000000000001</v>
      </c>
      <c r="G411" t="s">
        <v>8219</v>
      </c>
      <c r="H411" t="s">
        <v>8225</v>
      </c>
      <c r="I411" t="s">
        <v>8247</v>
      </c>
      <c r="J411">
        <v>1469220144</v>
      </c>
      <c r="K411">
        <v>1466628144</v>
      </c>
      <c r="L411" s="10">
        <f t="shared" si="26"/>
        <v>42543.862777777773</v>
      </c>
      <c r="M411" s="10">
        <f t="shared" si="27"/>
        <v>42573.862777777773</v>
      </c>
      <c r="N411" t="b">
        <v>0</v>
      </c>
      <c r="O411">
        <v>15</v>
      </c>
      <c r="P411" t="b">
        <v>1</v>
      </c>
      <c r="Q411" t="s">
        <v>8269</v>
      </c>
      <c r="R411" s="6">
        <f t="shared" si="25"/>
        <v>45.6</v>
      </c>
      <c r="S411" t="s">
        <v>8311</v>
      </c>
      <c r="T411" t="s">
        <v>8352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>
        <f t="shared" si="24"/>
        <v>1.2829999999999999</v>
      </c>
      <c r="G412" t="s">
        <v>8219</v>
      </c>
      <c r="H412" t="s">
        <v>8229</v>
      </c>
      <c r="I412" t="s">
        <v>8251</v>
      </c>
      <c r="J412">
        <v>1434670397</v>
      </c>
      <c r="K412">
        <v>1429486397</v>
      </c>
      <c r="L412" s="10">
        <f t="shared" si="26"/>
        <v>42113.981446759266</v>
      </c>
      <c r="M412" s="10">
        <f t="shared" si="27"/>
        <v>42173.981446759266</v>
      </c>
      <c r="N412" t="b">
        <v>0</v>
      </c>
      <c r="O412">
        <v>7</v>
      </c>
      <c r="P412" t="b">
        <v>1</v>
      </c>
      <c r="Q412" t="s">
        <v>8269</v>
      </c>
      <c r="R412" s="6">
        <f t="shared" si="25"/>
        <v>183.28571428571428</v>
      </c>
      <c r="S412" t="s">
        <v>8311</v>
      </c>
      <c r="T412" t="s">
        <v>8352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>
        <f t="shared" si="24"/>
        <v>1.0105</v>
      </c>
      <c r="G413" t="s">
        <v>8219</v>
      </c>
      <c r="H413" t="s">
        <v>8224</v>
      </c>
      <c r="I413" t="s">
        <v>8246</v>
      </c>
      <c r="J413">
        <v>1387688400</v>
      </c>
      <c r="K413">
        <v>1384920804</v>
      </c>
      <c r="L413" s="10">
        <f t="shared" si="26"/>
        <v>41598.17597222222</v>
      </c>
      <c r="M413" s="10">
        <f t="shared" si="27"/>
        <v>41630.208333333336</v>
      </c>
      <c r="N413" t="b">
        <v>0</v>
      </c>
      <c r="O413">
        <v>241</v>
      </c>
      <c r="P413" t="b">
        <v>1</v>
      </c>
      <c r="Q413" t="s">
        <v>8269</v>
      </c>
      <c r="R413" s="6">
        <f t="shared" si="25"/>
        <v>125.78838174273859</v>
      </c>
      <c r="S413" t="s">
        <v>8311</v>
      </c>
      <c r="T413" t="s">
        <v>8352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>
        <f t="shared" si="24"/>
        <v>1.2684</v>
      </c>
      <c r="G414" t="s">
        <v>8219</v>
      </c>
      <c r="H414" t="s">
        <v>8224</v>
      </c>
      <c r="I414" t="s">
        <v>8246</v>
      </c>
      <c r="J414">
        <v>1343238578</v>
      </c>
      <c r="K414">
        <v>1341856178</v>
      </c>
      <c r="L414" s="10">
        <f t="shared" si="26"/>
        <v>41099.742800925924</v>
      </c>
      <c r="M414" s="10">
        <f t="shared" si="27"/>
        <v>41115.742800925924</v>
      </c>
      <c r="N414" t="b">
        <v>0</v>
      </c>
      <c r="O414">
        <v>55</v>
      </c>
      <c r="P414" t="b">
        <v>1</v>
      </c>
      <c r="Q414" t="s">
        <v>8269</v>
      </c>
      <c r="R414" s="6">
        <f t="shared" si="25"/>
        <v>57.654545454545456</v>
      </c>
      <c r="S414" t="s">
        <v>8311</v>
      </c>
      <c r="T414" t="s">
        <v>8352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>
        <f t="shared" si="24"/>
        <v>1.0508593749999999</v>
      </c>
      <c r="G415" t="s">
        <v>8219</v>
      </c>
      <c r="H415" t="s">
        <v>8224</v>
      </c>
      <c r="I415" t="s">
        <v>8246</v>
      </c>
      <c r="J415">
        <v>1342731811</v>
      </c>
      <c r="K415">
        <v>1340139811</v>
      </c>
      <c r="L415" s="10">
        <f t="shared" si="26"/>
        <v>41079.877442129626</v>
      </c>
      <c r="M415" s="10">
        <f t="shared" si="27"/>
        <v>41109.877442129626</v>
      </c>
      <c r="N415" t="b">
        <v>0</v>
      </c>
      <c r="O415">
        <v>171</v>
      </c>
      <c r="P415" t="b">
        <v>1</v>
      </c>
      <c r="Q415" t="s">
        <v>8269</v>
      </c>
      <c r="R415" s="6">
        <f t="shared" si="25"/>
        <v>78.660818713450297</v>
      </c>
      <c r="S415" t="s">
        <v>8311</v>
      </c>
      <c r="T415" t="s">
        <v>8352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>
        <f t="shared" si="24"/>
        <v>1.0285405405405406</v>
      </c>
      <c r="G416" t="s">
        <v>8219</v>
      </c>
      <c r="H416" t="s">
        <v>8224</v>
      </c>
      <c r="I416" t="s">
        <v>8246</v>
      </c>
      <c r="J416">
        <v>1381541465</v>
      </c>
      <c r="K416">
        <v>1378949465</v>
      </c>
      <c r="L416" s="10">
        <f t="shared" si="26"/>
        <v>41529.063252314816</v>
      </c>
      <c r="M416" s="10">
        <f t="shared" si="27"/>
        <v>41559.063252314816</v>
      </c>
      <c r="N416" t="b">
        <v>0</v>
      </c>
      <c r="O416">
        <v>208</v>
      </c>
      <c r="P416" t="b">
        <v>1</v>
      </c>
      <c r="Q416" t="s">
        <v>8269</v>
      </c>
      <c r="R416" s="6">
        <f t="shared" si="25"/>
        <v>91.480769230769226</v>
      </c>
      <c r="S416" t="s">
        <v>8311</v>
      </c>
      <c r="T416" t="s">
        <v>8352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>
        <f t="shared" si="24"/>
        <v>1.0214714285714286</v>
      </c>
      <c r="G417" t="s">
        <v>8219</v>
      </c>
      <c r="H417" t="s">
        <v>8229</v>
      </c>
      <c r="I417" t="s">
        <v>8251</v>
      </c>
      <c r="J417">
        <v>1413547200</v>
      </c>
      <c r="K417">
        <v>1411417602</v>
      </c>
      <c r="L417" s="10">
        <f t="shared" si="26"/>
        <v>41904.851875</v>
      </c>
      <c r="M417" s="10">
        <f t="shared" si="27"/>
        <v>41929.5</v>
      </c>
      <c r="N417" t="b">
        <v>0</v>
      </c>
      <c r="O417">
        <v>21</v>
      </c>
      <c r="P417" t="b">
        <v>1</v>
      </c>
      <c r="Q417" t="s">
        <v>8269</v>
      </c>
      <c r="R417" s="6">
        <f t="shared" si="25"/>
        <v>68.09809523809524</v>
      </c>
      <c r="S417" t="s">
        <v>8311</v>
      </c>
      <c r="T417" t="s">
        <v>8352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>
        <f t="shared" si="24"/>
        <v>1.2021700000000002</v>
      </c>
      <c r="G418" t="s">
        <v>8219</v>
      </c>
      <c r="H418" t="s">
        <v>8224</v>
      </c>
      <c r="I418" t="s">
        <v>8246</v>
      </c>
      <c r="J418">
        <v>1391851831</v>
      </c>
      <c r="K418">
        <v>1389259831</v>
      </c>
      <c r="L418" s="10">
        <f t="shared" si="26"/>
        <v>41648.396192129629</v>
      </c>
      <c r="M418" s="10">
        <f t="shared" si="27"/>
        <v>41678.396192129629</v>
      </c>
      <c r="N418" t="b">
        <v>0</v>
      </c>
      <c r="O418">
        <v>25</v>
      </c>
      <c r="P418" t="b">
        <v>1</v>
      </c>
      <c r="Q418" t="s">
        <v>8269</v>
      </c>
      <c r="R418" s="6">
        <f t="shared" si="25"/>
        <v>48.086800000000004</v>
      </c>
      <c r="S418" t="s">
        <v>8311</v>
      </c>
      <c r="T418" t="s">
        <v>8352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>
        <f t="shared" si="24"/>
        <v>1.0024761904761905</v>
      </c>
      <c r="G419" t="s">
        <v>8219</v>
      </c>
      <c r="H419" t="s">
        <v>8224</v>
      </c>
      <c r="I419" t="s">
        <v>8246</v>
      </c>
      <c r="J419">
        <v>1365395580</v>
      </c>
      <c r="K419">
        <v>1364426260</v>
      </c>
      <c r="L419" s="10">
        <f t="shared" si="26"/>
        <v>41360.970601851855</v>
      </c>
      <c r="M419" s="10">
        <f t="shared" si="27"/>
        <v>41372.189583333333</v>
      </c>
      <c r="N419" t="b">
        <v>0</v>
      </c>
      <c r="O419">
        <v>52</v>
      </c>
      <c r="P419" t="b">
        <v>1</v>
      </c>
      <c r="Q419" t="s">
        <v>8269</v>
      </c>
      <c r="R419" s="6">
        <f t="shared" si="25"/>
        <v>202.42307692307693</v>
      </c>
      <c r="S419" t="s">
        <v>8311</v>
      </c>
      <c r="T419" t="s">
        <v>8352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>
        <f t="shared" si="24"/>
        <v>1.0063392857142857</v>
      </c>
      <c r="G420" t="s">
        <v>8219</v>
      </c>
      <c r="H420" t="s">
        <v>8224</v>
      </c>
      <c r="I420" t="s">
        <v>8246</v>
      </c>
      <c r="J420">
        <v>1437633997</v>
      </c>
      <c r="K420">
        <v>1435041997</v>
      </c>
      <c r="L420" s="10">
        <f t="shared" si="26"/>
        <v>42178.282372685186</v>
      </c>
      <c r="M420" s="10">
        <f t="shared" si="27"/>
        <v>42208.282372685186</v>
      </c>
      <c r="N420" t="b">
        <v>0</v>
      </c>
      <c r="O420">
        <v>104</v>
      </c>
      <c r="P420" t="b">
        <v>1</v>
      </c>
      <c r="Q420" t="s">
        <v>8269</v>
      </c>
      <c r="R420" s="6">
        <f t="shared" si="25"/>
        <v>216.75</v>
      </c>
      <c r="S420" t="s">
        <v>8311</v>
      </c>
      <c r="T420" t="s">
        <v>8352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>
        <f t="shared" si="24"/>
        <v>1.004375</v>
      </c>
      <c r="G421" t="s">
        <v>8219</v>
      </c>
      <c r="H421" t="s">
        <v>8224</v>
      </c>
      <c r="I421" t="s">
        <v>8246</v>
      </c>
      <c r="J421">
        <v>1372536787</v>
      </c>
      <c r="K421">
        <v>1367352787</v>
      </c>
      <c r="L421" s="10">
        <f t="shared" si="26"/>
        <v>41394.842442129629</v>
      </c>
      <c r="M421" s="10">
        <f t="shared" si="27"/>
        <v>41454.842442129629</v>
      </c>
      <c r="N421" t="b">
        <v>0</v>
      </c>
      <c r="O421">
        <v>73</v>
      </c>
      <c r="P421" t="b">
        <v>1</v>
      </c>
      <c r="Q421" t="s">
        <v>8269</v>
      </c>
      <c r="R421" s="6">
        <f t="shared" si="25"/>
        <v>110.06849315068493</v>
      </c>
      <c r="S421" t="s">
        <v>8311</v>
      </c>
      <c r="T421" t="s">
        <v>8352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>
        <f t="shared" si="24"/>
        <v>4.3939393939393936E-3</v>
      </c>
      <c r="G422" t="s">
        <v>8221</v>
      </c>
      <c r="H422" t="s">
        <v>8224</v>
      </c>
      <c r="I422" t="s">
        <v>8246</v>
      </c>
      <c r="J422">
        <v>1394772031</v>
      </c>
      <c r="K422">
        <v>1392183631</v>
      </c>
      <c r="L422" s="10">
        <f t="shared" si="26"/>
        <v>41682.23646990741</v>
      </c>
      <c r="M422" s="10">
        <f t="shared" si="27"/>
        <v>41712.194803240738</v>
      </c>
      <c r="N422" t="b">
        <v>0</v>
      </c>
      <c r="O422">
        <v>3</v>
      </c>
      <c r="P422" t="b">
        <v>0</v>
      </c>
      <c r="Q422" t="s">
        <v>8270</v>
      </c>
      <c r="R422" s="6">
        <f t="shared" si="25"/>
        <v>4.833333333333333</v>
      </c>
      <c r="S422" t="s">
        <v>8311</v>
      </c>
      <c r="T422" t="s">
        <v>8353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>
        <f t="shared" si="24"/>
        <v>2.0066666666666667E-2</v>
      </c>
      <c r="G423" t="s">
        <v>8221</v>
      </c>
      <c r="H423" t="s">
        <v>8224</v>
      </c>
      <c r="I423" t="s">
        <v>8246</v>
      </c>
      <c r="J423">
        <v>1440157656</v>
      </c>
      <c r="K423">
        <v>1434973656</v>
      </c>
      <c r="L423" s="10">
        <f t="shared" si="26"/>
        <v>42177.491388888884</v>
      </c>
      <c r="M423" s="10">
        <f t="shared" si="27"/>
        <v>42237.491388888884</v>
      </c>
      <c r="N423" t="b">
        <v>0</v>
      </c>
      <c r="O423">
        <v>6</v>
      </c>
      <c r="P423" t="b">
        <v>0</v>
      </c>
      <c r="Q423" t="s">
        <v>8270</v>
      </c>
      <c r="R423" s="6">
        <f t="shared" si="25"/>
        <v>50.166666666666664</v>
      </c>
      <c r="S423" t="s">
        <v>8311</v>
      </c>
      <c r="T423" t="s">
        <v>8353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>
        <f t="shared" si="24"/>
        <v>1.0749999999999999E-2</v>
      </c>
      <c r="G424" t="s">
        <v>8221</v>
      </c>
      <c r="H424" t="s">
        <v>8224</v>
      </c>
      <c r="I424" t="s">
        <v>8246</v>
      </c>
      <c r="J424">
        <v>1410416097</v>
      </c>
      <c r="K424">
        <v>1407824097</v>
      </c>
      <c r="L424" s="10">
        <f t="shared" si="26"/>
        <v>41863.260381944441</v>
      </c>
      <c r="M424" s="10">
        <f t="shared" si="27"/>
        <v>41893.260381944441</v>
      </c>
      <c r="N424" t="b">
        <v>0</v>
      </c>
      <c r="O424">
        <v>12</v>
      </c>
      <c r="P424" t="b">
        <v>0</v>
      </c>
      <c r="Q424" t="s">
        <v>8270</v>
      </c>
      <c r="R424" s="6">
        <f t="shared" si="25"/>
        <v>35.833333333333336</v>
      </c>
      <c r="S424" t="s">
        <v>8311</v>
      </c>
      <c r="T424" t="s">
        <v>8353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>
        <f t="shared" si="24"/>
        <v>7.6499999999999997E-3</v>
      </c>
      <c r="G425" t="s">
        <v>8221</v>
      </c>
      <c r="H425" t="s">
        <v>8224</v>
      </c>
      <c r="I425" t="s">
        <v>8246</v>
      </c>
      <c r="J425">
        <v>1370470430</v>
      </c>
      <c r="K425">
        <v>1367878430</v>
      </c>
      <c r="L425" s="10">
        <f t="shared" si="26"/>
        <v>41400.92627314815</v>
      </c>
      <c r="M425" s="10">
        <f t="shared" si="27"/>
        <v>41430.92627314815</v>
      </c>
      <c r="N425" t="b">
        <v>0</v>
      </c>
      <c r="O425">
        <v>13</v>
      </c>
      <c r="P425" t="b">
        <v>0</v>
      </c>
      <c r="Q425" t="s">
        <v>8270</v>
      </c>
      <c r="R425" s="6">
        <f t="shared" si="25"/>
        <v>11.76923076923077</v>
      </c>
      <c r="S425" t="s">
        <v>8311</v>
      </c>
      <c r="T425" t="s">
        <v>8353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>
        <f t="shared" si="24"/>
        <v>6.7966666666666675E-2</v>
      </c>
      <c r="G426" t="s">
        <v>8221</v>
      </c>
      <c r="H426" t="s">
        <v>8224</v>
      </c>
      <c r="I426" t="s">
        <v>8246</v>
      </c>
      <c r="J426">
        <v>1332748899</v>
      </c>
      <c r="K426">
        <v>1327568499</v>
      </c>
      <c r="L426" s="10">
        <f t="shared" si="26"/>
        <v>40934.376145833332</v>
      </c>
      <c r="M426" s="10">
        <f t="shared" si="27"/>
        <v>40994.334479166668</v>
      </c>
      <c r="N426" t="b">
        <v>0</v>
      </c>
      <c r="O426">
        <v>5</v>
      </c>
      <c r="P426" t="b">
        <v>0</v>
      </c>
      <c r="Q426" t="s">
        <v>8270</v>
      </c>
      <c r="R426" s="6">
        <f t="shared" si="25"/>
        <v>40.78</v>
      </c>
      <c r="S426" t="s">
        <v>8311</v>
      </c>
      <c r="T426" t="s">
        <v>8353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>
        <f t="shared" si="24"/>
        <v>1.2E-4</v>
      </c>
      <c r="G427" t="s">
        <v>8221</v>
      </c>
      <c r="H427" t="s">
        <v>8224</v>
      </c>
      <c r="I427" t="s">
        <v>8246</v>
      </c>
      <c r="J427">
        <v>1448660404</v>
      </c>
      <c r="K427">
        <v>1443472804</v>
      </c>
      <c r="L427" s="10">
        <f t="shared" si="26"/>
        <v>42275.861157407402</v>
      </c>
      <c r="M427" s="10">
        <f t="shared" si="27"/>
        <v>42335.902824074074</v>
      </c>
      <c r="N427" t="b">
        <v>0</v>
      </c>
      <c r="O427">
        <v>2</v>
      </c>
      <c r="P427" t="b">
        <v>0</v>
      </c>
      <c r="Q427" t="s">
        <v>8270</v>
      </c>
      <c r="R427" s="6">
        <f t="shared" si="25"/>
        <v>3</v>
      </c>
      <c r="S427" t="s">
        <v>8311</v>
      </c>
      <c r="T427" t="s">
        <v>8353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>
        <f t="shared" si="24"/>
        <v>1.3299999999999999E-2</v>
      </c>
      <c r="G428" t="s">
        <v>8221</v>
      </c>
      <c r="H428" t="s">
        <v>8224</v>
      </c>
      <c r="I428" t="s">
        <v>8246</v>
      </c>
      <c r="J428">
        <v>1456851914</v>
      </c>
      <c r="K428">
        <v>1454259914</v>
      </c>
      <c r="L428" s="10">
        <f t="shared" si="26"/>
        <v>42400.711967592593</v>
      </c>
      <c r="M428" s="10">
        <f t="shared" si="27"/>
        <v>42430.711967592593</v>
      </c>
      <c r="N428" t="b">
        <v>0</v>
      </c>
      <c r="O428">
        <v>8</v>
      </c>
      <c r="P428" t="b">
        <v>0</v>
      </c>
      <c r="Q428" t="s">
        <v>8270</v>
      </c>
      <c r="R428" s="6">
        <f t="shared" si="25"/>
        <v>16.625</v>
      </c>
      <c r="S428" t="s">
        <v>8311</v>
      </c>
      <c r="T428" t="s">
        <v>8353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>
        <f t="shared" si="24"/>
        <v>0</v>
      </c>
      <c r="G429" t="s">
        <v>8221</v>
      </c>
      <c r="H429" t="s">
        <v>8224</v>
      </c>
      <c r="I429" t="s">
        <v>8246</v>
      </c>
      <c r="J429">
        <v>1445540340</v>
      </c>
      <c r="K429">
        <v>1444340940</v>
      </c>
      <c r="L429" s="10">
        <f t="shared" si="26"/>
        <v>42285.909027777772</v>
      </c>
      <c r="M429" s="10">
        <f t="shared" si="27"/>
        <v>42299.790972222225</v>
      </c>
      <c r="N429" t="b">
        <v>0</v>
      </c>
      <c r="O429">
        <v>0</v>
      </c>
      <c r="P429" t="b">
        <v>0</v>
      </c>
      <c r="Q429" t="s">
        <v>8270</v>
      </c>
      <c r="R429" s="6">
        <f t="shared" si="25"/>
        <v>0</v>
      </c>
      <c r="S429" t="s">
        <v>8311</v>
      </c>
      <c r="T429" t="s">
        <v>8353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>
        <f t="shared" si="24"/>
        <v>5.6333333333333332E-2</v>
      </c>
      <c r="G430" t="s">
        <v>8221</v>
      </c>
      <c r="H430" t="s">
        <v>8224</v>
      </c>
      <c r="I430" t="s">
        <v>8246</v>
      </c>
      <c r="J430">
        <v>1402956000</v>
      </c>
      <c r="K430">
        <v>1400523845</v>
      </c>
      <c r="L430" s="10">
        <f t="shared" si="26"/>
        <v>41778.766724537039</v>
      </c>
      <c r="M430" s="10">
        <f t="shared" si="27"/>
        <v>41806.916666666664</v>
      </c>
      <c r="N430" t="b">
        <v>0</v>
      </c>
      <c r="O430">
        <v>13</v>
      </c>
      <c r="P430" t="b">
        <v>0</v>
      </c>
      <c r="Q430" t="s">
        <v>8270</v>
      </c>
      <c r="R430" s="6">
        <f t="shared" si="25"/>
        <v>52</v>
      </c>
      <c r="S430" t="s">
        <v>8311</v>
      </c>
      <c r="T430" t="s">
        <v>8353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>
        <f t="shared" si="24"/>
        <v>0</v>
      </c>
      <c r="G431" t="s">
        <v>8221</v>
      </c>
      <c r="H431" t="s">
        <v>8224</v>
      </c>
      <c r="I431" t="s">
        <v>8246</v>
      </c>
      <c r="J431">
        <v>1259297940</v>
      </c>
      <c r="K431">
        <v>1252964282</v>
      </c>
      <c r="L431" s="10">
        <f t="shared" si="26"/>
        <v>40070.901412037041</v>
      </c>
      <c r="M431" s="10">
        <f t="shared" si="27"/>
        <v>40144.207638888889</v>
      </c>
      <c r="N431" t="b">
        <v>0</v>
      </c>
      <c r="O431">
        <v>0</v>
      </c>
      <c r="P431" t="b">
        <v>0</v>
      </c>
      <c r="Q431" t="s">
        <v>8270</v>
      </c>
      <c r="R431" s="6">
        <f t="shared" si="25"/>
        <v>0</v>
      </c>
      <c r="S431" t="s">
        <v>8311</v>
      </c>
      <c r="T431" t="s">
        <v>8353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>
        <f t="shared" si="24"/>
        <v>2.4E-2</v>
      </c>
      <c r="G432" t="s">
        <v>8221</v>
      </c>
      <c r="H432" t="s">
        <v>8224</v>
      </c>
      <c r="I432" t="s">
        <v>8246</v>
      </c>
      <c r="J432">
        <v>1378866867</v>
      </c>
      <c r="K432">
        <v>1377570867</v>
      </c>
      <c r="L432" s="10">
        <f t="shared" si="26"/>
        <v>41513.107256944444</v>
      </c>
      <c r="M432" s="10">
        <f t="shared" si="27"/>
        <v>41528.107256944444</v>
      </c>
      <c r="N432" t="b">
        <v>0</v>
      </c>
      <c r="O432">
        <v>5</v>
      </c>
      <c r="P432" t="b">
        <v>0</v>
      </c>
      <c r="Q432" t="s">
        <v>8270</v>
      </c>
      <c r="R432" s="6">
        <f t="shared" si="25"/>
        <v>4.8</v>
      </c>
      <c r="S432" t="s">
        <v>8311</v>
      </c>
      <c r="T432" t="s">
        <v>8353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>
        <f t="shared" si="24"/>
        <v>0.13833333333333334</v>
      </c>
      <c r="G433" t="s">
        <v>8221</v>
      </c>
      <c r="H433" t="s">
        <v>8225</v>
      </c>
      <c r="I433" t="s">
        <v>8247</v>
      </c>
      <c r="J433">
        <v>1467752083</v>
      </c>
      <c r="K433">
        <v>1465160083</v>
      </c>
      <c r="L433" s="10">
        <f t="shared" si="26"/>
        <v>42526.871331018512</v>
      </c>
      <c r="M433" s="10">
        <f t="shared" si="27"/>
        <v>42556.871331018512</v>
      </c>
      <c r="N433" t="b">
        <v>0</v>
      </c>
      <c r="O433">
        <v>8</v>
      </c>
      <c r="P433" t="b">
        <v>0</v>
      </c>
      <c r="Q433" t="s">
        <v>8270</v>
      </c>
      <c r="R433" s="6">
        <f t="shared" si="25"/>
        <v>51.875</v>
      </c>
      <c r="S433" t="s">
        <v>8311</v>
      </c>
      <c r="T433" t="s">
        <v>8353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>
        <f t="shared" si="24"/>
        <v>9.5000000000000001E-2</v>
      </c>
      <c r="G434" t="s">
        <v>8221</v>
      </c>
      <c r="H434" t="s">
        <v>8224</v>
      </c>
      <c r="I434" t="s">
        <v>8246</v>
      </c>
      <c r="J434">
        <v>1445448381</v>
      </c>
      <c r="K434">
        <v>1440264381</v>
      </c>
      <c r="L434" s="10">
        <f t="shared" si="26"/>
        <v>42238.726631944446</v>
      </c>
      <c r="M434" s="10">
        <f t="shared" si="27"/>
        <v>42298.726631944446</v>
      </c>
      <c r="N434" t="b">
        <v>0</v>
      </c>
      <c r="O434">
        <v>8</v>
      </c>
      <c r="P434" t="b">
        <v>0</v>
      </c>
      <c r="Q434" t="s">
        <v>8270</v>
      </c>
      <c r="R434" s="6">
        <f t="shared" si="25"/>
        <v>71.25</v>
      </c>
      <c r="S434" t="s">
        <v>8311</v>
      </c>
      <c r="T434" t="s">
        <v>8353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>
        <f t="shared" si="24"/>
        <v>0</v>
      </c>
      <c r="G435" t="s">
        <v>8221</v>
      </c>
      <c r="H435" t="s">
        <v>8224</v>
      </c>
      <c r="I435" t="s">
        <v>8246</v>
      </c>
      <c r="J435">
        <v>1444576022</v>
      </c>
      <c r="K435">
        <v>1439392022</v>
      </c>
      <c r="L435" s="10">
        <f t="shared" si="26"/>
        <v>42228.629884259266</v>
      </c>
      <c r="M435" s="10">
        <f t="shared" si="27"/>
        <v>42288.629884259266</v>
      </c>
      <c r="N435" t="b">
        <v>0</v>
      </c>
      <c r="O435">
        <v>0</v>
      </c>
      <c r="P435" t="b">
        <v>0</v>
      </c>
      <c r="Q435" t="s">
        <v>8270</v>
      </c>
      <c r="R435" s="6">
        <f t="shared" si="25"/>
        <v>0</v>
      </c>
      <c r="S435" t="s">
        <v>8311</v>
      </c>
      <c r="T435" t="s">
        <v>8353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>
        <f t="shared" si="24"/>
        <v>0.05</v>
      </c>
      <c r="G436" t="s">
        <v>8221</v>
      </c>
      <c r="H436" t="s">
        <v>8224</v>
      </c>
      <c r="I436" t="s">
        <v>8246</v>
      </c>
      <c r="J436">
        <v>1385931702</v>
      </c>
      <c r="K436">
        <v>1383076902</v>
      </c>
      <c r="L436" s="10">
        <f t="shared" si="26"/>
        <v>41576.834513888891</v>
      </c>
      <c r="M436" s="10">
        <f t="shared" si="27"/>
        <v>41609.876180555555</v>
      </c>
      <c r="N436" t="b">
        <v>0</v>
      </c>
      <c r="O436">
        <v>2</v>
      </c>
      <c r="P436" t="b">
        <v>0</v>
      </c>
      <c r="Q436" t="s">
        <v>8270</v>
      </c>
      <c r="R436" s="6">
        <f t="shared" si="25"/>
        <v>62.5</v>
      </c>
      <c r="S436" t="s">
        <v>8311</v>
      </c>
      <c r="T436" t="s">
        <v>8353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>
        <f t="shared" si="24"/>
        <v>2.7272727272727273E-5</v>
      </c>
      <c r="G437" t="s">
        <v>8221</v>
      </c>
      <c r="H437" t="s">
        <v>8224</v>
      </c>
      <c r="I437" t="s">
        <v>8246</v>
      </c>
      <c r="J437">
        <v>1379094980</v>
      </c>
      <c r="K437">
        <v>1376502980</v>
      </c>
      <c r="L437" s="10">
        <f t="shared" si="26"/>
        <v>41500.747453703705</v>
      </c>
      <c r="M437" s="10">
        <f t="shared" si="27"/>
        <v>41530.747453703705</v>
      </c>
      <c r="N437" t="b">
        <v>0</v>
      </c>
      <c r="O437">
        <v>3</v>
      </c>
      <c r="P437" t="b">
        <v>0</v>
      </c>
      <c r="Q437" t="s">
        <v>8270</v>
      </c>
      <c r="R437" s="6">
        <f t="shared" si="25"/>
        <v>1</v>
      </c>
      <c r="S437" t="s">
        <v>8311</v>
      </c>
      <c r="T437" t="s">
        <v>8353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>
        <f t="shared" si="24"/>
        <v>0</v>
      </c>
      <c r="G438" t="s">
        <v>8221</v>
      </c>
      <c r="H438" t="s">
        <v>8224</v>
      </c>
      <c r="I438" t="s">
        <v>8246</v>
      </c>
      <c r="J438">
        <v>1375260113</v>
      </c>
      <c r="K438">
        <v>1372668113</v>
      </c>
      <c r="L438" s="10">
        <f t="shared" si="26"/>
        <v>41456.36241898148</v>
      </c>
      <c r="M438" s="10">
        <f t="shared" si="27"/>
        <v>41486.36241898148</v>
      </c>
      <c r="N438" t="b">
        <v>0</v>
      </c>
      <c r="O438">
        <v>0</v>
      </c>
      <c r="P438" t="b">
        <v>0</v>
      </c>
      <c r="Q438" t="s">
        <v>8270</v>
      </c>
      <c r="R438" s="6">
        <f t="shared" si="25"/>
        <v>0</v>
      </c>
      <c r="S438" t="s">
        <v>8311</v>
      </c>
      <c r="T438" t="s">
        <v>8353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>
        <f t="shared" si="24"/>
        <v>0</v>
      </c>
      <c r="G439" t="s">
        <v>8221</v>
      </c>
      <c r="H439" t="s">
        <v>8229</v>
      </c>
      <c r="I439" t="s">
        <v>8251</v>
      </c>
      <c r="J439">
        <v>1475912326</v>
      </c>
      <c r="K439">
        <v>1470728326</v>
      </c>
      <c r="L439" s="10">
        <f t="shared" si="26"/>
        <v>42591.31858796296</v>
      </c>
      <c r="M439" s="10">
        <f t="shared" si="27"/>
        <v>42651.31858796296</v>
      </c>
      <c r="N439" t="b">
        <v>0</v>
      </c>
      <c r="O439">
        <v>0</v>
      </c>
      <c r="P439" t="b">
        <v>0</v>
      </c>
      <c r="Q439" t="s">
        <v>8270</v>
      </c>
      <c r="R439" s="6">
        <f t="shared" si="25"/>
        <v>0</v>
      </c>
      <c r="S439" t="s">
        <v>8311</v>
      </c>
      <c r="T439" t="s">
        <v>8353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>
        <f t="shared" si="24"/>
        <v>9.3799999999999994E-2</v>
      </c>
      <c r="G440" t="s">
        <v>8221</v>
      </c>
      <c r="H440" t="s">
        <v>8224</v>
      </c>
      <c r="I440" t="s">
        <v>8246</v>
      </c>
      <c r="J440">
        <v>1447830958</v>
      </c>
      <c r="K440">
        <v>1445235358</v>
      </c>
      <c r="L440" s="10">
        <f t="shared" si="26"/>
        <v>42296.261087962965</v>
      </c>
      <c r="M440" s="10">
        <f t="shared" si="27"/>
        <v>42326.302754629629</v>
      </c>
      <c r="N440" t="b">
        <v>0</v>
      </c>
      <c r="O440">
        <v>11</v>
      </c>
      <c r="P440" t="b">
        <v>0</v>
      </c>
      <c r="Q440" t="s">
        <v>8270</v>
      </c>
      <c r="R440" s="6">
        <f t="shared" si="25"/>
        <v>170.54545454545453</v>
      </c>
      <c r="S440" t="s">
        <v>8311</v>
      </c>
      <c r="T440" t="s">
        <v>8353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>
        <f t="shared" si="24"/>
        <v>0</v>
      </c>
      <c r="G441" t="s">
        <v>8221</v>
      </c>
      <c r="H441" t="s">
        <v>8224</v>
      </c>
      <c r="I441" t="s">
        <v>8246</v>
      </c>
      <c r="J441">
        <v>1413569818</v>
      </c>
      <c r="K441">
        <v>1412705818</v>
      </c>
      <c r="L441" s="10">
        <f t="shared" si="26"/>
        <v>41919.761782407404</v>
      </c>
      <c r="M441" s="10">
        <f t="shared" si="27"/>
        <v>41929.761782407404</v>
      </c>
      <c r="N441" t="b">
        <v>0</v>
      </c>
      <c r="O441">
        <v>0</v>
      </c>
      <c r="P441" t="b">
        <v>0</v>
      </c>
      <c r="Q441" t="s">
        <v>8270</v>
      </c>
      <c r="R441" s="6">
        <f t="shared" si="25"/>
        <v>0</v>
      </c>
      <c r="S441" t="s">
        <v>8311</v>
      </c>
      <c r="T441" t="s">
        <v>8353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>
        <f t="shared" si="24"/>
        <v>1E-3</v>
      </c>
      <c r="G442" t="s">
        <v>8221</v>
      </c>
      <c r="H442" t="s">
        <v>8224</v>
      </c>
      <c r="I442" t="s">
        <v>8246</v>
      </c>
      <c r="J442">
        <v>1458859153</v>
      </c>
      <c r="K442">
        <v>1456270753</v>
      </c>
      <c r="L442" s="10">
        <f t="shared" si="26"/>
        <v>42423.985567129625</v>
      </c>
      <c r="M442" s="10">
        <f t="shared" si="27"/>
        <v>42453.943900462968</v>
      </c>
      <c r="N442" t="b">
        <v>0</v>
      </c>
      <c r="O442">
        <v>1</v>
      </c>
      <c r="P442" t="b">
        <v>0</v>
      </c>
      <c r="Q442" t="s">
        <v>8270</v>
      </c>
      <c r="R442" s="6">
        <f t="shared" si="25"/>
        <v>5</v>
      </c>
      <c r="S442" t="s">
        <v>8311</v>
      </c>
      <c r="T442" t="s">
        <v>8353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>
        <f t="shared" si="24"/>
        <v>0</v>
      </c>
      <c r="G443" t="s">
        <v>8221</v>
      </c>
      <c r="H443" t="s">
        <v>8225</v>
      </c>
      <c r="I443" t="s">
        <v>8247</v>
      </c>
      <c r="J443">
        <v>1383418996</v>
      </c>
      <c r="K443">
        <v>1380826996</v>
      </c>
      <c r="L443" s="10">
        <f t="shared" si="26"/>
        <v>41550.793935185182</v>
      </c>
      <c r="M443" s="10">
        <f t="shared" si="27"/>
        <v>41580.793935185182</v>
      </c>
      <c r="N443" t="b">
        <v>0</v>
      </c>
      <c r="O443">
        <v>0</v>
      </c>
      <c r="P443" t="b">
        <v>0</v>
      </c>
      <c r="Q443" t="s">
        <v>8270</v>
      </c>
      <c r="R443" s="6">
        <f t="shared" si="25"/>
        <v>0</v>
      </c>
      <c r="S443" t="s">
        <v>8311</v>
      </c>
      <c r="T443" t="s">
        <v>8353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>
        <f t="shared" si="24"/>
        <v>0.39358823529411763</v>
      </c>
      <c r="G444" t="s">
        <v>8221</v>
      </c>
      <c r="H444" t="s">
        <v>8224</v>
      </c>
      <c r="I444" t="s">
        <v>8246</v>
      </c>
      <c r="J444">
        <v>1424380783</v>
      </c>
      <c r="K444">
        <v>1421788783</v>
      </c>
      <c r="L444" s="10">
        <f t="shared" si="26"/>
        <v>42024.888692129629</v>
      </c>
      <c r="M444" s="10">
        <f t="shared" si="27"/>
        <v>42054.888692129629</v>
      </c>
      <c r="N444" t="b">
        <v>0</v>
      </c>
      <c r="O444">
        <v>17</v>
      </c>
      <c r="P444" t="b">
        <v>0</v>
      </c>
      <c r="Q444" t="s">
        <v>8270</v>
      </c>
      <c r="R444" s="6">
        <f t="shared" si="25"/>
        <v>393.58823529411762</v>
      </c>
      <c r="S444" t="s">
        <v>8311</v>
      </c>
      <c r="T444" t="s">
        <v>8353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>
        <f t="shared" si="24"/>
        <v>1E-3</v>
      </c>
      <c r="G445" t="s">
        <v>8221</v>
      </c>
      <c r="H445" t="s">
        <v>8229</v>
      </c>
      <c r="I445" t="s">
        <v>8251</v>
      </c>
      <c r="J445">
        <v>1391991701</v>
      </c>
      <c r="K445">
        <v>1389399701</v>
      </c>
      <c r="L445" s="10">
        <f t="shared" si="26"/>
        <v>41650.015057870369</v>
      </c>
      <c r="M445" s="10">
        <f t="shared" si="27"/>
        <v>41680.015057870369</v>
      </c>
      <c r="N445" t="b">
        <v>0</v>
      </c>
      <c r="O445">
        <v>2</v>
      </c>
      <c r="P445" t="b">
        <v>0</v>
      </c>
      <c r="Q445" t="s">
        <v>8270</v>
      </c>
      <c r="R445" s="6">
        <f t="shared" si="25"/>
        <v>5</v>
      </c>
      <c r="S445" t="s">
        <v>8311</v>
      </c>
      <c r="T445" t="s">
        <v>8353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>
        <f t="shared" si="24"/>
        <v>0.05</v>
      </c>
      <c r="G446" t="s">
        <v>8221</v>
      </c>
      <c r="H446" t="s">
        <v>8224</v>
      </c>
      <c r="I446" t="s">
        <v>8246</v>
      </c>
      <c r="J446">
        <v>1329342361</v>
      </c>
      <c r="K446">
        <v>1324158361</v>
      </c>
      <c r="L446" s="10">
        <f t="shared" si="26"/>
        <v>40894.906956018516</v>
      </c>
      <c r="M446" s="10">
        <f t="shared" si="27"/>
        <v>40954.906956018516</v>
      </c>
      <c r="N446" t="b">
        <v>0</v>
      </c>
      <c r="O446">
        <v>1</v>
      </c>
      <c r="P446" t="b">
        <v>0</v>
      </c>
      <c r="Q446" t="s">
        <v>8270</v>
      </c>
      <c r="R446" s="6">
        <f t="shared" si="25"/>
        <v>50</v>
      </c>
      <c r="S446" t="s">
        <v>8311</v>
      </c>
      <c r="T446" t="s">
        <v>8353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>
        <f t="shared" si="24"/>
        <v>3.3333333333333335E-5</v>
      </c>
      <c r="G447" t="s">
        <v>8221</v>
      </c>
      <c r="H447" t="s">
        <v>8224</v>
      </c>
      <c r="I447" t="s">
        <v>8246</v>
      </c>
      <c r="J447">
        <v>1432195375</v>
      </c>
      <c r="K447">
        <v>1430899375</v>
      </c>
      <c r="L447" s="10">
        <f t="shared" si="26"/>
        <v>42130.335358796292</v>
      </c>
      <c r="M447" s="10">
        <f t="shared" si="27"/>
        <v>42145.335358796292</v>
      </c>
      <c r="N447" t="b">
        <v>0</v>
      </c>
      <c r="O447">
        <v>2</v>
      </c>
      <c r="P447" t="b">
        <v>0</v>
      </c>
      <c r="Q447" t="s">
        <v>8270</v>
      </c>
      <c r="R447" s="6">
        <f t="shared" si="25"/>
        <v>1</v>
      </c>
      <c r="S447" t="s">
        <v>8311</v>
      </c>
      <c r="T447" t="s">
        <v>8353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>
        <f t="shared" si="24"/>
        <v>7.2952380952380949E-2</v>
      </c>
      <c r="G448" t="s">
        <v>8221</v>
      </c>
      <c r="H448" t="s">
        <v>8224</v>
      </c>
      <c r="I448" t="s">
        <v>8246</v>
      </c>
      <c r="J448">
        <v>1425434420</v>
      </c>
      <c r="K448">
        <v>1422842420</v>
      </c>
      <c r="L448" s="10">
        <f t="shared" si="26"/>
        <v>42037.083564814813</v>
      </c>
      <c r="M448" s="10">
        <f t="shared" si="27"/>
        <v>42067.083564814813</v>
      </c>
      <c r="N448" t="b">
        <v>0</v>
      </c>
      <c r="O448">
        <v>16</v>
      </c>
      <c r="P448" t="b">
        <v>0</v>
      </c>
      <c r="Q448" t="s">
        <v>8270</v>
      </c>
      <c r="R448" s="6">
        <f t="shared" si="25"/>
        <v>47.875</v>
      </c>
      <c r="S448" t="s">
        <v>8311</v>
      </c>
      <c r="T448" t="s">
        <v>8353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>
        <f t="shared" si="24"/>
        <v>1.6666666666666666E-4</v>
      </c>
      <c r="G449" t="s">
        <v>8221</v>
      </c>
      <c r="H449" t="s">
        <v>8225</v>
      </c>
      <c r="I449" t="s">
        <v>8247</v>
      </c>
      <c r="J449">
        <v>1364041163</v>
      </c>
      <c r="K449">
        <v>1361884763</v>
      </c>
      <c r="L449" s="10">
        <f t="shared" si="26"/>
        <v>41331.555127314816</v>
      </c>
      <c r="M449" s="10">
        <f t="shared" si="27"/>
        <v>41356.513460648144</v>
      </c>
      <c r="N449" t="b">
        <v>0</v>
      </c>
      <c r="O449">
        <v>1</v>
      </c>
      <c r="P449" t="b">
        <v>0</v>
      </c>
      <c r="Q449" t="s">
        <v>8270</v>
      </c>
      <c r="R449" s="6">
        <f t="shared" si="25"/>
        <v>5</v>
      </c>
      <c r="S449" t="s">
        <v>8311</v>
      </c>
      <c r="T449" t="s">
        <v>8353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>
        <f t="shared" ref="F450:F513" si="28">IF(D450=0,0,E450/D450)</f>
        <v>3.2804E-2</v>
      </c>
      <c r="G450" t="s">
        <v>8221</v>
      </c>
      <c r="H450" t="s">
        <v>8224</v>
      </c>
      <c r="I450" t="s">
        <v>8246</v>
      </c>
      <c r="J450">
        <v>1400091095</v>
      </c>
      <c r="K450">
        <v>1398363095</v>
      </c>
      <c r="L450" s="10">
        <f t="shared" si="26"/>
        <v>41753.758043981477</v>
      </c>
      <c r="M450" s="10">
        <f t="shared" si="27"/>
        <v>41773.758043981477</v>
      </c>
      <c r="N450" t="b">
        <v>0</v>
      </c>
      <c r="O450">
        <v>4</v>
      </c>
      <c r="P450" t="b">
        <v>0</v>
      </c>
      <c r="Q450" t="s">
        <v>8270</v>
      </c>
      <c r="R450" s="6">
        <f t="shared" ref="R450:R513" si="29">IF(O450=0,0,E450/O450)</f>
        <v>20.502500000000001</v>
      </c>
      <c r="S450" t="s">
        <v>8311</v>
      </c>
      <c r="T450" t="s">
        <v>8353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>
        <f t="shared" si="28"/>
        <v>2.2499999999999999E-2</v>
      </c>
      <c r="G451" t="s">
        <v>8221</v>
      </c>
      <c r="H451" t="s">
        <v>8225</v>
      </c>
      <c r="I451" t="s">
        <v>8247</v>
      </c>
      <c r="J451">
        <v>1382017085</v>
      </c>
      <c r="K451">
        <v>1379425085</v>
      </c>
      <c r="L451" s="10">
        <f t="shared" ref="L451:L514" si="30">(((K451/60)/60)/24)+DATE(1970,1,1)</f>
        <v>41534.568113425928</v>
      </c>
      <c r="M451" s="10">
        <f t="shared" ref="M451:M514" si="31">(((J451/60)/60)/24)+DATE(1970,1,1)</f>
        <v>41564.568113425928</v>
      </c>
      <c r="N451" t="b">
        <v>0</v>
      </c>
      <c r="O451">
        <v>5</v>
      </c>
      <c r="P451" t="b">
        <v>0</v>
      </c>
      <c r="Q451" t="s">
        <v>8270</v>
      </c>
      <c r="R451" s="6">
        <f t="shared" si="29"/>
        <v>9</v>
      </c>
      <c r="S451" t="s">
        <v>8311</v>
      </c>
      <c r="T451" t="s">
        <v>8353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>
        <f t="shared" si="28"/>
        <v>7.92E-3</v>
      </c>
      <c r="G452" t="s">
        <v>8221</v>
      </c>
      <c r="H452" t="s">
        <v>8224</v>
      </c>
      <c r="I452" t="s">
        <v>8246</v>
      </c>
      <c r="J452">
        <v>1392417800</v>
      </c>
      <c r="K452">
        <v>1389825800</v>
      </c>
      <c r="L452" s="10">
        <f t="shared" si="30"/>
        <v>41654.946759259255</v>
      </c>
      <c r="M452" s="10">
        <f t="shared" si="31"/>
        <v>41684.946759259255</v>
      </c>
      <c r="N452" t="b">
        <v>0</v>
      </c>
      <c r="O452">
        <v>7</v>
      </c>
      <c r="P452" t="b">
        <v>0</v>
      </c>
      <c r="Q452" t="s">
        <v>8270</v>
      </c>
      <c r="R452" s="6">
        <f t="shared" si="29"/>
        <v>56.571428571428569</v>
      </c>
      <c r="S452" t="s">
        <v>8311</v>
      </c>
      <c r="T452" t="s">
        <v>8353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>
        <f t="shared" si="28"/>
        <v>0</v>
      </c>
      <c r="G453" t="s">
        <v>8221</v>
      </c>
      <c r="H453" t="s">
        <v>8224</v>
      </c>
      <c r="I453" t="s">
        <v>8246</v>
      </c>
      <c r="J453">
        <v>1390669791</v>
      </c>
      <c r="K453">
        <v>1388077791</v>
      </c>
      <c r="L453" s="10">
        <f t="shared" si="30"/>
        <v>41634.715173611112</v>
      </c>
      <c r="M453" s="10">
        <f t="shared" si="31"/>
        <v>41664.715173611112</v>
      </c>
      <c r="N453" t="b">
        <v>0</v>
      </c>
      <c r="O453">
        <v>0</v>
      </c>
      <c r="P453" t="b">
        <v>0</v>
      </c>
      <c r="Q453" t="s">
        <v>8270</v>
      </c>
      <c r="R453" s="6">
        <f t="shared" si="29"/>
        <v>0</v>
      </c>
      <c r="S453" t="s">
        <v>8311</v>
      </c>
      <c r="T453" t="s">
        <v>8353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>
        <f t="shared" si="28"/>
        <v>0.64</v>
      </c>
      <c r="G454" t="s">
        <v>8221</v>
      </c>
      <c r="H454" t="s">
        <v>8224</v>
      </c>
      <c r="I454" t="s">
        <v>8246</v>
      </c>
      <c r="J454">
        <v>1431536015</v>
      </c>
      <c r="K454">
        <v>1428944015</v>
      </c>
      <c r="L454" s="10">
        <f t="shared" si="30"/>
        <v>42107.703877314809</v>
      </c>
      <c r="M454" s="10">
        <f t="shared" si="31"/>
        <v>42137.703877314809</v>
      </c>
      <c r="N454" t="b">
        <v>0</v>
      </c>
      <c r="O454">
        <v>12</v>
      </c>
      <c r="P454" t="b">
        <v>0</v>
      </c>
      <c r="Q454" t="s">
        <v>8270</v>
      </c>
      <c r="R454" s="6">
        <f t="shared" si="29"/>
        <v>40</v>
      </c>
      <c r="S454" t="s">
        <v>8311</v>
      </c>
      <c r="T454" t="s">
        <v>8353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>
        <f t="shared" si="28"/>
        <v>2.740447957839262E-4</v>
      </c>
      <c r="G455" t="s">
        <v>8221</v>
      </c>
      <c r="H455" t="s">
        <v>8224</v>
      </c>
      <c r="I455" t="s">
        <v>8246</v>
      </c>
      <c r="J455">
        <v>1424375279</v>
      </c>
      <c r="K455">
        <v>1422992879</v>
      </c>
      <c r="L455" s="10">
        <f t="shared" si="30"/>
        <v>42038.824988425928</v>
      </c>
      <c r="M455" s="10">
        <f t="shared" si="31"/>
        <v>42054.824988425928</v>
      </c>
      <c r="N455" t="b">
        <v>0</v>
      </c>
      <c r="O455">
        <v>2</v>
      </c>
      <c r="P455" t="b">
        <v>0</v>
      </c>
      <c r="Q455" t="s">
        <v>8270</v>
      </c>
      <c r="R455" s="6">
        <f t="shared" si="29"/>
        <v>13</v>
      </c>
      <c r="S455" t="s">
        <v>8311</v>
      </c>
      <c r="T455" t="s">
        <v>8353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>
        <f t="shared" si="28"/>
        <v>8.2000000000000007E-3</v>
      </c>
      <c r="G456" t="s">
        <v>8221</v>
      </c>
      <c r="H456" t="s">
        <v>8224</v>
      </c>
      <c r="I456" t="s">
        <v>8246</v>
      </c>
      <c r="J456">
        <v>1417007640</v>
      </c>
      <c r="K456">
        <v>1414343571</v>
      </c>
      <c r="L456" s="10">
        <f t="shared" si="30"/>
        <v>41938.717256944445</v>
      </c>
      <c r="M456" s="10">
        <f t="shared" si="31"/>
        <v>41969.551388888889</v>
      </c>
      <c r="N456" t="b">
        <v>0</v>
      </c>
      <c r="O456">
        <v>5</v>
      </c>
      <c r="P456" t="b">
        <v>0</v>
      </c>
      <c r="Q456" t="s">
        <v>8270</v>
      </c>
      <c r="R456" s="6">
        <f t="shared" si="29"/>
        <v>16.399999999999999</v>
      </c>
      <c r="S456" t="s">
        <v>8311</v>
      </c>
      <c r="T456" t="s">
        <v>8353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>
        <f t="shared" si="28"/>
        <v>6.9230769230769226E-4</v>
      </c>
      <c r="G457" t="s">
        <v>8221</v>
      </c>
      <c r="H457" t="s">
        <v>8224</v>
      </c>
      <c r="I457" t="s">
        <v>8246</v>
      </c>
      <c r="J457">
        <v>1334622660</v>
      </c>
      <c r="K457">
        <v>1330733022</v>
      </c>
      <c r="L457" s="10">
        <f t="shared" si="30"/>
        <v>40971.002569444441</v>
      </c>
      <c r="M457" s="10">
        <f t="shared" si="31"/>
        <v>41016.021527777775</v>
      </c>
      <c r="N457" t="b">
        <v>0</v>
      </c>
      <c r="O457">
        <v>2</v>
      </c>
      <c r="P457" t="b">
        <v>0</v>
      </c>
      <c r="Q457" t="s">
        <v>8270</v>
      </c>
      <c r="R457" s="6">
        <f t="shared" si="29"/>
        <v>22.5</v>
      </c>
      <c r="S457" t="s">
        <v>8311</v>
      </c>
      <c r="T457" t="s">
        <v>8353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>
        <f t="shared" si="28"/>
        <v>6.8631863186318634E-3</v>
      </c>
      <c r="G458" t="s">
        <v>8221</v>
      </c>
      <c r="H458" t="s">
        <v>8224</v>
      </c>
      <c r="I458" t="s">
        <v>8246</v>
      </c>
      <c r="J458">
        <v>1382414340</v>
      </c>
      <c r="K458">
        <v>1380559201</v>
      </c>
      <c r="L458" s="10">
        <f t="shared" si="30"/>
        <v>41547.694456018515</v>
      </c>
      <c r="M458" s="10">
        <f t="shared" si="31"/>
        <v>41569.165972222225</v>
      </c>
      <c r="N458" t="b">
        <v>0</v>
      </c>
      <c r="O458">
        <v>3</v>
      </c>
      <c r="P458" t="b">
        <v>0</v>
      </c>
      <c r="Q458" t="s">
        <v>8270</v>
      </c>
      <c r="R458" s="6">
        <f t="shared" si="29"/>
        <v>20.333333333333332</v>
      </c>
      <c r="S458" t="s">
        <v>8311</v>
      </c>
      <c r="T458" t="s">
        <v>8353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>
        <f t="shared" si="28"/>
        <v>0</v>
      </c>
      <c r="G459" t="s">
        <v>8221</v>
      </c>
      <c r="H459" t="s">
        <v>8229</v>
      </c>
      <c r="I459" t="s">
        <v>8251</v>
      </c>
      <c r="J459">
        <v>1408213512</v>
      </c>
      <c r="K459">
        <v>1405621512</v>
      </c>
      <c r="L459" s="10">
        <f t="shared" si="30"/>
        <v>41837.767500000002</v>
      </c>
      <c r="M459" s="10">
        <f t="shared" si="31"/>
        <v>41867.767500000002</v>
      </c>
      <c r="N459" t="b">
        <v>0</v>
      </c>
      <c r="O459">
        <v>0</v>
      </c>
      <c r="P459" t="b">
        <v>0</v>
      </c>
      <c r="Q459" t="s">
        <v>8270</v>
      </c>
      <c r="R459" s="6">
        <f t="shared" si="29"/>
        <v>0</v>
      </c>
      <c r="S459" t="s">
        <v>8311</v>
      </c>
      <c r="T459" t="s">
        <v>8353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>
        <f t="shared" si="28"/>
        <v>8.2100000000000006E-2</v>
      </c>
      <c r="G460" t="s">
        <v>8221</v>
      </c>
      <c r="H460" t="s">
        <v>8225</v>
      </c>
      <c r="I460" t="s">
        <v>8247</v>
      </c>
      <c r="J460">
        <v>1368550060</v>
      </c>
      <c r="K460">
        <v>1365958060</v>
      </c>
      <c r="L460" s="10">
        <f t="shared" si="30"/>
        <v>41378.69976851852</v>
      </c>
      <c r="M460" s="10">
        <f t="shared" si="31"/>
        <v>41408.69976851852</v>
      </c>
      <c r="N460" t="b">
        <v>0</v>
      </c>
      <c r="O460">
        <v>49</v>
      </c>
      <c r="P460" t="b">
        <v>0</v>
      </c>
      <c r="Q460" t="s">
        <v>8270</v>
      </c>
      <c r="R460" s="6">
        <f t="shared" si="29"/>
        <v>16.755102040816325</v>
      </c>
      <c r="S460" t="s">
        <v>8311</v>
      </c>
      <c r="T460" t="s">
        <v>8353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>
        <f t="shared" si="28"/>
        <v>6.4102564102564103E-4</v>
      </c>
      <c r="G461" t="s">
        <v>8221</v>
      </c>
      <c r="H461" t="s">
        <v>8224</v>
      </c>
      <c r="I461" t="s">
        <v>8246</v>
      </c>
      <c r="J461">
        <v>1321201327</v>
      </c>
      <c r="K461">
        <v>1316013727</v>
      </c>
      <c r="L461" s="10">
        <f t="shared" si="30"/>
        <v>40800.6403587963</v>
      </c>
      <c r="M461" s="10">
        <f t="shared" si="31"/>
        <v>40860.682025462964</v>
      </c>
      <c r="N461" t="b">
        <v>0</v>
      </c>
      <c r="O461">
        <v>1</v>
      </c>
      <c r="P461" t="b">
        <v>0</v>
      </c>
      <c r="Q461" t="s">
        <v>8270</v>
      </c>
      <c r="R461" s="6">
        <f t="shared" si="29"/>
        <v>25</v>
      </c>
      <c r="S461" t="s">
        <v>8311</v>
      </c>
      <c r="T461" t="s">
        <v>8353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>
        <f t="shared" si="28"/>
        <v>2.9411764705882353E-3</v>
      </c>
      <c r="G462" t="s">
        <v>8221</v>
      </c>
      <c r="H462" t="s">
        <v>8224</v>
      </c>
      <c r="I462" t="s">
        <v>8246</v>
      </c>
      <c r="J462">
        <v>1401595200</v>
      </c>
      <c r="K462">
        <v>1398862875</v>
      </c>
      <c r="L462" s="10">
        <f t="shared" si="30"/>
        <v>41759.542534722219</v>
      </c>
      <c r="M462" s="10">
        <f t="shared" si="31"/>
        <v>41791.166666666664</v>
      </c>
      <c r="N462" t="b">
        <v>0</v>
      </c>
      <c r="O462">
        <v>2</v>
      </c>
      <c r="P462" t="b">
        <v>0</v>
      </c>
      <c r="Q462" t="s">
        <v>8270</v>
      </c>
      <c r="R462" s="6">
        <f t="shared" si="29"/>
        <v>12.5</v>
      </c>
      <c r="S462" t="s">
        <v>8311</v>
      </c>
      <c r="T462" t="s">
        <v>8353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>
        <f t="shared" si="28"/>
        <v>0</v>
      </c>
      <c r="G463" t="s">
        <v>8221</v>
      </c>
      <c r="H463" t="s">
        <v>8225</v>
      </c>
      <c r="I463" t="s">
        <v>8247</v>
      </c>
      <c r="J463">
        <v>1370204367</v>
      </c>
      <c r="K463">
        <v>1368476367</v>
      </c>
      <c r="L463" s="10">
        <f t="shared" si="30"/>
        <v>41407.84684027778</v>
      </c>
      <c r="M463" s="10">
        <f t="shared" si="31"/>
        <v>41427.84684027778</v>
      </c>
      <c r="N463" t="b">
        <v>0</v>
      </c>
      <c r="O463">
        <v>0</v>
      </c>
      <c r="P463" t="b">
        <v>0</v>
      </c>
      <c r="Q463" t="s">
        <v>8270</v>
      </c>
      <c r="R463" s="6">
        <f t="shared" si="29"/>
        <v>0</v>
      </c>
      <c r="S463" t="s">
        <v>8311</v>
      </c>
      <c r="T463" t="s">
        <v>8353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>
        <f t="shared" si="28"/>
        <v>0</v>
      </c>
      <c r="G464" t="s">
        <v>8221</v>
      </c>
      <c r="H464" t="s">
        <v>8224</v>
      </c>
      <c r="I464" t="s">
        <v>8246</v>
      </c>
      <c r="J464">
        <v>1312945341</v>
      </c>
      <c r="K464">
        <v>1307761341</v>
      </c>
      <c r="L464" s="10">
        <f t="shared" si="30"/>
        <v>40705.126631944448</v>
      </c>
      <c r="M464" s="10">
        <f t="shared" si="31"/>
        <v>40765.126631944448</v>
      </c>
      <c r="N464" t="b">
        <v>0</v>
      </c>
      <c r="O464">
        <v>0</v>
      </c>
      <c r="P464" t="b">
        <v>0</v>
      </c>
      <c r="Q464" t="s">
        <v>8270</v>
      </c>
      <c r="R464" s="6">
        <f t="shared" si="29"/>
        <v>0</v>
      </c>
      <c r="S464" t="s">
        <v>8311</v>
      </c>
      <c r="T464" t="s">
        <v>8353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>
        <f t="shared" si="28"/>
        <v>2.2727272727272728E-2</v>
      </c>
      <c r="G465" t="s">
        <v>8221</v>
      </c>
      <c r="H465" t="s">
        <v>8224</v>
      </c>
      <c r="I465" t="s">
        <v>8246</v>
      </c>
      <c r="J465">
        <v>1316883753</v>
      </c>
      <c r="K465">
        <v>1311699753</v>
      </c>
      <c r="L465" s="10">
        <f t="shared" si="30"/>
        <v>40750.710104166668</v>
      </c>
      <c r="M465" s="10">
        <f t="shared" si="31"/>
        <v>40810.710104166668</v>
      </c>
      <c r="N465" t="b">
        <v>0</v>
      </c>
      <c r="O465">
        <v>11</v>
      </c>
      <c r="P465" t="b">
        <v>0</v>
      </c>
      <c r="Q465" t="s">
        <v>8270</v>
      </c>
      <c r="R465" s="6">
        <f t="shared" si="29"/>
        <v>113.63636363636364</v>
      </c>
      <c r="S465" t="s">
        <v>8311</v>
      </c>
      <c r="T465" t="s">
        <v>8353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>
        <f t="shared" si="28"/>
        <v>9.9009900990099011E-4</v>
      </c>
      <c r="G466" t="s">
        <v>8221</v>
      </c>
      <c r="H466" t="s">
        <v>8236</v>
      </c>
      <c r="I466" t="s">
        <v>8249</v>
      </c>
      <c r="J466">
        <v>1463602935</v>
      </c>
      <c r="K466">
        <v>1461874935</v>
      </c>
      <c r="L466" s="10">
        <f t="shared" si="30"/>
        <v>42488.848784722228</v>
      </c>
      <c r="M466" s="10">
        <f t="shared" si="31"/>
        <v>42508.848784722228</v>
      </c>
      <c r="N466" t="b">
        <v>0</v>
      </c>
      <c r="O466">
        <v>1</v>
      </c>
      <c r="P466" t="b">
        <v>0</v>
      </c>
      <c r="Q466" t="s">
        <v>8270</v>
      </c>
      <c r="R466" s="6">
        <f t="shared" si="29"/>
        <v>1</v>
      </c>
      <c r="S466" t="s">
        <v>8311</v>
      </c>
      <c r="T466" t="s">
        <v>8353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>
        <f t="shared" si="28"/>
        <v>0.26953125</v>
      </c>
      <c r="G467" t="s">
        <v>8221</v>
      </c>
      <c r="H467" t="s">
        <v>8224</v>
      </c>
      <c r="I467" t="s">
        <v>8246</v>
      </c>
      <c r="J467">
        <v>1403837574</v>
      </c>
      <c r="K467">
        <v>1402455174</v>
      </c>
      <c r="L467" s="10">
        <f t="shared" si="30"/>
        <v>41801.120069444441</v>
      </c>
      <c r="M467" s="10">
        <f t="shared" si="31"/>
        <v>41817.120069444441</v>
      </c>
      <c r="N467" t="b">
        <v>0</v>
      </c>
      <c r="O467">
        <v>8</v>
      </c>
      <c r="P467" t="b">
        <v>0</v>
      </c>
      <c r="Q467" t="s">
        <v>8270</v>
      </c>
      <c r="R467" s="6">
        <f t="shared" si="29"/>
        <v>17.25</v>
      </c>
      <c r="S467" t="s">
        <v>8311</v>
      </c>
      <c r="T467" t="s">
        <v>8353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>
        <f t="shared" si="28"/>
        <v>7.6E-3</v>
      </c>
      <c r="G468" t="s">
        <v>8221</v>
      </c>
      <c r="H468" t="s">
        <v>8224</v>
      </c>
      <c r="I468" t="s">
        <v>8246</v>
      </c>
      <c r="J468">
        <v>1347057464</v>
      </c>
      <c r="K468">
        <v>1344465464</v>
      </c>
      <c r="L468" s="10">
        <f t="shared" si="30"/>
        <v>41129.942870370374</v>
      </c>
      <c r="M468" s="10">
        <f t="shared" si="31"/>
        <v>41159.942870370374</v>
      </c>
      <c r="N468" t="b">
        <v>0</v>
      </c>
      <c r="O468">
        <v>5</v>
      </c>
      <c r="P468" t="b">
        <v>0</v>
      </c>
      <c r="Q468" t="s">
        <v>8270</v>
      </c>
      <c r="R468" s="6">
        <f t="shared" si="29"/>
        <v>15.2</v>
      </c>
      <c r="S468" t="s">
        <v>8311</v>
      </c>
      <c r="T468" t="s">
        <v>8353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>
        <f t="shared" si="28"/>
        <v>0.21575</v>
      </c>
      <c r="G469" t="s">
        <v>8221</v>
      </c>
      <c r="H469" t="s">
        <v>8224</v>
      </c>
      <c r="I469" t="s">
        <v>8246</v>
      </c>
      <c r="J469">
        <v>1348849134</v>
      </c>
      <c r="K469">
        <v>1344961134</v>
      </c>
      <c r="L469" s="10">
        <f t="shared" si="30"/>
        <v>41135.679791666669</v>
      </c>
      <c r="M469" s="10">
        <f t="shared" si="31"/>
        <v>41180.679791666669</v>
      </c>
      <c r="N469" t="b">
        <v>0</v>
      </c>
      <c r="O469">
        <v>39</v>
      </c>
      <c r="P469" t="b">
        <v>0</v>
      </c>
      <c r="Q469" t="s">
        <v>8270</v>
      </c>
      <c r="R469" s="6">
        <f t="shared" si="29"/>
        <v>110.64102564102564</v>
      </c>
      <c r="S469" t="s">
        <v>8311</v>
      </c>
      <c r="T469" t="s">
        <v>8353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>
        <f t="shared" si="28"/>
        <v>0</v>
      </c>
      <c r="G470" t="s">
        <v>8221</v>
      </c>
      <c r="H470" t="s">
        <v>8224</v>
      </c>
      <c r="I470" t="s">
        <v>8246</v>
      </c>
      <c r="J470">
        <v>1341978665</v>
      </c>
      <c r="K470">
        <v>1336795283</v>
      </c>
      <c r="L470" s="10">
        <f t="shared" si="30"/>
        <v>41041.167627314811</v>
      </c>
      <c r="M470" s="10">
        <f t="shared" si="31"/>
        <v>41101.160474537035</v>
      </c>
      <c r="N470" t="b">
        <v>0</v>
      </c>
      <c r="O470">
        <v>0</v>
      </c>
      <c r="P470" t="b">
        <v>0</v>
      </c>
      <c r="Q470" t="s">
        <v>8270</v>
      </c>
      <c r="R470" s="6">
        <f t="shared" si="29"/>
        <v>0</v>
      </c>
      <c r="S470" t="s">
        <v>8311</v>
      </c>
      <c r="T470" t="s">
        <v>8353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>
        <f t="shared" si="28"/>
        <v>0</v>
      </c>
      <c r="G471" t="s">
        <v>8221</v>
      </c>
      <c r="H471" t="s">
        <v>8225</v>
      </c>
      <c r="I471" t="s">
        <v>8247</v>
      </c>
      <c r="J471">
        <v>1409960724</v>
      </c>
      <c r="K471">
        <v>1404776724</v>
      </c>
      <c r="L471" s="10">
        <f t="shared" si="30"/>
        <v>41827.989861111113</v>
      </c>
      <c r="M471" s="10">
        <f t="shared" si="31"/>
        <v>41887.989861111113</v>
      </c>
      <c r="N471" t="b">
        <v>0</v>
      </c>
      <c r="O471">
        <v>0</v>
      </c>
      <c r="P471" t="b">
        <v>0</v>
      </c>
      <c r="Q471" t="s">
        <v>8270</v>
      </c>
      <c r="R471" s="6">
        <f t="shared" si="29"/>
        <v>0</v>
      </c>
      <c r="S471" t="s">
        <v>8311</v>
      </c>
      <c r="T471" t="s">
        <v>8353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>
        <f t="shared" si="28"/>
        <v>1.0200000000000001E-2</v>
      </c>
      <c r="G472" t="s">
        <v>8221</v>
      </c>
      <c r="H472" t="s">
        <v>8224</v>
      </c>
      <c r="I472" t="s">
        <v>8246</v>
      </c>
      <c r="J472">
        <v>1389844800</v>
      </c>
      <c r="K472">
        <v>1385524889</v>
      </c>
      <c r="L472" s="10">
        <f t="shared" si="30"/>
        <v>41605.167696759258</v>
      </c>
      <c r="M472" s="10">
        <f t="shared" si="31"/>
        <v>41655.166666666664</v>
      </c>
      <c r="N472" t="b">
        <v>0</v>
      </c>
      <c r="O472">
        <v>2</v>
      </c>
      <c r="P472" t="b">
        <v>0</v>
      </c>
      <c r="Q472" t="s">
        <v>8270</v>
      </c>
      <c r="R472" s="6">
        <f t="shared" si="29"/>
        <v>25.5</v>
      </c>
      <c r="S472" t="s">
        <v>8311</v>
      </c>
      <c r="T472" t="s">
        <v>8353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>
        <f t="shared" si="28"/>
        <v>0.11892727272727273</v>
      </c>
      <c r="G473" t="s">
        <v>8221</v>
      </c>
      <c r="H473" t="s">
        <v>8224</v>
      </c>
      <c r="I473" t="s">
        <v>8246</v>
      </c>
      <c r="J473">
        <v>1397924379</v>
      </c>
      <c r="K473">
        <v>1394039979</v>
      </c>
      <c r="L473" s="10">
        <f t="shared" si="30"/>
        <v>41703.721979166665</v>
      </c>
      <c r="M473" s="10">
        <f t="shared" si="31"/>
        <v>41748.680312500001</v>
      </c>
      <c r="N473" t="b">
        <v>0</v>
      </c>
      <c r="O473">
        <v>170</v>
      </c>
      <c r="P473" t="b">
        <v>0</v>
      </c>
      <c r="Q473" t="s">
        <v>8270</v>
      </c>
      <c r="R473" s="6">
        <f t="shared" si="29"/>
        <v>38.476470588235294</v>
      </c>
      <c r="S473" t="s">
        <v>8311</v>
      </c>
      <c r="T473" t="s">
        <v>8353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>
        <f t="shared" si="28"/>
        <v>0.17624999999999999</v>
      </c>
      <c r="G474" t="s">
        <v>8221</v>
      </c>
      <c r="H474" t="s">
        <v>8224</v>
      </c>
      <c r="I474" t="s">
        <v>8246</v>
      </c>
      <c r="J474">
        <v>1408831718</v>
      </c>
      <c r="K474">
        <v>1406239718</v>
      </c>
      <c r="L474" s="10">
        <f t="shared" si="30"/>
        <v>41844.922662037039</v>
      </c>
      <c r="M474" s="10">
        <f t="shared" si="31"/>
        <v>41874.922662037039</v>
      </c>
      <c r="N474" t="b">
        <v>0</v>
      </c>
      <c r="O474">
        <v>5</v>
      </c>
      <c r="P474" t="b">
        <v>0</v>
      </c>
      <c r="Q474" t="s">
        <v>8270</v>
      </c>
      <c r="R474" s="6">
        <f t="shared" si="29"/>
        <v>28.2</v>
      </c>
      <c r="S474" t="s">
        <v>8311</v>
      </c>
      <c r="T474" t="s">
        <v>8353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>
        <f t="shared" si="28"/>
        <v>2.87E-2</v>
      </c>
      <c r="G475" t="s">
        <v>8221</v>
      </c>
      <c r="H475" t="s">
        <v>8224</v>
      </c>
      <c r="I475" t="s">
        <v>8246</v>
      </c>
      <c r="J475">
        <v>1410972319</v>
      </c>
      <c r="K475">
        <v>1408380319</v>
      </c>
      <c r="L475" s="10">
        <f t="shared" si="30"/>
        <v>41869.698136574072</v>
      </c>
      <c r="M475" s="10">
        <f t="shared" si="31"/>
        <v>41899.698136574072</v>
      </c>
      <c r="N475" t="b">
        <v>0</v>
      </c>
      <c r="O475">
        <v>14</v>
      </c>
      <c r="P475" t="b">
        <v>0</v>
      </c>
      <c r="Q475" t="s">
        <v>8270</v>
      </c>
      <c r="R475" s="6">
        <f t="shared" si="29"/>
        <v>61.5</v>
      </c>
      <c r="S475" t="s">
        <v>8311</v>
      </c>
      <c r="T475" t="s">
        <v>8353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>
        <f t="shared" si="28"/>
        <v>3.0303030303030303E-4</v>
      </c>
      <c r="G476" t="s">
        <v>8221</v>
      </c>
      <c r="H476" t="s">
        <v>8224</v>
      </c>
      <c r="I476" t="s">
        <v>8246</v>
      </c>
      <c r="J476">
        <v>1487318029</v>
      </c>
      <c r="K476">
        <v>1484726029</v>
      </c>
      <c r="L476" s="10">
        <f t="shared" si="30"/>
        <v>42753.329039351855</v>
      </c>
      <c r="M476" s="10">
        <f t="shared" si="31"/>
        <v>42783.329039351855</v>
      </c>
      <c r="N476" t="b">
        <v>0</v>
      </c>
      <c r="O476">
        <v>1</v>
      </c>
      <c r="P476" t="b">
        <v>0</v>
      </c>
      <c r="Q476" t="s">
        <v>8270</v>
      </c>
      <c r="R476" s="6">
        <f t="shared" si="29"/>
        <v>1</v>
      </c>
      <c r="S476" t="s">
        <v>8311</v>
      </c>
      <c r="T476" t="s">
        <v>8353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>
        <f t="shared" si="28"/>
        <v>0</v>
      </c>
      <c r="G477" t="s">
        <v>8221</v>
      </c>
      <c r="H477" t="s">
        <v>8224</v>
      </c>
      <c r="I477" t="s">
        <v>8246</v>
      </c>
      <c r="J477">
        <v>1430877843</v>
      </c>
      <c r="K477">
        <v>1428285843</v>
      </c>
      <c r="L477" s="10">
        <f t="shared" si="30"/>
        <v>42100.086145833338</v>
      </c>
      <c r="M477" s="10">
        <f t="shared" si="31"/>
        <v>42130.086145833338</v>
      </c>
      <c r="N477" t="b">
        <v>0</v>
      </c>
      <c r="O477">
        <v>0</v>
      </c>
      <c r="P477" t="b">
        <v>0</v>
      </c>
      <c r="Q477" t="s">
        <v>8270</v>
      </c>
      <c r="R477" s="6">
        <f t="shared" si="29"/>
        <v>0</v>
      </c>
      <c r="S477" t="s">
        <v>8311</v>
      </c>
      <c r="T477" t="s">
        <v>8353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>
        <f t="shared" si="28"/>
        <v>2.2302681818181819E-2</v>
      </c>
      <c r="G478" t="s">
        <v>8221</v>
      </c>
      <c r="H478" t="s">
        <v>8224</v>
      </c>
      <c r="I478" t="s">
        <v>8246</v>
      </c>
      <c r="J478">
        <v>1401767940</v>
      </c>
      <c r="K478">
        <v>1398727441</v>
      </c>
      <c r="L478" s="10">
        <f t="shared" si="30"/>
        <v>41757.975011574075</v>
      </c>
      <c r="M478" s="10">
        <f t="shared" si="31"/>
        <v>41793.165972222225</v>
      </c>
      <c r="N478" t="b">
        <v>0</v>
      </c>
      <c r="O478">
        <v>124</v>
      </c>
      <c r="P478" t="b">
        <v>0</v>
      </c>
      <c r="Q478" t="s">
        <v>8270</v>
      </c>
      <c r="R478" s="6">
        <f t="shared" si="29"/>
        <v>39.569274193548388</v>
      </c>
      <c r="S478" t="s">
        <v>8311</v>
      </c>
      <c r="T478" t="s">
        <v>8353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>
        <f t="shared" si="28"/>
        <v>0</v>
      </c>
      <c r="G479" t="s">
        <v>8221</v>
      </c>
      <c r="H479" t="s">
        <v>8224</v>
      </c>
      <c r="I479" t="s">
        <v>8246</v>
      </c>
      <c r="J479">
        <v>1337371334</v>
      </c>
      <c r="K479">
        <v>1332187334</v>
      </c>
      <c r="L479" s="10">
        <f t="shared" si="30"/>
        <v>40987.83488425926</v>
      </c>
      <c r="M479" s="10">
        <f t="shared" si="31"/>
        <v>41047.83488425926</v>
      </c>
      <c r="N479" t="b">
        <v>0</v>
      </c>
      <c r="O479">
        <v>0</v>
      </c>
      <c r="P479" t="b">
        <v>0</v>
      </c>
      <c r="Q479" t="s">
        <v>8270</v>
      </c>
      <c r="R479" s="6">
        <f t="shared" si="29"/>
        <v>0</v>
      </c>
      <c r="S479" t="s">
        <v>8311</v>
      </c>
      <c r="T479" t="s">
        <v>8353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>
        <f t="shared" si="28"/>
        <v>0</v>
      </c>
      <c r="G480" t="s">
        <v>8221</v>
      </c>
      <c r="H480" t="s">
        <v>8224</v>
      </c>
      <c r="I480" t="s">
        <v>8246</v>
      </c>
      <c r="J480">
        <v>1427921509</v>
      </c>
      <c r="K480">
        <v>1425333109</v>
      </c>
      <c r="L480" s="10">
        <f t="shared" si="30"/>
        <v>42065.910983796297</v>
      </c>
      <c r="M480" s="10">
        <f t="shared" si="31"/>
        <v>42095.869317129633</v>
      </c>
      <c r="N480" t="b">
        <v>0</v>
      </c>
      <c r="O480">
        <v>0</v>
      </c>
      <c r="P480" t="b">
        <v>0</v>
      </c>
      <c r="Q480" t="s">
        <v>8270</v>
      </c>
      <c r="R480" s="6">
        <f t="shared" si="29"/>
        <v>0</v>
      </c>
      <c r="S480" t="s">
        <v>8311</v>
      </c>
      <c r="T480" t="s">
        <v>8353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>
        <f t="shared" si="28"/>
        <v>0.3256</v>
      </c>
      <c r="G481" t="s">
        <v>8221</v>
      </c>
      <c r="H481" t="s">
        <v>8224</v>
      </c>
      <c r="I481" t="s">
        <v>8246</v>
      </c>
      <c r="J481">
        <v>1416566835</v>
      </c>
      <c r="K481">
        <v>1411379235</v>
      </c>
      <c r="L481" s="10">
        <f t="shared" si="30"/>
        <v>41904.407812500001</v>
      </c>
      <c r="M481" s="10">
        <f t="shared" si="31"/>
        <v>41964.449479166666</v>
      </c>
      <c r="N481" t="b">
        <v>0</v>
      </c>
      <c r="O481">
        <v>55</v>
      </c>
      <c r="P481" t="b">
        <v>0</v>
      </c>
      <c r="Q481" t="s">
        <v>8270</v>
      </c>
      <c r="R481" s="6">
        <f t="shared" si="29"/>
        <v>88.8</v>
      </c>
      <c r="S481" t="s">
        <v>8311</v>
      </c>
      <c r="T481" t="s">
        <v>8353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>
        <f t="shared" si="28"/>
        <v>0.19409999999999999</v>
      </c>
      <c r="G482" t="s">
        <v>8221</v>
      </c>
      <c r="H482" t="s">
        <v>8224</v>
      </c>
      <c r="I482" t="s">
        <v>8246</v>
      </c>
      <c r="J482">
        <v>1376049615</v>
      </c>
      <c r="K482">
        <v>1373457615</v>
      </c>
      <c r="L482" s="10">
        <f t="shared" si="30"/>
        <v>41465.500173611108</v>
      </c>
      <c r="M482" s="10">
        <f t="shared" si="31"/>
        <v>41495.500173611108</v>
      </c>
      <c r="N482" t="b">
        <v>0</v>
      </c>
      <c r="O482">
        <v>140</v>
      </c>
      <c r="P482" t="b">
        <v>0</v>
      </c>
      <c r="Q482" t="s">
        <v>8270</v>
      </c>
      <c r="R482" s="6">
        <f t="shared" si="29"/>
        <v>55.457142857142856</v>
      </c>
      <c r="S482" t="s">
        <v>8311</v>
      </c>
      <c r="T482" t="s">
        <v>8353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>
        <f t="shared" si="28"/>
        <v>6.0999999999999999E-2</v>
      </c>
      <c r="G483" t="s">
        <v>8221</v>
      </c>
      <c r="H483" t="s">
        <v>8224</v>
      </c>
      <c r="I483" t="s">
        <v>8246</v>
      </c>
      <c r="J483">
        <v>1349885289</v>
      </c>
      <c r="K483">
        <v>1347293289</v>
      </c>
      <c r="L483" s="10">
        <f t="shared" si="30"/>
        <v>41162.672326388885</v>
      </c>
      <c r="M483" s="10">
        <f t="shared" si="31"/>
        <v>41192.672326388885</v>
      </c>
      <c r="N483" t="b">
        <v>0</v>
      </c>
      <c r="O483">
        <v>21</v>
      </c>
      <c r="P483" t="b">
        <v>0</v>
      </c>
      <c r="Q483" t="s">
        <v>8270</v>
      </c>
      <c r="R483" s="6">
        <f t="shared" si="29"/>
        <v>87.142857142857139</v>
      </c>
      <c r="S483" t="s">
        <v>8311</v>
      </c>
      <c r="T483" t="s">
        <v>8353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>
        <f t="shared" si="28"/>
        <v>1E-3</v>
      </c>
      <c r="G484" t="s">
        <v>8221</v>
      </c>
      <c r="H484" t="s">
        <v>8224</v>
      </c>
      <c r="I484" t="s">
        <v>8246</v>
      </c>
      <c r="J484">
        <v>1460644440</v>
      </c>
      <c r="K484">
        <v>1458336690</v>
      </c>
      <c r="L484" s="10">
        <f t="shared" si="30"/>
        <v>42447.896875000006</v>
      </c>
      <c r="M484" s="10">
        <f t="shared" si="31"/>
        <v>42474.606944444444</v>
      </c>
      <c r="N484" t="b">
        <v>0</v>
      </c>
      <c r="O484">
        <v>1</v>
      </c>
      <c r="P484" t="b">
        <v>0</v>
      </c>
      <c r="Q484" t="s">
        <v>8270</v>
      </c>
      <c r="R484" s="6">
        <f t="shared" si="29"/>
        <v>10</v>
      </c>
      <c r="S484" t="s">
        <v>8311</v>
      </c>
      <c r="T484" t="s">
        <v>8353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>
        <f t="shared" si="28"/>
        <v>0.502</v>
      </c>
      <c r="G485" t="s">
        <v>8221</v>
      </c>
      <c r="H485" t="s">
        <v>8225</v>
      </c>
      <c r="I485" t="s">
        <v>8247</v>
      </c>
      <c r="J485">
        <v>1359434672</v>
      </c>
      <c r="K485">
        <v>1354250672</v>
      </c>
      <c r="L485" s="10">
        <f t="shared" si="30"/>
        <v>41243.197592592594</v>
      </c>
      <c r="M485" s="10">
        <f t="shared" si="31"/>
        <v>41303.197592592594</v>
      </c>
      <c r="N485" t="b">
        <v>0</v>
      </c>
      <c r="O485">
        <v>147</v>
      </c>
      <c r="P485" t="b">
        <v>0</v>
      </c>
      <c r="Q485" t="s">
        <v>8270</v>
      </c>
      <c r="R485" s="6">
        <f t="shared" si="29"/>
        <v>51.224489795918366</v>
      </c>
      <c r="S485" t="s">
        <v>8311</v>
      </c>
      <c r="T485" t="s">
        <v>8353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>
        <f t="shared" si="28"/>
        <v>1.8625E-3</v>
      </c>
      <c r="G486" t="s">
        <v>8221</v>
      </c>
      <c r="H486" t="s">
        <v>8225</v>
      </c>
      <c r="I486" t="s">
        <v>8247</v>
      </c>
      <c r="J486">
        <v>1446766372</v>
      </c>
      <c r="K486">
        <v>1443220372</v>
      </c>
      <c r="L486" s="10">
        <f t="shared" si="30"/>
        <v>42272.93949074074</v>
      </c>
      <c r="M486" s="10">
        <f t="shared" si="31"/>
        <v>42313.981157407412</v>
      </c>
      <c r="N486" t="b">
        <v>0</v>
      </c>
      <c r="O486">
        <v>11</v>
      </c>
      <c r="P486" t="b">
        <v>0</v>
      </c>
      <c r="Q486" t="s">
        <v>8270</v>
      </c>
      <c r="R486" s="6">
        <f t="shared" si="29"/>
        <v>13.545454545454545</v>
      </c>
      <c r="S486" t="s">
        <v>8311</v>
      </c>
      <c r="T486" t="s">
        <v>8353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>
        <f t="shared" si="28"/>
        <v>0.21906971229845085</v>
      </c>
      <c r="G487" t="s">
        <v>8221</v>
      </c>
      <c r="H487" t="s">
        <v>8225</v>
      </c>
      <c r="I487" t="s">
        <v>8247</v>
      </c>
      <c r="J487">
        <v>1368792499</v>
      </c>
      <c r="K487">
        <v>1366200499</v>
      </c>
      <c r="L487" s="10">
        <f t="shared" si="30"/>
        <v>41381.50577546296</v>
      </c>
      <c r="M487" s="10">
        <f t="shared" si="31"/>
        <v>41411.50577546296</v>
      </c>
      <c r="N487" t="b">
        <v>0</v>
      </c>
      <c r="O487">
        <v>125</v>
      </c>
      <c r="P487" t="b">
        <v>0</v>
      </c>
      <c r="Q487" t="s">
        <v>8270</v>
      </c>
      <c r="R487" s="6">
        <f t="shared" si="29"/>
        <v>66.520080000000007</v>
      </c>
      <c r="S487" t="s">
        <v>8311</v>
      </c>
      <c r="T487" t="s">
        <v>8353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>
        <f t="shared" si="28"/>
        <v>9.0909090909090904E-5</v>
      </c>
      <c r="G488" t="s">
        <v>8221</v>
      </c>
      <c r="H488" t="s">
        <v>8226</v>
      </c>
      <c r="I488" t="s">
        <v>8248</v>
      </c>
      <c r="J488">
        <v>1401662239</v>
      </c>
      <c r="K488">
        <v>1399070239</v>
      </c>
      <c r="L488" s="10">
        <f t="shared" si="30"/>
        <v>41761.94258101852</v>
      </c>
      <c r="M488" s="10">
        <f t="shared" si="31"/>
        <v>41791.94258101852</v>
      </c>
      <c r="N488" t="b">
        <v>0</v>
      </c>
      <c r="O488">
        <v>1</v>
      </c>
      <c r="P488" t="b">
        <v>0</v>
      </c>
      <c r="Q488" t="s">
        <v>8270</v>
      </c>
      <c r="R488" s="6">
        <f t="shared" si="29"/>
        <v>50</v>
      </c>
      <c r="S488" t="s">
        <v>8311</v>
      </c>
      <c r="T488" t="s">
        <v>8353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>
        <f t="shared" si="28"/>
        <v>0</v>
      </c>
      <c r="G489" t="s">
        <v>8221</v>
      </c>
      <c r="H489" t="s">
        <v>8229</v>
      </c>
      <c r="I489" t="s">
        <v>8251</v>
      </c>
      <c r="J489">
        <v>1482678994</v>
      </c>
      <c r="K489">
        <v>1477491394</v>
      </c>
      <c r="L489" s="10">
        <f t="shared" si="30"/>
        <v>42669.594837962963</v>
      </c>
      <c r="M489" s="10">
        <f t="shared" si="31"/>
        <v>42729.636504629627</v>
      </c>
      <c r="N489" t="b">
        <v>0</v>
      </c>
      <c r="O489">
        <v>0</v>
      </c>
      <c r="P489" t="b">
        <v>0</v>
      </c>
      <c r="Q489" t="s">
        <v>8270</v>
      </c>
      <c r="R489" s="6">
        <f t="shared" si="29"/>
        <v>0</v>
      </c>
      <c r="S489" t="s">
        <v>8311</v>
      </c>
      <c r="T489" t="s">
        <v>8353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>
        <f t="shared" si="28"/>
        <v>0</v>
      </c>
      <c r="G490" t="s">
        <v>8221</v>
      </c>
      <c r="H490" t="s">
        <v>8224</v>
      </c>
      <c r="I490" t="s">
        <v>8246</v>
      </c>
      <c r="J490">
        <v>1483924700</v>
      </c>
      <c r="K490">
        <v>1481332700</v>
      </c>
      <c r="L490" s="10">
        <f t="shared" si="30"/>
        <v>42714.054398148146</v>
      </c>
      <c r="M490" s="10">
        <f t="shared" si="31"/>
        <v>42744.054398148146</v>
      </c>
      <c r="N490" t="b">
        <v>0</v>
      </c>
      <c r="O490">
        <v>0</v>
      </c>
      <c r="P490" t="b">
        <v>0</v>
      </c>
      <c r="Q490" t="s">
        <v>8270</v>
      </c>
      <c r="R490" s="6">
        <f t="shared" si="29"/>
        <v>0</v>
      </c>
      <c r="S490" t="s">
        <v>8311</v>
      </c>
      <c r="T490" t="s">
        <v>8353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>
        <f t="shared" si="28"/>
        <v>2.8667813379201833E-3</v>
      </c>
      <c r="G491" t="s">
        <v>8221</v>
      </c>
      <c r="H491" t="s">
        <v>8224</v>
      </c>
      <c r="I491" t="s">
        <v>8246</v>
      </c>
      <c r="J491">
        <v>1325763180</v>
      </c>
      <c r="K491">
        <v>1323084816</v>
      </c>
      <c r="L491" s="10">
        <f t="shared" si="30"/>
        <v>40882.481666666667</v>
      </c>
      <c r="M491" s="10">
        <f t="shared" si="31"/>
        <v>40913.481249999997</v>
      </c>
      <c r="N491" t="b">
        <v>0</v>
      </c>
      <c r="O491">
        <v>3</v>
      </c>
      <c r="P491" t="b">
        <v>0</v>
      </c>
      <c r="Q491" t="s">
        <v>8270</v>
      </c>
      <c r="R491" s="6">
        <f t="shared" si="29"/>
        <v>71.666666666666671</v>
      </c>
      <c r="S491" t="s">
        <v>8311</v>
      </c>
      <c r="T491" t="s">
        <v>8353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>
        <f t="shared" si="28"/>
        <v>0</v>
      </c>
      <c r="G492" t="s">
        <v>8221</v>
      </c>
      <c r="H492" t="s">
        <v>8224</v>
      </c>
      <c r="I492" t="s">
        <v>8246</v>
      </c>
      <c r="J492">
        <v>1345677285</v>
      </c>
      <c r="K492">
        <v>1343085285</v>
      </c>
      <c r="L492" s="10">
        <f t="shared" si="30"/>
        <v>41113.968576388892</v>
      </c>
      <c r="M492" s="10">
        <f t="shared" si="31"/>
        <v>41143.968576388892</v>
      </c>
      <c r="N492" t="b">
        <v>0</v>
      </c>
      <c r="O492">
        <v>0</v>
      </c>
      <c r="P492" t="b">
        <v>0</v>
      </c>
      <c r="Q492" t="s">
        <v>8270</v>
      </c>
      <c r="R492" s="6">
        <f t="shared" si="29"/>
        <v>0</v>
      </c>
      <c r="S492" t="s">
        <v>8311</v>
      </c>
      <c r="T492" t="s">
        <v>8353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>
        <f t="shared" si="28"/>
        <v>0</v>
      </c>
      <c r="G493" t="s">
        <v>8221</v>
      </c>
      <c r="H493" t="s">
        <v>8224</v>
      </c>
      <c r="I493" t="s">
        <v>8246</v>
      </c>
      <c r="J493">
        <v>1453937699</v>
      </c>
      <c r="K493">
        <v>1451345699</v>
      </c>
      <c r="L493" s="10">
        <f t="shared" si="30"/>
        <v>42366.982627314821</v>
      </c>
      <c r="M493" s="10">
        <f t="shared" si="31"/>
        <v>42396.982627314821</v>
      </c>
      <c r="N493" t="b">
        <v>0</v>
      </c>
      <c r="O493">
        <v>0</v>
      </c>
      <c r="P493" t="b">
        <v>0</v>
      </c>
      <c r="Q493" t="s">
        <v>8270</v>
      </c>
      <c r="R493" s="6">
        <f t="shared" si="29"/>
        <v>0</v>
      </c>
      <c r="S493" t="s">
        <v>8311</v>
      </c>
      <c r="T493" t="s">
        <v>8353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>
        <f t="shared" si="28"/>
        <v>0</v>
      </c>
      <c r="G494" t="s">
        <v>8221</v>
      </c>
      <c r="H494" t="s">
        <v>8235</v>
      </c>
      <c r="I494" t="s">
        <v>8255</v>
      </c>
      <c r="J494">
        <v>1476319830</v>
      </c>
      <c r="K494">
        <v>1471135830</v>
      </c>
      <c r="L494" s="10">
        <f t="shared" si="30"/>
        <v>42596.03506944445</v>
      </c>
      <c r="M494" s="10">
        <f t="shared" si="31"/>
        <v>42656.03506944445</v>
      </c>
      <c r="N494" t="b">
        <v>0</v>
      </c>
      <c r="O494">
        <v>0</v>
      </c>
      <c r="P494" t="b">
        <v>0</v>
      </c>
      <c r="Q494" t="s">
        <v>8270</v>
      </c>
      <c r="R494" s="6">
        <f t="shared" si="29"/>
        <v>0</v>
      </c>
      <c r="S494" t="s">
        <v>8311</v>
      </c>
      <c r="T494" t="s">
        <v>8353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>
        <f t="shared" si="28"/>
        <v>0</v>
      </c>
      <c r="G495" t="s">
        <v>8221</v>
      </c>
      <c r="H495" t="s">
        <v>8225</v>
      </c>
      <c r="I495" t="s">
        <v>8247</v>
      </c>
      <c r="J495">
        <v>1432142738</v>
      </c>
      <c r="K495">
        <v>1429550738</v>
      </c>
      <c r="L495" s="10">
        <f t="shared" si="30"/>
        <v>42114.726134259254</v>
      </c>
      <c r="M495" s="10">
        <f t="shared" si="31"/>
        <v>42144.726134259254</v>
      </c>
      <c r="N495" t="b">
        <v>0</v>
      </c>
      <c r="O495">
        <v>0</v>
      </c>
      <c r="P495" t="b">
        <v>0</v>
      </c>
      <c r="Q495" t="s">
        <v>8270</v>
      </c>
      <c r="R495" s="6">
        <f t="shared" si="29"/>
        <v>0</v>
      </c>
      <c r="S495" t="s">
        <v>8311</v>
      </c>
      <c r="T495" t="s">
        <v>8353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>
        <f t="shared" si="28"/>
        <v>1.5499999999999999E-3</v>
      </c>
      <c r="G496" t="s">
        <v>8221</v>
      </c>
      <c r="H496" t="s">
        <v>8224</v>
      </c>
      <c r="I496" t="s">
        <v>8246</v>
      </c>
      <c r="J496">
        <v>1404356400</v>
      </c>
      <c r="K496">
        <v>1402343765</v>
      </c>
      <c r="L496" s="10">
        <f t="shared" si="30"/>
        <v>41799.830613425926</v>
      </c>
      <c r="M496" s="10">
        <f t="shared" si="31"/>
        <v>41823.125</v>
      </c>
      <c r="N496" t="b">
        <v>0</v>
      </c>
      <c r="O496">
        <v>3</v>
      </c>
      <c r="P496" t="b">
        <v>0</v>
      </c>
      <c r="Q496" t="s">
        <v>8270</v>
      </c>
      <c r="R496" s="6">
        <f t="shared" si="29"/>
        <v>10.333333333333334</v>
      </c>
      <c r="S496" t="s">
        <v>8311</v>
      </c>
      <c r="T496" t="s">
        <v>8353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>
        <f t="shared" si="28"/>
        <v>0</v>
      </c>
      <c r="G497" t="s">
        <v>8221</v>
      </c>
      <c r="H497" t="s">
        <v>8224</v>
      </c>
      <c r="I497" t="s">
        <v>8246</v>
      </c>
      <c r="J497">
        <v>1437076305</v>
      </c>
      <c r="K497">
        <v>1434484305</v>
      </c>
      <c r="L497" s="10">
        <f t="shared" si="30"/>
        <v>42171.827604166669</v>
      </c>
      <c r="M497" s="10">
        <f t="shared" si="31"/>
        <v>42201.827604166669</v>
      </c>
      <c r="N497" t="b">
        <v>0</v>
      </c>
      <c r="O497">
        <v>0</v>
      </c>
      <c r="P497" t="b">
        <v>0</v>
      </c>
      <c r="Q497" t="s">
        <v>8270</v>
      </c>
      <c r="R497" s="6">
        <f t="shared" si="29"/>
        <v>0</v>
      </c>
      <c r="S497" t="s">
        <v>8311</v>
      </c>
      <c r="T497" t="s">
        <v>8353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>
        <f t="shared" si="28"/>
        <v>1.6666666666666667E-5</v>
      </c>
      <c r="G498" t="s">
        <v>8221</v>
      </c>
      <c r="H498" t="s">
        <v>8224</v>
      </c>
      <c r="I498" t="s">
        <v>8246</v>
      </c>
      <c r="J498">
        <v>1392070874</v>
      </c>
      <c r="K498">
        <v>1386886874</v>
      </c>
      <c r="L498" s="10">
        <f t="shared" si="30"/>
        <v>41620.93141203704</v>
      </c>
      <c r="M498" s="10">
        <f t="shared" si="31"/>
        <v>41680.93141203704</v>
      </c>
      <c r="N498" t="b">
        <v>0</v>
      </c>
      <c r="O498">
        <v>1</v>
      </c>
      <c r="P498" t="b">
        <v>0</v>
      </c>
      <c r="Q498" t="s">
        <v>8270</v>
      </c>
      <c r="R498" s="6">
        <f t="shared" si="29"/>
        <v>1</v>
      </c>
      <c r="S498" t="s">
        <v>8311</v>
      </c>
      <c r="T498" t="s">
        <v>8353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>
        <f t="shared" si="28"/>
        <v>6.6964285714285711E-3</v>
      </c>
      <c r="G499" t="s">
        <v>8221</v>
      </c>
      <c r="H499" t="s">
        <v>8224</v>
      </c>
      <c r="I499" t="s">
        <v>8246</v>
      </c>
      <c r="J499">
        <v>1419483600</v>
      </c>
      <c r="K499">
        <v>1414889665</v>
      </c>
      <c r="L499" s="10">
        <f t="shared" si="30"/>
        <v>41945.037789351853</v>
      </c>
      <c r="M499" s="10">
        <f t="shared" si="31"/>
        <v>41998.208333333328</v>
      </c>
      <c r="N499" t="b">
        <v>0</v>
      </c>
      <c r="O499">
        <v>3</v>
      </c>
      <c r="P499" t="b">
        <v>0</v>
      </c>
      <c r="Q499" t="s">
        <v>8270</v>
      </c>
      <c r="R499" s="6">
        <f t="shared" si="29"/>
        <v>10</v>
      </c>
      <c r="S499" t="s">
        <v>8311</v>
      </c>
      <c r="T499" t="s">
        <v>8353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>
        <f t="shared" si="28"/>
        <v>4.5985132395404561E-2</v>
      </c>
      <c r="G500" t="s">
        <v>8221</v>
      </c>
      <c r="H500" t="s">
        <v>8224</v>
      </c>
      <c r="I500" t="s">
        <v>8246</v>
      </c>
      <c r="J500">
        <v>1324664249</v>
      </c>
      <c r="K500">
        <v>1321035449</v>
      </c>
      <c r="L500" s="10">
        <f t="shared" si="30"/>
        <v>40858.762141203704</v>
      </c>
      <c r="M500" s="10">
        <f t="shared" si="31"/>
        <v>40900.762141203704</v>
      </c>
      <c r="N500" t="b">
        <v>0</v>
      </c>
      <c r="O500">
        <v>22</v>
      </c>
      <c r="P500" t="b">
        <v>0</v>
      </c>
      <c r="Q500" t="s">
        <v>8270</v>
      </c>
      <c r="R500" s="6">
        <f t="shared" si="29"/>
        <v>136.09090909090909</v>
      </c>
      <c r="S500" t="s">
        <v>8311</v>
      </c>
      <c r="T500" t="s">
        <v>8353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>
        <f t="shared" si="28"/>
        <v>9.5500000000000002E-2</v>
      </c>
      <c r="G501" t="s">
        <v>8221</v>
      </c>
      <c r="H501" t="s">
        <v>8224</v>
      </c>
      <c r="I501" t="s">
        <v>8246</v>
      </c>
      <c r="J501">
        <v>1255381140</v>
      </c>
      <c r="K501">
        <v>1250630968</v>
      </c>
      <c r="L501" s="10">
        <f t="shared" si="30"/>
        <v>40043.895462962959</v>
      </c>
      <c r="M501" s="10">
        <f t="shared" si="31"/>
        <v>40098.874305555553</v>
      </c>
      <c r="N501" t="b">
        <v>0</v>
      </c>
      <c r="O501">
        <v>26</v>
      </c>
      <c r="P501" t="b">
        <v>0</v>
      </c>
      <c r="Q501" t="s">
        <v>8270</v>
      </c>
      <c r="R501" s="6">
        <f t="shared" si="29"/>
        <v>73.461538461538467</v>
      </c>
      <c r="S501" t="s">
        <v>8311</v>
      </c>
      <c r="T501" t="s">
        <v>8353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>
        <f t="shared" si="28"/>
        <v>3.307692307692308E-2</v>
      </c>
      <c r="G502" t="s">
        <v>8221</v>
      </c>
      <c r="H502" t="s">
        <v>8224</v>
      </c>
      <c r="I502" t="s">
        <v>8246</v>
      </c>
      <c r="J502">
        <v>1273356960</v>
      </c>
      <c r="K502">
        <v>1268255751</v>
      </c>
      <c r="L502" s="10">
        <f t="shared" si="30"/>
        <v>40247.886006944449</v>
      </c>
      <c r="M502" s="10">
        <f t="shared" si="31"/>
        <v>40306.927777777775</v>
      </c>
      <c r="N502" t="b">
        <v>0</v>
      </c>
      <c r="O502">
        <v>4</v>
      </c>
      <c r="P502" t="b">
        <v>0</v>
      </c>
      <c r="Q502" t="s">
        <v>8270</v>
      </c>
      <c r="R502" s="6">
        <f t="shared" si="29"/>
        <v>53.75</v>
      </c>
      <c r="S502" t="s">
        <v>8311</v>
      </c>
      <c r="T502" t="s">
        <v>8353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>
        <f t="shared" si="28"/>
        <v>0</v>
      </c>
      <c r="G503" t="s">
        <v>8221</v>
      </c>
      <c r="H503" t="s">
        <v>8224</v>
      </c>
      <c r="I503" t="s">
        <v>8246</v>
      </c>
      <c r="J503">
        <v>1310189851</v>
      </c>
      <c r="K503">
        <v>1307597851</v>
      </c>
      <c r="L503" s="10">
        <f t="shared" si="30"/>
        <v>40703.234386574077</v>
      </c>
      <c r="M503" s="10">
        <f t="shared" si="31"/>
        <v>40733.234386574077</v>
      </c>
      <c r="N503" t="b">
        <v>0</v>
      </c>
      <c r="O503">
        <v>0</v>
      </c>
      <c r="P503" t="b">
        <v>0</v>
      </c>
      <c r="Q503" t="s">
        <v>8270</v>
      </c>
      <c r="R503" s="6">
        <f t="shared" si="29"/>
        <v>0</v>
      </c>
      <c r="S503" t="s">
        <v>8311</v>
      </c>
      <c r="T503" t="s">
        <v>8353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>
        <f t="shared" si="28"/>
        <v>1.15E-2</v>
      </c>
      <c r="G504" t="s">
        <v>8221</v>
      </c>
      <c r="H504" t="s">
        <v>8224</v>
      </c>
      <c r="I504" t="s">
        <v>8246</v>
      </c>
      <c r="J504">
        <v>1332073025</v>
      </c>
      <c r="K504">
        <v>1329484625</v>
      </c>
      <c r="L504" s="10">
        <f t="shared" si="30"/>
        <v>40956.553530092591</v>
      </c>
      <c r="M504" s="10">
        <f t="shared" si="31"/>
        <v>40986.511863425927</v>
      </c>
      <c r="N504" t="b">
        <v>0</v>
      </c>
      <c r="O504">
        <v>4</v>
      </c>
      <c r="P504" t="b">
        <v>0</v>
      </c>
      <c r="Q504" t="s">
        <v>8270</v>
      </c>
      <c r="R504" s="6">
        <f t="shared" si="29"/>
        <v>57.5</v>
      </c>
      <c r="S504" t="s">
        <v>8311</v>
      </c>
      <c r="T504" t="s">
        <v>8353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>
        <f t="shared" si="28"/>
        <v>1.7538461538461537E-2</v>
      </c>
      <c r="G505" t="s">
        <v>8221</v>
      </c>
      <c r="H505" t="s">
        <v>8225</v>
      </c>
      <c r="I505" t="s">
        <v>8247</v>
      </c>
      <c r="J505">
        <v>1421498303</v>
      </c>
      <c r="K505">
        <v>1418906303</v>
      </c>
      <c r="L505" s="10">
        <f t="shared" si="30"/>
        <v>41991.526655092588</v>
      </c>
      <c r="M505" s="10">
        <f t="shared" si="31"/>
        <v>42021.526655092588</v>
      </c>
      <c r="N505" t="b">
        <v>0</v>
      </c>
      <c r="O505">
        <v>9</v>
      </c>
      <c r="P505" t="b">
        <v>0</v>
      </c>
      <c r="Q505" t="s">
        <v>8270</v>
      </c>
      <c r="R505" s="6">
        <f t="shared" si="29"/>
        <v>12.666666666666666</v>
      </c>
      <c r="S505" t="s">
        <v>8311</v>
      </c>
      <c r="T505" t="s">
        <v>8353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>
        <f t="shared" si="28"/>
        <v>1.3673469387755101E-2</v>
      </c>
      <c r="G506" t="s">
        <v>8221</v>
      </c>
      <c r="H506" t="s">
        <v>8224</v>
      </c>
      <c r="I506" t="s">
        <v>8246</v>
      </c>
      <c r="J506">
        <v>1334097387</v>
      </c>
      <c r="K506">
        <v>1328916987</v>
      </c>
      <c r="L506" s="10">
        <f t="shared" si="30"/>
        <v>40949.98364583333</v>
      </c>
      <c r="M506" s="10">
        <f t="shared" si="31"/>
        <v>41009.941979166666</v>
      </c>
      <c r="N506" t="b">
        <v>0</v>
      </c>
      <c r="O506">
        <v>5</v>
      </c>
      <c r="P506" t="b">
        <v>0</v>
      </c>
      <c r="Q506" t="s">
        <v>8270</v>
      </c>
      <c r="R506" s="6">
        <f t="shared" si="29"/>
        <v>67</v>
      </c>
      <c r="S506" t="s">
        <v>8311</v>
      </c>
      <c r="T506" t="s">
        <v>8353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>
        <f t="shared" si="28"/>
        <v>4.3333333333333331E-3</v>
      </c>
      <c r="G507" t="s">
        <v>8221</v>
      </c>
      <c r="H507" t="s">
        <v>8224</v>
      </c>
      <c r="I507" t="s">
        <v>8246</v>
      </c>
      <c r="J507">
        <v>1451010086</v>
      </c>
      <c r="K507">
        <v>1447122086</v>
      </c>
      <c r="L507" s="10">
        <f t="shared" si="30"/>
        <v>42318.098217592589</v>
      </c>
      <c r="M507" s="10">
        <f t="shared" si="31"/>
        <v>42363.098217592589</v>
      </c>
      <c r="N507" t="b">
        <v>0</v>
      </c>
      <c r="O507">
        <v>14</v>
      </c>
      <c r="P507" t="b">
        <v>0</v>
      </c>
      <c r="Q507" t="s">
        <v>8270</v>
      </c>
      <c r="R507" s="6">
        <f t="shared" si="29"/>
        <v>3.7142857142857144</v>
      </c>
      <c r="S507" t="s">
        <v>8311</v>
      </c>
      <c r="T507" t="s">
        <v>8353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>
        <f t="shared" si="28"/>
        <v>1.25E-3</v>
      </c>
      <c r="G508" t="s">
        <v>8221</v>
      </c>
      <c r="H508" t="s">
        <v>8224</v>
      </c>
      <c r="I508" t="s">
        <v>8246</v>
      </c>
      <c r="J508">
        <v>1376140520</v>
      </c>
      <c r="K508">
        <v>1373548520</v>
      </c>
      <c r="L508" s="10">
        <f t="shared" si="30"/>
        <v>41466.552314814813</v>
      </c>
      <c r="M508" s="10">
        <f t="shared" si="31"/>
        <v>41496.552314814813</v>
      </c>
      <c r="N508" t="b">
        <v>0</v>
      </c>
      <c r="O508">
        <v>1</v>
      </c>
      <c r="P508" t="b">
        <v>0</v>
      </c>
      <c r="Q508" t="s">
        <v>8270</v>
      </c>
      <c r="R508" s="6">
        <f t="shared" si="29"/>
        <v>250</v>
      </c>
      <c r="S508" t="s">
        <v>8311</v>
      </c>
      <c r="T508" t="s">
        <v>8353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>
        <f t="shared" si="28"/>
        <v>3.2000000000000001E-2</v>
      </c>
      <c r="G509" t="s">
        <v>8221</v>
      </c>
      <c r="H509" t="s">
        <v>8224</v>
      </c>
      <c r="I509" t="s">
        <v>8246</v>
      </c>
      <c r="J509">
        <v>1350687657</v>
      </c>
      <c r="K509">
        <v>1346799657</v>
      </c>
      <c r="L509" s="10">
        <f t="shared" si="30"/>
        <v>41156.958993055552</v>
      </c>
      <c r="M509" s="10">
        <f t="shared" si="31"/>
        <v>41201.958993055552</v>
      </c>
      <c r="N509" t="b">
        <v>0</v>
      </c>
      <c r="O509">
        <v>10</v>
      </c>
      <c r="P509" t="b">
        <v>0</v>
      </c>
      <c r="Q509" t="s">
        <v>8270</v>
      </c>
      <c r="R509" s="6">
        <f t="shared" si="29"/>
        <v>64</v>
      </c>
      <c r="S509" t="s">
        <v>8311</v>
      </c>
      <c r="T509" t="s">
        <v>8353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>
        <f t="shared" si="28"/>
        <v>8.0000000000000002E-3</v>
      </c>
      <c r="G510" t="s">
        <v>8221</v>
      </c>
      <c r="H510" t="s">
        <v>8224</v>
      </c>
      <c r="I510" t="s">
        <v>8246</v>
      </c>
      <c r="J510">
        <v>1337955240</v>
      </c>
      <c r="K510">
        <v>1332808501</v>
      </c>
      <c r="L510" s="10">
        <f t="shared" si="30"/>
        <v>40995.024317129632</v>
      </c>
      <c r="M510" s="10">
        <f t="shared" si="31"/>
        <v>41054.593055555553</v>
      </c>
      <c r="N510" t="b">
        <v>0</v>
      </c>
      <c r="O510">
        <v>3</v>
      </c>
      <c r="P510" t="b">
        <v>0</v>
      </c>
      <c r="Q510" t="s">
        <v>8270</v>
      </c>
      <c r="R510" s="6">
        <f t="shared" si="29"/>
        <v>133.33333333333334</v>
      </c>
      <c r="S510" t="s">
        <v>8311</v>
      </c>
      <c r="T510" t="s">
        <v>8353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>
        <f t="shared" si="28"/>
        <v>2E-3</v>
      </c>
      <c r="G511" t="s">
        <v>8221</v>
      </c>
      <c r="H511" t="s">
        <v>8225</v>
      </c>
      <c r="I511" t="s">
        <v>8247</v>
      </c>
      <c r="J511">
        <v>1435504170</v>
      </c>
      <c r="K511">
        <v>1432912170</v>
      </c>
      <c r="L511" s="10">
        <f t="shared" si="30"/>
        <v>42153.631597222222</v>
      </c>
      <c r="M511" s="10">
        <f t="shared" si="31"/>
        <v>42183.631597222222</v>
      </c>
      <c r="N511" t="b">
        <v>0</v>
      </c>
      <c r="O511">
        <v>1</v>
      </c>
      <c r="P511" t="b">
        <v>0</v>
      </c>
      <c r="Q511" t="s">
        <v>8270</v>
      </c>
      <c r="R511" s="6">
        <f t="shared" si="29"/>
        <v>10</v>
      </c>
      <c r="S511" t="s">
        <v>8311</v>
      </c>
      <c r="T511" t="s">
        <v>8353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>
        <f t="shared" si="28"/>
        <v>0</v>
      </c>
      <c r="G512" t="s">
        <v>8221</v>
      </c>
      <c r="H512" t="s">
        <v>8224</v>
      </c>
      <c r="I512" t="s">
        <v>8246</v>
      </c>
      <c r="J512">
        <v>1456805639</v>
      </c>
      <c r="K512">
        <v>1454213639</v>
      </c>
      <c r="L512" s="10">
        <f t="shared" si="30"/>
        <v>42400.176377314812</v>
      </c>
      <c r="M512" s="10">
        <f t="shared" si="31"/>
        <v>42430.176377314812</v>
      </c>
      <c r="N512" t="b">
        <v>0</v>
      </c>
      <c r="O512">
        <v>0</v>
      </c>
      <c r="P512" t="b">
        <v>0</v>
      </c>
      <c r="Q512" t="s">
        <v>8270</v>
      </c>
      <c r="R512" s="6">
        <f t="shared" si="29"/>
        <v>0</v>
      </c>
      <c r="S512" t="s">
        <v>8311</v>
      </c>
      <c r="T512" t="s">
        <v>8353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>
        <f t="shared" si="28"/>
        <v>0.03</v>
      </c>
      <c r="G513" t="s">
        <v>8221</v>
      </c>
      <c r="H513" t="s">
        <v>8224</v>
      </c>
      <c r="I513" t="s">
        <v>8246</v>
      </c>
      <c r="J513">
        <v>1365228982</v>
      </c>
      <c r="K513">
        <v>1362640582</v>
      </c>
      <c r="L513" s="10">
        <f t="shared" si="30"/>
        <v>41340.303032407406</v>
      </c>
      <c r="M513" s="10">
        <f t="shared" si="31"/>
        <v>41370.261365740742</v>
      </c>
      <c r="N513" t="b">
        <v>0</v>
      </c>
      <c r="O513">
        <v>5</v>
      </c>
      <c r="P513" t="b">
        <v>0</v>
      </c>
      <c r="Q513" t="s">
        <v>8270</v>
      </c>
      <c r="R513" s="6">
        <f t="shared" si="29"/>
        <v>30</v>
      </c>
      <c r="S513" t="s">
        <v>8311</v>
      </c>
      <c r="T513" t="s">
        <v>8353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>
        <f t="shared" ref="F514:F577" si="32">IF(D514=0,0,E514/D514)</f>
        <v>1.3749999999999999E-3</v>
      </c>
      <c r="G514" t="s">
        <v>8221</v>
      </c>
      <c r="H514" t="s">
        <v>8224</v>
      </c>
      <c r="I514" t="s">
        <v>8246</v>
      </c>
      <c r="J514">
        <v>1479667727</v>
      </c>
      <c r="K514">
        <v>1475776127</v>
      </c>
      <c r="L514" s="10">
        <f t="shared" si="30"/>
        <v>42649.742210648154</v>
      </c>
      <c r="M514" s="10">
        <f t="shared" si="31"/>
        <v>42694.783877314811</v>
      </c>
      <c r="N514" t="b">
        <v>0</v>
      </c>
      <c r="O514">
        <v>2</v>
      </c>
      <c r="P514" t="b">
        <v>0</v>
      </c>
      <c r="Q514" t="s">
        <v>8270</v>
      </c>
      <c r="R514" s="6">
        <f t="shared" ref="R514:R577" si="33">IF(O514=0,0,E514/O514)</f>
        <v>5.5</v>
      </c>
      <c r="S514" t="s">
        <v>8311</v>
      </c>
      <c r="T514" t="s">
        <v>8353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>
        <f t="shared" si="32"/>
        <v>0.13924</v>
      </c>
      <c r="G515" t="s">
        <v>8221</v>
      </c>
      <c r="H515" t="s">
        <v>8224</v>
      </c>
      <c r="I515" t="s">
        <v>8246</v>
      </c>
      <c r="J515">
        <v>1471244400</v>
      </c>
      <c r="K515">
        <v>1467387705</v>
      </c>
      <c r="L515" s="10">
        <f t="shared" ref="L515:L578" si="34">(((K515/60)/60)/24)+DATE(1970,1,1)</f>
        <v>42552.653993055559</v>
      </c>
      <c r="M515" s="10">
        <f t="shared" ref="M515:M578" si="35">(((J515/60)/60)/24)+DATE(1970,1,1)</f>
        <v>42597.291666666672</v>
      </c>
      <c r="N515" t="b">
        <v>0</v>
      </c>
      <c r="O515">
        <v>68</v>
      </c>
      <c r="P515" t="b">
        <v>0</v>
      </c>
      <c r="Q515" t="s">
        <v>8270</v>
      </c>
      <c r="R515" s="6">
        <f t="shared" si="33"/>
        <v>102.38235294117646</v>
      </c>
      <c r="S515" t="s">
        <v>8311</v>
      </c>
      <c r="T515" t="s">
        <v>8353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>
        <f t="shared" si="32"/>
        <v>3.3333333333333333E-2</v>
      </c>
      <c r="G516" t="s">
        <v>8221</v>
      </c>
      <c r="H516" t="s">
        <v>8229</v>
      </c>
      <c r="I516" t="s">
        <v>8251</v>
      </c>
      <c r="J516">
        <v>1407595447</v>
      </c>
      <c r="K516">
        <v>1405003447</v>
      </c>
      <c r="L516" s="10">
        <f t="shared" si="34"/>
        <v>41830.613969907405</v>
      </c>
      <c r="M516" s="10">
        <f t="shared" si="35"/>
        <v>41860.613969907405</v>
      </c>
      <c r="N516" t="b">
        <v>0</v>
      </c>
      <c r="O516">
        <v>3</v>
      </c>
      <c r="P516" t="b">
        <v>0</v>
      </c>
      <c r="Q516" t="s">
        <v>8270</v>
      </c>
      <c r="R516" s="6">
        <f t="shared" si="33"/>
        <v>16.666666666666668</v>
      </c>
      <c r="S516" t="s">
        <v>8311</v>
      </c>
      <c r="T516" t="s">
        <v>8353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>
        <f t="shared" si="32"/>
        <v>0.25413402061855672</v>
      </c>
      <c r="G517" t="s">
        <v>8221</v>
      </c>
      <c r="H517" t="s">
        <v>8224</v>
      </c>
      <c r="I517" t="s">
        <v>8246</v>
      </c>
      <c r="J517">
        <v>1451389601</v>
      </c>
      <c r="K517">
        <v>1447933601</v>
      </c>
      <c r="L517" s="10">
        <f t="shared" si="34"/>
        <v>42327.490752314814</v>
      </c>
      <c r="M517" s="10">
        <f t="shared" si="35"/>
        <v>42367.490752314814</v>
      </c>
      <c r="N517" t="b">
        <v>0</v>
      </c>
      <c r="O517">
        <v>34</v>
      </c>
      <c r="P517" t="b">
        <v>0</v>
      </c>
      <c r="Q517" t="s">
        <v>8270</v>
      </c>
      <c r="R517" s="6">
        <f t="shared" si="33"/>
        <v>725.02941176470586</v>
      </c>
      <c r="S517" t="s">
        <v>8311</v>
      </c>
      <c r="T517" t="s">
        <v>8353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>
        <f t="shared" si="32"/>
        <v>0</v>
      </c>
      <c r="G518" t="s">
        <v>8221</v>
      </c>
      <c r="H518" t="s">
        <v>8225</v>
      </c>
      <c r="I518" t="s">
        <v>8247</v>
      </c>
      <c r="J518">
        <v>1432752080</v>
      </c>
      <c r="K518">
        <v>1427568080</v>
      </c>
      <c r="L518" s="10">
        <f t="shared" si="34"/>
        <v>42091.778703703705</v>
      </c>
      <c r="M518" s="10">
        <f t="shared" si="35"/>
        <v>42151.778703703705</v>
      </c>
      <c r="N518" t="b">
        <v>0</v>
      </c>
      <c r="O518">
        <v>0</v>
      </c>
      <c r="P518" t="b">
        <v>0</v>
      </c>
      <c r="Q518" t="s">
        <v>8270</v>
      </c>
      <c r="R518" s="6">
        <f t="shared" si="33"/>
        <v>0</v>
      </c>
      <c r="S518" t="s">
        <v>8311</v>
      </c>
      <c r="T518" t="s">
        <v>8353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>
        <f t="shared" si="32"/>
        <v>1.3666666666666667E-2</v>
      </c>
      <c r="G519" t="s">
        <v>8221</v>
      </c>
      <c r="H519" t="s">
        <v>8224</v>
      </c>
      <c r="I519" t="s">
        <v>8246</v>
      </c>
      <c r="J519">
        <v>1486046761</v>
      </c>
      <c r="K519">
        <v>1483454761</v>
      </c>
      <c r="L519" s="10">
        <f t="shared" si="34"/>
        <v>42738.615289351852</v>
      </c>
      <c r="M519" s="10">
        <f t="shared" si="35"/>
        <v>42768.615289351852</v>
      </c>
      <c r="N519" t="b">
        <v>0</v>
      </c>
      <c r="O519">
        <v>3</v>
      </c>
      <c r="P519" t="b">
        <v>0</v>
      </c>
      <c r="Q519" t="s">
        <v>8270</v>
      </c>
      <c r="R519" s="6">
        <f t="shared" si="33"/>
        <v>68.333333333333329</v>
      </c>
      <c r="S519" t="s">
        <v>8311</v>
      </c>
      <c r="T519" t="s">
        <v>8353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>
        <f t="shared" si="32"/>
        <v>0</v>
      </c>
      <c r="G520" t="s">
        <v>8221</v>
      </c>
      <c r="H520" t="s">
        <v>8224</v>
      </c>
      <c r="I520" t="s">
        <v>8246</v>
      </c>
      <c r="J520">
        <v>1441550760</v>
      </c>
      <c r="K520">
        <v>1438958824</v>
      </c>
      <c r="L520" s="10">
        <f t="shared" si="34"/>
        <v>42223.616018518514</v>
      </c>
      <c r="M520" s="10">
        <f t="shared" si="35"/>
        <v>42253.615277777775</v>
      </c>
      <c r="N520" t="b">
        <v>0</v>
      </c>
      <c r="O520">
        <v>0</v>
      </c>
      <c r="P520" t="b">
        <v>0</v>
      </c>
      <c r="Q520" t="s">
        <v>8270</v>
      </c>
      <c r="R520" s="6">
        <f t="shared" si="33"/>
        <v>0</v>
      </c>
      <c r="S520" t="s">
        <v>8311</v>
      </c>
      <c r="T520" t="s">
        <v>8353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>
        <f t="shared" si="32"/>
        <v>0.22881426547787684</v>
      </c>
      <c r="G521" t="s">
        <v>8221</v>
      </c>
      <c r="H521" t="s">
        <v>8224</v>
      </c>
      <c r="I521" t="s">
        <v>8246</v>
      </c>
      <c r="J521">
        <v>1354699421</v>
      </c>
      <c r="K521">
        <v>1352107421</v>
      </c>
      <c r="L521" s="10">
        <f t="shared" si="34"/>
        <v>41218.391446759262</v>
      </c>
      <c r="M521" s="10">
        <f t="shared" si="35"/>
        <v>41248.391446759262</v>
      </c>
      <c r="N521" t="b">
        <v>0</v>
      </c>
      <c r="O521">
        <v>70</v>
      </c>
      <c r="P521" t="b">
        <v>0</v>
      </c>
      <c r="Q521" t="s">
        <v>8270</v>
      </c>
      <c r="R521" s="6">
        <f t="shared" si="33"/>
        <v>39.228571428571428</v>
      </c>
      <c r="S521" t="s">
        <v>8311</v>
      </c>
      <c r="T521" t="s">
        <v>8353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>
        <f t="shared" si="32"/>
        <v>1.0209999999999999</v>
      </c>
      <c r="G522" t="s">
        <v>8219</v>
      </c>
      <c r="H522" t="s">
        <v>8225</v>
      </c>
      <c r="I522" t="s">
        <v>8247</v>
      </c>
      <c r="J522">
        <v>1449766261</v>
      </c>
      <c r="K522">
        <v>1447174261</v>
      </c>
      <c r="L522" s="10">
        <f t="shared" si="34"/>
        <v>42318.702094907407</v>
      </c>
      <c r="M522" s="10">
        <f t="shared" si="35"/>
        <v>42348.702094907407</v>
      </c>
      <c r="N522" t="b">
        <v>0</v>
      </c>
      <c r="O522">
        <v>34</v>
      </c>
      <c r="P522" t="b">
        <v>1</v>
      </c>
      <c r="Q522" t="s">
        <v>8271</v>
      </c>
      <c r="R522" s="6">
        <f t="shared" si="33"/>
        <v>150.14705882352942</v>
      </c>
      <c r="S522" t="s">
        <v>8319</v>
      </c>
      <c r="T522" t="s">
        <v>8354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>
        <f t="shared" si="32"/>
        <v>1.0464</v>
      </c>
      <c r="G523" t="s">
        <v>8219</v>
      </c>
      <c r="H523" t="s">
        <v>8224</v>
      </c>
      <c r="I523" t="s">
        <v>8246</v>
      </c>
      <c r="J523">
        <v>1477976340</v>
      </c>
      <c r="K523">
        <v>1475460819</v>
      </c>
      <c r="L523" s="10">
        <f t="shared" si="34"/>
        <v>42646.092812499999</v>
      </c>
      <c r="M523" s="10">
        <f t="shared" si="35"/>
        <v>42675.207638888889</v>
      </c>
      <c r="N523" t="b">
        <v>0</v>
      </c>
      <c r="O523">
        <v>56</v>
      </c>
      <c r="P523" t="b">
        <v>1</v>
      </c>
      <c r="Q523" t="s">
        <v>8271</v>
      </c>
      <c r="R523" s="6">
        <f t="shared" si="33"/>
        <v>93.428571428571431</v>
      </c>
      <c r="S523" t="s">
        <v>8319</v>
      </c>
      <c r="T523" t="s">
        <v>8354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>
        <f t="shared" si="32"/>
        <v>1.1466666666666667</v>
      </c>
      <c r="G524" t="s">
        <v>8219</v>
      </c>
      <c r="H524" t="s">
        <v>8224</v>
      </c>
      <c r="I524" t="s">
        <v>8246</v>
      </c>
      <c r="J524">
        <v>1458518325</v>
      </c>
      <c r="K524">
        <v>1456793925</v>
      </c>
      <c r="L524" s="10">
        <f t="shared" si="34"/>
        <v>42430.040798611109</v>
      </c>
      <c r="M524" s="10">
        <f t="shared" si="35"/>
        <v>42449.999131944445</v>
      </c>
      <c r="N524" t="b">
        <v>0</v>
      </c>
      <c r="O524">
        <v>31</v>
      </c>
      <c r="P524" t="b">
        <v>1</v>
      </c>
      <c r="Q524" t="s">
        <v>8271</v>
      </c>
      <c r="R524" s="6">
        <f t="shared" si="33"/>
        <v>110.96774193548387</v>
      </c>
      <c r="S524" t="s">
        <v>8319</v>
      </c>
      <c r="T524" t="s">
        <v>8354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>
        <f t="shared" si="32"/>
        <v>1.206</v>
      </c>
      <c r="G525" t="s">
        <v>8219</v>
      </c>
      <c r="H525" t="s">
        <v>8224</v>
      </c>
      <c r="I525" t="s">
        <v>8246</v>
      </c>
      <c r="J525">
        <v>1442805076</v>
      </c>
      <c r="K525">
        <v>1440213076</v>
      </c>
      <c r="L525" s="10">
        <f t="shared" si="34"/>
        <v>42238.13282407407</v>
      </c>
      <c r="M525" s="10">
        <f t="shared" si="35"/>
        <v>42268.13282407407</v>
      </c>
      <c r="N525" t="b">
        <v>0</v>
      </c>
      <c r="O525">
        <v>84</v>
      </c>
      <c r="P525" t="b">
        <v>1</v>
      </c>
      <c r="Q525" t="s">
        <v>8271</v>
      </c>
      <c r="R525" s="6">
        <f t="shared" si="33"/>
        <v>71.785714285714292</v>
      </c>
      <c r="S525" t="s">
        <v>8319</v>
      </c>
      <c r="T525" t="s">
        <v>8354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>
        <f t="shared" si="32"/>
        <v>1.0867285714285715</v>
      </c>
      <c r="G526" t="s">
        <v>8219</v>
      </c>
      <c r="H526" t="s">
        <v>8225</v>
      </c>
      <c r="I526" t="s">
        <v>8247</v>
      </c>
      <c r="J526">
        <v>1464801169</v>
      </c>
      <c r="K526">
        <v>1462209169</v>
      </c>
      <c r="L526" s="10">
        <f t="shared" si="34"/>
        <v>42492.717233796298</v>
      </c>
      <c r="M526" s="10">
        <f t="shared" si="35"/>
        <v>42522.717233796298</v>
      </c>
      <c r="N526" t="b">
        <v>0</v>
      </c>
      <c r="O526">
        <v>130</v>
      </c>
      <c r="P526" t="b">
        <v>1</v>
      </c>
      <c r="Q526" t="s">
        <v>8271</v>
      </c>
      <c r="R526" s="6">
        <f t="shared" si="33"/>
        <v>29.258076923076924</v>
      </c>
      <c r="S526" t="s">
        <v>8319</v>
      </c>
      <c r="T526" t="s">
        <v>8354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>
        <f t="shared" si="32"/>
        <v>1</v>
      </c>
      <c r="G527" t="s">
        <v>8219</v>
      </c>
      <c r="H527" t="s">
        <v>8224</v>
      </c>
      <c r="I527" t="s">
        <v>8246</v>
      </c>
      <c r="J527">
        <v>1410601041</v>
      </c>
      <c r="K527">
        <v>1406713041</v>
      </c>
      <c r="L527" s="10">
        <f t="shared" si="34"/>
        <v>41850.400937500002</v>
      </c>
      <c r="M527" s="10">
        <f t="shared" si="35"/>
        <v>41895.400937500002</v>
      </c>
      <c r="N527" t="b">
        <v>0</v>
      </c>
      <c r="O527">
        <v>12</v>
      </c>
      <c r="P527" t="b">
        <v>1</v>
      </c>
      <c r="Q527" t="s">
        <v>8271</v>
      </c>
      <c r="R527" s="6">
        <f t="shared" si="33"/>
        <v>1000</v>
      </c>
      <c r="S527" t="s">
        <v>8319</v>
      </c>
      <c r="T527" t="s">
        <v>8354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>
        <f t="shared" si="32"/>
        <v>1.1399999999999999</v>
      </c>
      <c r="G528" t="s">
        <v>8219</v>
      </c>
      <c r="H528" t="s">
        <v>8225</v>
      </c>
      <c r="I528" t="s">
        <v>8247</v>
      </c>
      <c r="J528">
        <v>1438966800</v>
      </c>
      <c r="K528">
        <v>1436278344</v>
      </c>
      <c r="L528" s="10">
        <f t="shared" si="34"/>
        <v>42192.591944444444</v>
      </c>
      <c r="M528" s="10">
        <f t="shared" si="35"/>
        <v>42223.708333333328</v>
      </c>
      <c r="N528" t="b">
        <v>0</v>
      </c>
      <c r="O528">
        <v>23</v>
      </c>
      <c r="P528" t="b">
        <v>1</v>
      </c>
      <c r="Q528" t="s">
        <v>8271</v>
      </c>
      <c r="R528" s="6">
        <f t="shared" si="33"/>
        <v>74.347826086956516</v>
      </c>
      <c r="S528" t="s">
        <v>8319</v>
      </c>
      <c r="T528" t="s">
        <v>8354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>
        <f t="shared" si="32"/>
        <v>1.0085</v>
      </c>
      <c r="G529" t="s">
        <v>8219</v>
      </c>
      <c r="H529" t="s">
        <v>8224</v>
      </c>
      <c r="I529" t="s">
        <v>8246</v>
      </c>
      <c r="J529">
        <v>1487347500</v>
      </c>
      <c r="K529">
        <v>1484715366</v>
      </c>
      <c r="L529" s="10">
        <f t="shared" si="34"/>
        <v>42753.205625000002</v>
      </c>
      <c r="M529" s="10">
        <f t="shared" si="35"/>
        <v>42783.670138888891</v>
      </c>
      <c r="N529" t="b">
        <v>0</v>
      </c>
      <c r="O529">
        <v>158</v>
      </c>
      <c r="P529" t="b">
        <v>1</v>
      </c>
      <c r="Q529" t="s">
        <v>8271</v>
      </c>
      <c r="R529" s="6">
        <f t="shared" si="33"/>
        <v>63.829113924050631</v>
      </c>
      <c r="S529" t="s">
        <v>8319</v>
      </c>
      <c r="T529" t="s">
        <v>8354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>
        <f t="shared" si="32"/>
        <v>1.1565217391304348</v>
      </c>
      <c r="G530" t="s">
        <v>8219</v>
      </c>
      <c r="H530" t="s">
        <v>8224</v>
      </c>
      <c r="I530" t="s">
        <v>8246</v>
      </c>
      <c r="J530">
        <v>1434921600</v>
      </c>
      <c r="K530">
        <v>1433109907</v>
      </c>
      <c r="L530" s="10">
        <f t="shared" si="34"/>
        <v>42155.920219907406</v>
      </c>
      <c r="M530" s="10">
        <f t="shared" si="35"/>
        <v>42176.888888888891</v>
      </c>
      <c r="N530" t="b">
        <v>0</v>
      </c>
      <c r="O530">
        <v>30</v>
      </c>
      <c r="P530" t="b">
        <v>1</v>
      </c>
      <c r="Q530" t="s">
        <v>8271</v>
      </c>
      <c r="R530" s="6">
        <f t="shared" si="33"/>
        <v>44.333333333333336</v>
      </c>
      <c r="S530" t="s">
        <v>8319</v>
      </c>
      <c r="T530" t="s">
        <v>8354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>
        <f t="shared" si="32"/>
        <v>1.3041666666666667</v>
      </c>
      <c r="G531" t="s">
        <v>8219</v>
      </c>
      <c r="H531" t="s">
        <v>8229</v>
      </c>
      <c r="I531" t="s">
        <v>8251</v>
      </c>
      <c r="J531">
        <v>1484110800</v>
      </c>
      <c r="K531">
        <v>1482281094</v>
      </c>
      <c r="L531" s="10">
        <f t="shared" si="34"/>
        <v>42725.031180555554</v>
      </c>
      <c r="M531" s="10">
        <f t="shared" si="35"/>
        <v>42746.208333333328</v>
      </c>
      <c r="N531" t="b">
        <v>0</v>
      </c>
      <c r="O531">
        <v>18</v>
      </c>
      <c r="P531" t="b">
        <v>1</v>
      </c>
      <c r="Q531" t="s">
        <v>8271</v>
      </c>
      <c r="R531" s="6">
        <f t="shared" si="33"/>
        <v>86.944444444444443</v>
      </c>
      <c r="S531" t="s">
        <v>8319</v>
      </c>
      <c r="T531" t="s">
        <v>8354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>
        <f t="shared" si="32"/>
        <v>1.0778267254038179</v>
      </c>
      <c r="G532" t="s">
        <v>8219</v>
      </c>
      <c r="H532" t="s">
        <v>8224</v>
      </c>
      <c r="I532" t="s">
        <v>8246</v>
      </c>
      <c r="J532">
        <v>1435111200</v>
      </c>
      <c r="K532">
        <v>1433254268</v>
      </c>
      <c r="L532" s="10">
        <f t="shared" si="34"/>
        <v>42157.591064814813</v>
      </c>
      <c r="M532" s="10">
        <f t="shared" si="35"/>
        <v>42179.083333333328</v>
      </c>
      <c r="N532" t="b">
        <v>0</v>
      </c>
      <c r="O532">
        <v>29</v>
      </c>
      <c r="P532" t="b">
        <v>1</v>
      </c>
      <c r="Q532" t="s">
        <v>8271</v>
      </c>
      <c r="R532" s="6">
        <f t="shared" si="33"/>
        <v>126.55172413793103</v>
      </c>
      <c r="S532" t="s">
        <v>8319</v>
      </c>
      <c r="T532" t="s">
        <v>8354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>
        <f t="shared" si="32"/>
        <v>1</v>
      </c>
      <c r="G533" t="s">
        <v>8219</v>
      </c>
      <c r="H533" t="s">
        <v>8224</v>
      </c>
      <c r="I533" t="s">
        <v>8246</v>
      </c>
      <c r="J533">
        <v>1481957940</v>
      </c>
      <c r="K533">
        <v>1478050429</v>
      </c>
      <c r="L533" s="10">
        <f t="shared" si="34"/>
        <v>42676.065150462964</v>
      </c>
      <c r="M533" s="10">
        <f t="shared" si="35"/>
        <v>42721.290972222225</v>
      </c>
      <c r="N533" t="b">
        <v>0</v>
      </c>
      <c r="O533">
        <v>31</v>
      </c>
      <c r="P533" t="b">
        <v>1</v>
      </c>
      <c r="Q533" t="s">
        <v>8271</v>
      </c>
      <c r="R533" s="6">
        <f t="shared" si="33"/>
        <v>129.03225806451613</v>
      </c>
      <c r="S533" t="s">
        <v>8319</v>
      </c>
      <c r="T533" t="s">
        <v>8354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>
        <f t="shared" si="32"/>
        <v>1.2324999999999999</v>
      </c>
      <c r="G534" t="s">
        <v>8219</v>
      </c>
      <c r="H534" t="s">
        <v>8224</v>
      </c>
      <c r="I534" t="s">
        <v>8246</v>
      </c>
      <c r="J534">
        <v>1463098208</v>
      </c>
      <c r="K534">
        <v>1460506208</v>
      </c>
      <c r="L534" s="10">
        <f t="shared" si="34"/>
        <v>42473.007037037038</v>
      </c>
      <c r="M534" s="10">
        <f t="shared" si="35"/>
        <v>42503.007037037038</v>
      </c>
      <c r="N534" t="b">
        <v>0</v>
      </c>
      <c r="O534">
        <v>173</v>
      </c>
      <c r="P534" t="b">
        <v>1</v>
      </c>
      <c r="Q534" t="s">
        <v>8271</v>
      </c>
      <c r="R534" s="6">
        <f t="shared" si="33"/>
        <v>71.242774566473983</v>
      </c>
      <c r="S534" t="s">
        <v>8319</v>
      </c>
      <c r="T534" t="s">
        <v>8354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>
        <f t="shared" si="32"/>
        <v>1.002</v>
      </c>
      <c r="G535" t="s">
        <v>8219</v>
      </c>
      <c r="H535" t="s">
        <v>8225</v>
      </c>
      <c r="I535" t="s">
        <v>8247</v>
      </c>
      <c r="J535">
        <v>1463394365</v>
      </c>
      <c r="K535">
        <v>1461320765</v>
      </c>
      <c r="L535" s="10">
        <f t="shared" si="34"/>
        <v>42482.43478009259</v>
      </c>
      <c r="M535" s="10">
        <f t="shared" si="35"/>
        <v>42506.43478009259</v>
      </c>
      <c r="N535" t="b">
        <v>0</v>
      </c>
      <c r="O535">
        <v>17</v>
      </c>
      <c r="P535" t="b">
        <v>1</v>
      </c>
      <c r="Q535" t="s">
        <v>8271</v>
      </c>
      <c r="R535" s="6">
        <f t="shared" si="33"/>
        <v>117.88235294117646</v>
      </c>
      <c r="S535" t="s">
        <v>8319</v>
      </c>
      <c r="T535" t="s">
        <v>8354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>
        <f t="shared" si="32"/>
        <v>1.0466666666666666</v>
      </c>
      <c r="G536" t="s">
        <v>8219</v>
      </c>
      <c r="H536" t="s">
        <v>8234</v>
      </c>
      <c r="I536" t="s">
        <v>8254</v>
      </c>
      <c r="J536">
        <v>1446418800</v>
      </c>
      <c r="K536">
        <v>1443036470</v>
      </c>
      <c r="L536" s="10">
        <f t="shared" si="34"/>
        <v>42270.810995370368</v>
      </c>
      <c r="M536" s="10">
        <f t="shared" si="35"/>
        <v>42309.958333333328</v>
      </c>
      <c r="N536" t="b">
        <v>0</v>
      </c>
      <c r="O536">
        <v>48</v>
      </c>
      <c r="P536" t="b">
        <v>1</v>
      </c>
      <c r="Q536" t="s">
        <v>8271</v>
      </c>
      <c r="R536" s="6">
        <f t="shared" si="33"/>
        <v>327.08333333333331</v>
      </c>
      <c r="S536" t="s">
        <v>8319</v>
      </c>
      <c r="T536" t="s">
        <v>8354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>
        <f t="shared" si="32"/>
        <v>1.0249999999999999</v>
      </c>
      <c r="G537" t="s">
        <v>8219</v>
      </c>
      <c r="H537" t="s">
        <v>8225</v>
      </c>
      <c r="I537" t="s">
        <v>8247</v>
      </c>
      <c r="J537">
        <v>1483707905</v>
      </c>
      <c r="K537">
        <v>1481115905</v>
      </c>
      <c r="L537" s="10">
        <f t="shared" si="34"/>
        <v>42711.545196759253</v>
      </c>
      <c r="M537" s="10">
        <f t="shared" si="35"/>
        <v>42741.545196759253</v>
      </c>
      <c r="N537" t="b">
        <v>0</v>
      </c>
      <c r="O537">
        <v>59</v>
      </c>
      <c r="P537" t="b">
        <v>1</v>
      </c>
      <c r="Q537" t="s">
        <v>8271</v>
      </c>
      <c r="R537" s="6">
        <f t="shared" si="33"/>
        <v>34.745762711864408</v>
      </c>
      <c r="S537" t="s">
        <v>8319</v>
      </c>
      <c r="T537" t="s">
        <v>8354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>
        <f t="shared" si="32"/>
        <v>1.1825757575757576</v>
      </c>
      <c r="G538" t="s">
        <v>8219</v>
      </c>
      <c r="H538" t="s">
        <v>8225</v>
      </c>
      <c r="I538" t="s">
        <v>8247</v>
      </c>
      <c r="J538">
        <v>1438624800</v>
      </c>
      <c r="K538">
        <v>1435133807</v>
      </c>
      <c r="L538" s="10">
        <f t="shared" si="34"/>
        <v>42179.344988425932</v>
      </c>
      <c r="M538" s="10">
        <f t="shared" si="35"/>
        <v>42219.75</v>
      </c>
      <c r="N538" t="b">
        <v>0</v>
      </c>
      <c r="O538">
        <v>39</v>
      </c>
      <c r="P538" t="b">
        <v>1</v>
      </c>
      <c r="Q538" t="s">
        <v>8271</v>
      </c>
      <c r="R538" s="6">
        <f t="shared" si="33"/>
        <v>100.06410256410257</v>
      </c>
      <c r="S538" t="s">
        <v>8319</v>
      </c>
      <c r="T538" t="s">
        <v>8354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>
        <f t="shared" si="32"/>
        <v>1.2050000000000001</v>
      </c>
      <c r="G539" t="s">
        <v>8219</v>
      </c>
      <c r="H539" t="s">
        <v>8224</v>
      </c>
      <c r="I539" t="s">
        <v>8246</v>
      </c>
      <c r="J539">
        <v>1446665191</v>
      </c>
      <c r="K539">
        <v>1444069591</v>
      </c>
      <c r="L539" s="10">
        <f t="shared" si="34"/>
        <v>42282.768414351856</v>
      </c>
      <c r="M539" s="10">
        <f t="shared" si="35"/>
        <v>42312.810081018513</v>
      </c>
      <c r="N539" t="b">
        <v>0</v>
      </c>
      <c r="O539">
        <v>59</v>
      </c>
      <c r="P539" t="b">
        <v>1</v>
      </c>
      <c r="Q539" t="s">
        <v>8271</v>
      </c>
      <c r="R539" s="6">
        <f t="shared" si="33"/>
        <v>40.847457627118644</v>
      </c>
      <c r="S539" t="s">
        <v>8319</v>
      </c>
      <c r="T539" t="s">
        <v>8354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>
        <f t="shared" si="32"/>
        <v>3.0242</v>
      </c>
      <c r="G540" t="s">
        <v>8219</v>
      </c>
      <c r="H540" t="s">
        <v>8224</v>
      </c>
      <c r="I540" t="s">
        <v>8246</v>
      </c>
      <c r="J540">
        <v>1463166263</v>
      </c>
      <c r="K540">
        <v>1460574263</v>
      </c>
      <c r="L540" s="10">
        <f t="shared" si="34"/>
        <v>42473.794710648144</v>
      </c>
      <c r="M540" s="10">
        <f t="shared" si="35"/>
        <v>42503.794710648144</v>
      </c>
      <c r="N540" t="b">
        <v>0</v>
      </c>
      <c r="O540">
        <v>60</v>
      </c>
      <c r="P540" t="b">
        <v>1</v>
      </c>
      <c r="Q540" t="s">
        <v>8271</v>
      </c>
      <c r="R540" s="6">
        <f t="shared" si="33"/>
        <v>252.01666666666668</v>
      </c>
      <c r="S540" t="s">
        <v>8319</v>
      </c>
      <c r="T540" t="s">
        <v>8354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>
        <f t="shared" si="32"/>
        <v>1.00644</v>
      </c>
      <c r="G541" t="s">
        <v>8219</v>
      </c>
      <c r="H541" t="s">
        <v>8225</v>
      </c>
      <c r="I541" t="s">
        <v>8247</v>
      </c>
      <c r="J541">
        <v>1467681107</v>
      </c>
      <c r="K541">
        <v>1465866707</v>
      </c>
      <c r="L541" s="10">
        <f t="shared" si="34"/>
        <v>42535.049849537041</v>
      </c>
      <c r="M541" s="10">
        <f t="shared" si="35"/>
        <v>42556.049849537041</v>
      </c>
      <c r="N541" t="b">
        <v>0</v>
      </c>
      <c r="O541">
        <v>20</v>
      </c>
      <c r="P541" t="b">
        <v>1</v>
      </c>
      <c r="Q541" t="s">
        <v>8271</v>
      </c>
      <c r="R541" s="6">
        <f t="shared" si="33"/>
        <v>25.161000000000001</v>
      </c>
      <c r="S541" t="s">
        <v>8319</v>
      </c>
      <c r="T541" t="s">
        <v>8354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>
        <f t="shared" si="32"/>
        <v>6.666666666666667E-5</v>
      </c>
      <c r="G542" t="s">
        <v>8221</v>
      </c>
      <c r="H542" t="s">
        <v>8224</v>
      </c>
      <c r="I542" t="s">
        <v>8246</v>
      </c>
      <c r="J542">
        <v>1423078606</v>
      </c>
      <c r="K542">
        <v>1420486606</v>
      </c>
      <c r="L542" s="10">
        <f t="shared" si="34"/>
        <v>42009.817199074074</v>
      </c>
      <c r="M542" s="10">
        <f t="shared" si="35"/>
        <v>42039.817199074074</v>
      </c>
      <c r="N542" t="b">
        <v>0</v>
      </c>
      <c r="O542">
        <v>1</v>
      </c>
      <c r="P542" t="b">
        <v>0</v>
      </c>
      <c r="Q542" t="s">
        <v>8272</v>
      </c>
      <c r="R542" s="6">
        <f t="shared" si="33"/>
        <v>1</v>
      </c>
      <c r="S542" t="s">
        <v>8318</v>
      </c>
      <c r="T542" t="s">
        <v>8355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>
        <f t="shared" si="32"/>
        <v>5.5555555555555558E-3</v>
      </c>
      <c r="G543" t="s">
        <v>8221</v>
      </c>
      <c r="H543" t="s">
        <v>8224</v>
      </c>
      <c r="I543" t="s">
        <v>8246</v>
      </c>
      <c r="J543">
        <v>1446080834</v>
      </c>
      <c r="K543">
        <v>1443488834</v>
      </c>
      <c r="L543" s="10">
        <f t="shared" si="34"/>
        <v>42276.046689814815</v>
      </c>
      <c r="M543" s="10">
        <f t="shared" si="35"/>
        <v>42306.046689814815</v>
      </c>
      <c r="N543" t="b">
        <v>0</v>
      </c>
      <c r="O543">
        <v>1</v>
      </c>
      <c r="P543" t="b">
        <v>0</v>
      </c>
      <c r="Q543" t="s">
        <v>8272</v>
      </c>
      <c r="R543" s="6">
        <f t="shared" si="33"/>
        <v>25</v>
      </c>
      <c r="S543" t="s">
        <v>8318</v>
      </c>
      <c r="T543" t="s">
        <v>8355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>
        <f t="shared" si="32"/>
        <v>3.9999999999999998E-6</v>
      </c>
      <c r="G544" t="s">
        <v>8221</v>
      </c>
      <c r="H544" t="s">
        <v>8224</v>
      </c>
      <c r="I544" t="s">
        <v>8246</v>
      </c>
      <c r="J544">
        <v>1462293716</v>
      </c>
      <c r="K544">
        <v>1457113316</v>
      </c>
      <c r="L544" s="10">
        <f t="shared" si="34"/>
        <v>42433.737453703703</v>
      </c>
      <c r="M544" s="10">
        <f t="shared" si="35"/>
        <v>42493.695787037039</v>
      </c>
      <c r="N544" t="b">
        <v>0</v>
      </c>
      <c r="O544">
        <v>1</v>
      </c>
      <c r="P544" t="b">
        <v>0</v>
      </c>
      <c r="Q544" t="s">
        <v>8272</v>
      </c>
      <c r="R544" s="6">
        <f t="shared" si="33"/>
        <v>1</v>
      </c>
      <c r="S544" t="s">
        <v>8318</v>
      </c>
      <c r="T544" t="s">
        <v>8355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>
        <f t="shared" si="32"/>
        <v>3.1818181818181819E-3</v>
      </c>
      <c r="G545" t="s">
        <v>8221</v>
      </c>
      <c r="H545" t="s">
        <v>8226</v>
      </c>
      <c r="I545" t="s">
        <v>8248</v>
      </c>
      <c r="J545">
        <v>1414807962</v>
      </c>
      <c r="K545">
        <v>1412215962</v>
      </c>
      <c r="L545" s="10">
        <f t="shared" si="34"/>
        <v>41914.092152777775</v>
      </c>
      <c r="M545" s="10">
        <f t="shared" si="35"/>
        <v>41944.092152777775</v>
      </c>
      <c r="N545" t="b">
        <v>0</v>
      </c>
      <c r="O545">
        <v>2</v>
      </c>
      <c r="P545" t="b">
        <v>0</v>
      </c>
      <c r="Q545" t="s">
        <v>8272</v>
      </c>
      <c r="R545" s="6">
        <f t="shared" si="33"/>
        <v>35</v>
      </c>
      <c r="S545" t="s">
        <v>8318</v>
      </c>
      <c r="T545" t="s">
        <v>8355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>
        <f t="shared" si="32"/>
        <v>1.2E-2</v>
      </c>
      <c r="G546" t="s">
        <v>8221</v>
      </c>
      <c r="H546" t="s">
        <v>8224</v>
      </c>
      <c r="I546" t="s">
        <v>8246</v>
      </c>
      <c r="J546">
        <v>1467647160</v>
      </c>
      <c r="K546">
        <v>1465055160</v>
      </c>
      <c r="L546" s="10">
        <f t="shared" si="34"/>
        <v>42525.656944444447</v>
      </c>
      <c r="M546" s="10">
        <f t="shared" si="35"/>
        <v>42555.656944444447</v>
      </c>
      <c r="N546" t="b">
        <v>0</v>
      </c>
      <c r="O546">
        <v>2</v>
      </c>
      <c r="P546" t="b">
        <v>0</v>
      </c>
      <c r="Q546" t="s">
        <v>8272</v>
      </c>
      <c r="R546" s="6">
        <f t="shared" si="33"/>
        <v>3</v>
      </c>
      <c r="S546" t="s">
        <v>8318</v>
      </c>
      <c r="T546" t="s">
        <v>8355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>
        <f t="shared" si="32"/>
        <v>0.27383999999999997</v>
      </c>
      <c r="G547" t="s">
        <v>8221</v>
      </c>
      <c r="H547" t="s">
        <v>8230</v>
      </c>
      <c r="I547" t="s">
        <v>8249</v>
      </c>
      <c r="J547">
        <v>1447600389</v>
      </c>
      <c r="K547">
        <v>1444140789</v>
      </c>
      <c r="L547" s="10">
        <f t="shared" si="34"/>
        <v>42283.592465277776</v>
      </c>
      <c r="M547" s="10">
        <f t="shared" si="35"/>
        <v>42323.634131944447</v>
      </c>
      <c r="N547" t="b">
        <v>0</v>
      </c>
      <c r="O547">
        <v>34</v>
      </c>
      <c r="P547" t="b">
        <v>0</v>
      </c>
      <c r="Q547" t="s">
        <v>8272</v>
      </c>
      <c r="R547" s="6">
        <f t="shared" si="33"/>
        <v>402.70588235294116</v>
      </c>
      <c r="S547" t="s">
        <v>8318</v>
      </c>
      <c r="T547" t="s">
        <v>8355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>
        <f t="shared" si="32"/>
        <v>8.6666666666666663E-4</v>
      </c>
      <c r="G548" t="s">
        <v>8221</v>
      </c>
      <c r="H548" t="s">
        <v>8224</v>
      </c>
      <c r="I548" t="s">
        <v>8246</v>
      </c>
      <c r="J548">
        <v>1445097715</v>
      </c>
      <c r="K548">
        <v>1441209715</v>
      </c>
      <c r="L548" s="10">
        <f t="shared" si="34"/>
        <v>42249.667997685188</v>
      </c>
      <c r="M548" s="10">
        <f t="shared" si="35"/>
        <v>42294.667997685188</v>
      </c>
      <c r="N548" t="b">
        <v>0</v>
      </c>
      <c r="O548">
        <v>2</v>
      </c>
      <c r="P548" t="b">
        <v>0</v>
      </c>
      <c r="Q548" t="s">
        <v>8272</v>
      </c>
      <c r="R548" s="6">
        <f t="shared" si="33"/>
        <v>26</v>
      </c>
      <c r="S548" t="s">
        <v>8318</v>
      </c>
      <c r="T548" t="s">
        <v>8355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>
        <f t="shared" si="32"/>
        <v>0</v>
      </c>
      <c r="G549" t="s">
        <v>8221</v>
      </c>
      <c r="H549" t="s">
        <v>8225</v>
      </c>
      <c r="I549" t="s">
        <v>8247</v>
      </c>
      <c r="J549">
        <v>1455122564</v>
      </c>
      <c r="K549">
        <v>1452530564</v>
      </c>
      <c r="L549" s="10">
        <f t="shared" si="34"/>
        <v>42380.696342592593</v>
      </c>
      <c r="M549" s="10">
        <f t="shared" si="35"/>
        <v>42410.696342592593</v>
      </c>
      <c r="N549" t="b">
        <v>0</v>
      </c>
      <c r="O549">
        <v>0</v>
      </c>
      <c r="P549" t="b">
        <v>0</v>
      </c>
      <c r="Q549" t="s">
        <v>8272</v>
      </c>
      <c r="R549" s="6">
        <f t="shared" si="33"/>
        <v>0</v>
      </c>
      <c r="S549" t="s">
        <v>8318</v>
      </c>
      <c r="T549" t="s">
        <v>8355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>
        <f t="shared" si="32"/>
        <v>8.9999999999999998E-4</v>
      </c>
      <c r="G550" t="s">
        <v>8221</v>
      </c>
      <c r="H550" t="s">
        <v>8225</v>
      </c>
      <c r="I550" t="s">
        <v>8247</v>
      </c>
      <c r="J550">
        <v>1446154848</v>
      </c>
      <c r="K550">
        <v>1443562848</v>
      </c>
      <c r="L550" s="10">
        <f t="shared" si="34"/>
        <v>42276.903333333335</v>
      </c>
      <c r="M550" s="10">
        <f t="shared" si="35"/>
        <v>42306.903333333335</v>
      </c>
      <c r="N550" t="b">
        <v>0</v>
      </c>
      <c r="O550">
        <v>1</v>
      </c>
      <c r="P550" t="b">
        <v>0</v>
      </c>
      <c r="Q550" t="s">
        <v>8272</v>
      </c>
      <c r="R550" s="6">
        <f t="shared" si="33"/>
        <v>9</v>
      </c>
      <c r="S550" t="s">
        <v>8318</v>
      </c>
      <c r="T550" t="s">
        <v>8355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>
        <f t="shared" si="32"/>
        <v>2.7199999999999998E-2</v>
      </c>
      <c r="G551" t="s">
        <v>8221</v>
      </c>
      <c r="H551" t="s">
        <v>8225</v>
      </c>
      <c r="I551" t="s">
        <v>8247</v>
      </c>
      <c r="J551">
        <v>1436368622</v>
      </c>
      <c r="K551">
        <v>1433776622</v>
      </c>
      <c r="L551" s="10">
        <f t="shared" si="34"/>
        <v>42163.636828703704</v>
      </c>
      <c r="M551" s="10">
        <f t="shared" si="35"/>
        <v>42193.636828703704</v>
      </c>
      <c r="N551" t="b">
        <v>0</v>
      </c>
      <c r="O551">
        <v>8</v>
      </c>
      <c r="P551" t="b">
        <v>0</v>
      </c>
      <c r="Q551" t="s">
        <v>8272</v>
      </c>
      <c r="R551" s="6">
        <f t="shared" si="33"/>
        <v>8.5</v>
      </c>
      <c r="S551" t="s">
        <v>8318</v>
      </c>
      <c r="T551" t="s">
        <v>8355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>
        <f t="shared" si="32"/>
        <v>7.0000000000000001E-3</v>
      </c>
      <c r="G552" t="s">
        <v>8221</v>
      </c>
      <c r="H552" t="s">
        <v>8229</v>
      </c>
      <c r="I552" t="s">
        <v>8251</v>
      </c>
      <c r="J552">
        <v>1485838800</v>
      </c>
      <c r="K552">
        <v>1484756245</v>
      </c>
      <c r="L552" s="10">
        <f t="shared" si="34"/>
        <v>42753.678761574076</v>
      </c>
      <c r="M552" s="10">
        <f t="shared" si="35"/>
        <v>42766.208333333328</v>
      </c>
      <c r="N552" t="b">
        <v>0</v>
      </c>
      <c r="O552">
        <v>4</v>
      </c>
      <c r="P552" t="b">
        <v>0</v>
      </c>
      <c r="Q552" t="s">
        <v>8272</v>
      </c>
      <c r="R552" s="6">
        <f t="shared" si="33"/>
        <v>8.75</v>
      </c>
      <c r="S552" t="s">
        <v>8318</v>
      </c>
      <c r="T552" t="s">
        <v>8355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>
        <f t="shared" si="32"/>
        <v>5.0413333333333331E-2</v>
      </c>
      <c r="G553" t="s">
        <v>8221</v>
      </c>
      <c r="H553" t="s">
        <v>8224</v>
      </c>
      <c r="I553" t="s">
        <v>8246</v>
      </c>
      <c r="J553">
        <v>1438451580</v>
      </c>
      <c r="K553">
        <v>1434609424</v>
      </c>
      <c r="L553" s="10">
        <f t="shared" si="34"/>
        <v>42173.275740740741</v>
      </c>
      <c r="M553" s="10">
        <f t="shared" si="35"/>
        <v>42217.745138888888</v>
      </c>
      <c r="N553" t="b">
        <v>0</v>
      </c>
      <c r="O553">
        <v>28</v>
      </c>
      <c r="P553" t="b">
        <v>0</v>
      </c>
      <c r="Q553" t="s">
        <v>8272</v>
      </c>
      <c r="R553" s="6">
        <f t="shared" si="33"/>
        <v>135.03571428571428</v>
      </c>
      <c r="S553" t="s">
        <v>8318</v>
      </c>
      <c r="T553" t="s">
        <v>8355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>
        <f t="shared" si="32"/>
        <v>0</v>
      </c>
      <c r="G554" t="s">
        <v>8221</v>
      </c>
      <c r="H554" t="s">
        <v>8229</v>
      </c>
      <c r="I554" t="s">
        <v>8251</v>
      </c>
      <c r="J554">
        <v>1452350896</v>
      </c>
      <c r="K554">
        <v>1447166896</v>
      </c>
      <c r="L554" s="10">
        <f t="shared" si="34"/>
        <v>42318.616851851853</v>
      </c>
      <c r="M554" s="10">
        <f t="shared" si="35"/>
        <v>42378.616851851853</v>
      </c>
      <c r="N554" t="b">
        <v>0</v>
      </c>
      <c r="O554">
        <v>0</v>
      </c>
      <c r="P554" t="b">
        <v>0</v>
      </c>
      <c r="Q554" t="s">
        <v>8272</v>
      </c>
      <c r="R554" s="6">
        <f t="shared" si="33"/>
        <v>0</v>
      </c>
      <c r="S554" t="s">
        <v>8318</v>
      </c>
      <c r="T554" t="s">
        <v>8355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>
        <f t="shared" si="32"/>
        <v>4.9199999999999999E-3</v>
      </c>
      <c r="G555" t="s">
        <v>8221</v>
      </c>
      <c r="H555" t="s">
        <v>8224</v>
      </c>
      <c r="I555" t="s">
        <v>8246</v>
      </c>
      <c r="J555">
        <v>1415988991</v>
      </c>
      <c r="K555">
        <v>1413393391</v>
      </c>
      <c r="L555" s="10">
        <f t="shared" si="34"/>
        <v>41927.71980324074</v>
      </c>
      <c r="M555" s="10">
        <f t="shared" si="35"/>
        <v>41957.761469907404</v>
      </c>
      <c r="N555" t="b">
        <v>0</v>
      </c>
      <c r="O555">
        <v>6</v>
      </c>
      <c r="P555" t="b">
        <v>0</v>
      </c>
      <c r="Q555" t="s">
        <v>8272</v>
      </c>
      <c r="R555" s="6">
        <f t="shared" si="33"/>
        <v>20.5</v>
      </c>
      <c r="S555" t="s">
        <v>8318</v>
      </c>
      <c r="T555" t="s">
        <v>8355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>
        <f t="shared" si="32"/>
        <v>0.36589147286821705</v>
      </c>
      <c r="G556" t="s">
        <v>8221</v>
      </c>
      <c r="H556" t="s">
        <v>8224</v>
      </c>
      <c r="I556" t="s">
        <v>8246</v>
      </c>
      <c r="J556">
        <v>1413735972</v>
      </c>
      <c r="K556">
        <v>1411143972</v>
      </c>
      <c r="L556" s="10">
        <f t="shared" si="34"/>
        <v>41901.684861111113</v>
      </c>
      <c r="M556" s="10">
        <f t="shared" si="35"/>
        <v>41931.684861111113</v>
      </c>
      <c r="N556" t="b">
        <v>0</v>
      </c>
      <c r="O556">
        <v>22</v>
      </c>
      <c r="P556" t="b">
        <v>0</v>
      </c>
      <c r="Q556" t="s">
        <v>8272</v>
      </c>
      <c r="R556" s="6">
        <f t="shared" si="33"/>
        <v>64.36363636363636</v>
      </c>
      <c r="S556" t="s">
        <v>8318</v>
      </c>
      <c r="T556" t="s">
        <v>8355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>
        <f t="shared" si="32"/>
        <v>0</v>
      </c>
      <c r="G557" t="s">
        <v>8221</v>
      </c>
      <c r="H557" t="s">
        <v>8225</v>
      </c>
      <c r="I557" t="s">
        <v>8247</v>
      </c>
      <c r="J557">
        <v>1465720143</v>
      </c>
      <c r="K557">
        <v>1463128143</v>
      </c>
      <c r="L557" s="10">
        <f t="shared" si="34"/>
        <v>42503.353506944448</v>
      </c>
      <c r="M557" s="10">
        <f t="shared" si="35"/>
        <v>42533.353506944448</v>
      </c>
      <c r="N557" t="b">
        <v>0</v>
      </c>
      <c r="O557">
        <v>0</v>
      </c>
      <c r="P557" t="b">
        <v>0</v>
      </c>
      <c r="Q557" t="s">
        <v>8272</v>
      </c>
      <c r="R557" s="6">
        <f t="shared" si="33"/>
        <v>0</v>
      </c>
      <c r="S557" t="s">
        <v>8318</v>
      </c>
      <c r="T557" t="s">
        <v>8355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>
        <f t="shared" si="32"/>
        <v>2.5000000000000001E-2</v>
      </c>
      <c r="G558" t="s">
        <v>8221</v>
      </c>
      <c r="H558" t="s">
        <v>8224</v>
      </c>
      <c r="I558" t="s">
        <v>8246</v>
      </c>
      <c r="J558">
        <v>1452112717</v>
      </c>
      <c r="K558">
        <v>1449520717</v>
      </c>
      <c r="L558" s="10">
        <f t="shared" si="34"/>
        <v>42345.860150462962</v>
      </c>
      <c r="M558" s="10">
        <f t="shared" si="35"/>
        <v>42375.860150462962</v>
      </c>
      <c r="N558" t="b">
        <v>0</v>
      </c>
      <c r="O558">
        <v>1</v>
      </c>
      <c r="P558" t="b">
        <v>0</v>
      </c>
      <c r="Q558" t="s">
        <v>8272</v>
      </c>
      <c r="R558" s="6">
        <f t="shared" si="33"/>
        <v>200</v>
      </c>
      <c r="S558" t="s">
        <v>8318</v>
      </c>
      <c r="T558" t="s">
        <v>8355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>
        <f t="shared" si="32"/>
        <v>9.1066666666666674E-3</v>
      </c>
      <c r="G559" t="s">
        <v>8221</v>
      </c>
      <c r="H559" t="s">
        <v>8236</v>
      </c>
      <c r="I559" t="s">
        <v>8249</v>
      </c>
      <c r="J559">
        <v>1480721803</v>
      </c>
      <c r="K559">
        <v>1478126203</v>
      </c>
      <c r="L559" s="10">
        <f t="shared" si="34"/>
        <v>42676.942164351851</v>
      </c>
      <c r="M559" s="10">
        <f t="shared" si="35"/>
        <v>42706.983831018515</v>
      </c>
      <c r="N559" t="b">
        <v>0</v>
      </c>
      <c r="O559">
        <v>20</v>
      </c>
      <c r="P559" t="b">
        <v>0</v>
      </c>
      <c r="Q559" t="s">
        <v>8272</v>
      </c>
      <c r="R559" s="6">
        <f t="shared" si="33"/>
        <v>68.3</v>
      </c>
      <c r="S559" t="s">
        <v>8318</v>
      </c>
      <c r="T559" t="s">
        <v>8355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>
        <f t="shared" si="32"/>
        <v>0</v>
      </c>
      <c r="G560" t="s">
        <v>8221</v>
      </c>
      <c r="H560" t="s">
        <v>8224</v>
      </c>
      <c r="I560" t="s">
        <v>8246</v>
      </c>
      <c r="J560">
        <v>1427227905</v>
      </c>
      <c r="K560">
        <v>1424639505</v>
      </c>
      <c r="L560" s="10">
        <f t="shared" si="34"/>
        <v>42057.883159722223</v>
      </c>
      <c r="M560" s="10">
        <f t="shared" si="35"/>
        <v>42087.841493055559</v>
      </c>
      <c r="N560" t="b">
        <v>0</v>
      </c>
      <c r="O560">
        <v>0</v>
      </c>
      <c r="P560" t="b">
        <v>0</v>
      </c>
      <c r="Q560" t="s">
        <v>8272</v>
      </c>
      <c r="R560" s="6">
        <f t="shared" si="33"/>
        <v>0</v>
      </c>
      <c r="S560" t="s">
        <v>8318</v>
      </c>
      <c r="T560" t="s">
        <v>8355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>
        <f t="shared" si="32"/>
        <v>2.0833333333333335E-4</v>
      </c>
      <c r="G561" t="s">
        <v>8221</v>
      </c>
      <c r="H561" t="s">
        <v>8224</v>
      </c>
      <c r="I561" t="s">
        <v>8246</v>
      </c>
      <c r="J561">
        <v>1449989260</v>
      </c>
      <c r="K561">
        <v>1447397260</v>
      </c>
      <c r="L561" s="10">
        <f t="shared" si="34"/>
        <v>42321.283101851848</v>
      </c>
      <c r="M561" s="10">
        <f t="shared" si="35"/>
        <v>42351.283101851848</v>
      </c>
      <c r="N561" t="b">
        <v>0</v>
      </c>
      <c r="O561">
        <v>1</v>
      </c>
      <c r="P561" t="b">
        <v>0</v>
      </c>
      <c r="Q561" t="s">
        <v>8272</v>
      </c>
      <c r="R561" s="6">
        <f t="shared" si="33"/>
        <v>50</v>
      </c>
      <c r="S561" t="s">
        <v>8318</v>
      </c>
      <c r="T561" t="s">
        <v>8355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>
        <f t="shared" si="32"/>
        <v>1.2E-4</v>
      </c>
      <c r="G562" t="s">
        <v>8221</v>
      </c>
      <c r="H562" t="s">
        <v>8229</v>
      </c>
      <c r="I562" t="s">
        <v>8251</v>
      </c>
      <c r="J562">
        <v>1418841045</v>
      </c>
      <c r="K562">
        <v>1416249045</v>
      </c>
      <c r="L562" s="10">
        <f t="shared" si="34"/>
        <v>41960.771354166667</v>
      </c>
      <c r="M562" s="10">
        <f t="shared" si="35"/>
        <v>41990.771354166667</v>
      </c>
      <c r="N562" t="b">
        <v>0</v>
      </c>
      <c r="O562">
        <v>3</v>
      </c>
      <c r="P562" t="b">
        <v>0</v>
      </c>
      <c r="Q562" t="s">
        <v>8272</v>
      </c>
      <c r="R562" s="6">
        <f t="shared" si="33"/>
        <v>4</v>
      </c>
      <c r="S562" t="s">
        <v>8318</v>
      </c>
      <c r="T562" t="s">
        <v>8355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>
        <f t="shared" si="32"/>
        <v>3.6666666666666666E-3</v>
      </c>
      <c r="G563" t="s">
        <v>8221</v>
      </c>
      <c r="H563" t="s">
        <v>8224</v>
      </c>
      <c r="I563" t="s">
        <v>8246</v>
      </c>
      <c r="J563">
        <v>1445874513</v>
      </c>
      <c r="K563">
        <v>1442850513</v>
      </c>
      <c r="L563" s="10">
        <f t="shared" si="34"/>
        <v>42268.658715277779</v>
      </c>
      <c r="M563" s="10">
        <f t="shared" si="35"/>
        <v>42303.658715277779</v>
      </c>
      <c r="N563" t="b">
        <v>0</v>
      </c>
      <c r="O563">
        <v>2</v>
      </c>
      <c r="P563" t="b">
        <v>0</v>
      </c>
      <c r="Q563" t="s">
        <v>8272</v>
      </c>
      <c r="R563" s="6">
        <f t="shared" si="33"/>
        <v>27.5</v>
      </c>
      <c r="S563" t="s">
        <v>8318</v>
      </c>
      <c r="T563" t="s">
        <v>8355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>
        <f t="shared" si="32"/>
        <v>0</v>
      </c>
      <c r="G564" t="s">
        <v>8221</v>
      </c>
      <c r="H564" t="s">
        <v>8233</v>
      </c>
      <c r="I564" t="s">
        <v>8249</v>
      </c>
      <c r="J564">
        <v>1482052815</v>
      </c>
      <c r="K564">
        <v>1479460815</v>
      </c>
      <c r="L564" s="10">
        <f t="shared" si="34"/>
        <v>42692.389062500006</v>
      </c>
      <c r="M564" s="10">
        <f t="shared" si="35"/>
        <v>42722.389062500006</v>
      </c>
      <c r="N564" t="b">
        <v>0</v>
      </c>
      <c r="O564">
        <v>0</v>
      </c>
      <c r="P564" t="b">
        <v>0</v>
      </c>
      <c r="Q564" t="s">
        <v>8272</v>
      </c>
      <c r="R564" s="6">
        <f t="shared" si="33"/>
        <v>0</v>
      </c>
      <c r="S564" t="s">
        <v>8318</v>
      </c>
      <c r="T564" t="s">
        <v>8355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>
        <f t="shared" si="32"/>
        <v>9.0666666666666662E-4</v>
      </c>
      <c r="G565" t="s">
        <v>8221</v>
      </c>
      <c r="H565" t="s">
        <v>8226</v>
      </c>
      <c r="I565" t="s">
        <v>8248</v>
      </c>
      <c r="J565">
        <v>1424137247</v>
      </c>
      <c r="K565">
        <v>1421545247</v>
      </c>
      <c r="L565" s="10">
        <f t="shared" si="34"/>
        <v>42022.069988425923</v>
      </c>
      <c r="M565" s="10">
        <f t="shared" si="35"/>
        <v>42052.069988425923</v>
      </c>
      <c r="N565" t="b">
        <v>0</v>
      </c>
      <c r="O565">
        <v>2</v>
      </c>
      <c r="P565" t="b">
        <v>0</v>
      </c>
      <c r="Q565" t="s">
        <v>8272</v>
      </c>
      <c r="R565" s="6">
        <f t="shared" si="33"/>
        <v>34</v>
      </c>
      <c r="S565" t="s">
        <v>8318</v>
      </c>
      <c r="T565" t="s">
        <v>8355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>
        <f t="shared" si="32"/>
        <v>5.5555555555555558E-5</v>
      </c>
      <c r="G566" t="s">
        <v>8221</v>
      </c>
      <c r="H566" t="s">
        <v>8230</v>
      </c>
      <c r="I566" t="s">
        <v>8249</v>
      </c>
      <c r="J566">
        <v>1457822275</v>
      </c>
      <c r="K566">
        <v>1455230275</v>
      </c>
      <c r="L566" s="10">
        <f t="shared" si="34"/>
        <v>42411.942997685182</v>
      </c>
      <c r="M566" s="10">
        <f t="shared" si="35"/>
        <v>42441.942997685182</v>
      </c>
      <c r="N566" t="b">
        <v>0</v>
      </c>
      <c r="O566">
        <v>1</v>
      </c>
      <c r="P566" t="b">
        <v>0</v>
      </c>
      <c r="Q566" t="s">
        <v>8272</v>
      </c>
      <c r="R566" s="6">
        <f t="shared" si="33"/>
        <v>1</v>
      </c>
      <c r="S566" t="s">
        <v>8318</v>
      </c>
      <c r="T566" t="s">
        <v>8355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>
        <f t="shared" si="32"/>
        <v>0</v>
      </c>
      <c r="G567" t="s">
        <v>8221</v>
      </c>
      <c r="H567" t="s">
        <v>8225</v>
      </c>
      <c r="I567" t="s">
        <v>8247</v>
      </c>
      <c r="J567">
        <v>1436554249</v>
      </c>
      <c r="K567">
        <v>1433962249</v>
      </c>
      <c r="L567" s="10">
        <f t="shared" si="34"/>
        <v>42165.785289351858</v>
      </c>
      <c r="M567" s="10">
        <f t="shared" si="35"/>
        <v>42195.785289351858</v>
      </c>
      <c r="N567" t="b">
        <v>0</v>
      </c>
      <c r="O567">
        <v>0</v>
      </c>
      <c r="P567" t="b">
        <v>0</v>
      </c>
      <c r="Q567" t="s">
        <v>8272</v>
      </c>
      <c r="R567" s="6">
        <f t="shared" si="33"/>
        <v>0</v>
      </c>
      <c r="S567" t="s">
        <v>8318</v>
      </c>
      <c r="T567" t="s">
        <v>8355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>
        <f t="shared" si="32"/>
        <v>2.0000000000000001E-4</v>
      </c>
      <c r="G568" t="s">
        <v>8221</v>
      </c>
      <c r="H568" t="s">
        <v>8224</v>
      </c>
      <c r="I568" t="s">
        <v>8246</v>
      </c>
      <c r="J568">
        <v>1468513533</v>
      </c>
      <c r="K568">
        <v>1465921533</v>
      </c>
      <c r="L568" s="10">
        <f t="shared" si="34"/>
        <v>42535.68440972222</v>
      </c>
      <c r="M568" s="10">
        <f t="shared" si="35"/>
        <v>42565.68440972222</v>
      </c>
      <c r="N568" t="b">
        <v>0</v>
      </c>
      <c r="O568">
        <v>1</v>
      </c>
      <c r="P568" t="b">
        <v>0</v>
      </c>
      <c r="Q568" t="s">
        <v>8272</v>
      </c>
      <c r="R568" s="6">
        <f t="shared" si="33"/>
        <v>1</v>
      </c>
      <c r="S568" t="s">
        <v>8318</v>
      </c>
      <c r="T568" t="s">
        <v>8355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>
        <f t="shared" si="32"/>
        <v>0</v>
      </c>
      <c r="G569" t="s">
        <v>8221</v>
      </c>
      <c r="H569" t="s">
        <v>8224</v>
      </c>
      <c r="I569" t="s">
        <v>8246</v>
      </c>
      <c r="J569">
        <v>1420143194</v>
      </c>
      <c r="K569">
        <v>1417551194</v>
      </c>
      <c r="L569" s="10">
        <f t="shared" si="34"/>
        <v>41975.842523148152</v>
      </c>
      <c r="M569" s="10">
        <f t="shared" si="35"/>
        <v>42005.842523148152</v>
      </c>
      <c r="N569" t="b">
        <v>0</v>
      </c>
      <c r="O569">
        <v>0</v>
      </c>
      <c r="P569" t="b">
        <v>0</v>
      </c>
      <c r="Q569" t="s">
        <v>8272</v>
      </c>
      <c r="R569" s="6">
        <f t="shared" si="33"/>
        <v>0</v>
      </c>
      <c r="S569" t="s">
        <v>8318</v>
      </c>
      <c r="T569" t="s">
        <v>8355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>
        <f t="shared" si="32"/>
        <v>0.01</v>
      </c>
      <c r="G570" t="s">
        <v>8221</v>
      </c>
      <c r="H570" t="s">
        <v>8228</v>
      </c>
      <c r="I570" t="s">
        <v>8250</v>
      </c>
      <c r="J570">
        <v>1452942000</v>
      </c>
      <c r="K570">
        <v>1449785223</v>
      </c>
      <c r="L570" s="10">
        <f t="shared" si="34"/>
        <v>42348.9215625</v>
      </c>
      <c r="M570" s="10">
        <f t="shared" si="35"/>
        <v>42385.458333333328</v>
      </c>
      <c r="N570" t="b">
        <v>0</v>
      </c>
      <c r="O570">
        <v>5</v>
      </c>
      <c r="P570" t="b">
        <v>0</v>
      </c>
      <c r="Q570" t="s">
        <v>8272</v>
      </c>
      <c r="R570" s="6">
        <f t="shared" si="33"/>
        <v>49</v>
      </c>
      <c r="S570" t="s">
        <v>8318</v>
      </c>
      <c r="T570" t="s">
        <v>8355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>
        <f t="shared" si="32"/>
        <v>8.0000000000000002E-3</v>
      </c>
      <c r="G571" t="s">
        <v>8221</v>
      </c>
      <c r="H571" t="s">
        <v>8229</v>
      </c>
      <c r="I571" t="s">
        <v>8251</v>
      </c>
      <c r="J571">
        <v>1451679612</v>
      </c>
      <c r="K571">
        <v>1449087612</v>
      </c>
      <c r="L571" s="10">
        <f t="shared" si="34"/>
        <v>42340.847361111111</v>
      </c>
      <c r="M571" s="10">
        <f t="shared" si="35"/>
        <v>42370.847361111111</v>
      </c>
      <c r="N571" t="b">
        <v>0</v>
      </c>
      <c r="O571">
        <v>1</v>
      </c>
      <c r="P571" t="b">
        <v>0</v>
      </c>
      <c r="Q571" t="s">
        <v>8272</v>
      </c>
      <c r="R571" s="6">
        <f t="shared" si="33"/>
        <v>20</v>
      </c>
      <c r="S571" t="s">
        <v>8318</v>
      </c>
      <c r="T571" t="s">
        <v>8355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>
        <f t="shared" si="32"/>
        <v>1.6705882352941177E-3</v>
      </c>
      <c r="G572" t="s">
        <v>8221</v>
      </c>
      <c r="H572" t="s">
        <v>8224</v>
      </c>
      <c r="I572" t="s">
        <v>8246</v>
      </c>
      <c r="J572">
        <v>1455822569</v>
      </c>
      <c r="K572">
        <v>1453230569</v>
      </c>
      <c r="L572" s="10">
        <f t="shared" si="34"/>
        <v>42388.798252314817</v>
      </c>
      <c r="M572" s="10">
        <f t="shared" si="35"/>
        <v>42418.798252314817</v>
      </c>
      <c r="N572" t="b">
        <v>0</v>
      </c>
      <c r="O572">
        <v>1</v>
      </c>
      <c r="P572" t="b">
        <v>0</v>
      </c>
      <c r="Q572" t="s">
        <v>8272</v>
      </c>
      <c r="R572" s="6">
        <f t="shared" si="33"/>
        <v>142</v>
      </c>
      <c r="S572" t="s">
        <v>8318</v>
      </c>
      <c r="T572" t="s">
        <v>8355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>
        <f t="shared" si="32"/>
        <v>4.2399999999999998E-3</v>
      </c>
      <c r="G573" t="s">
        <v>8221</v>
      </c>
      <c r="H573" t="s">
        <v>8224</v>
      </c>
      <c r="I573" t="s">
        <v>8246</v>
      </c>
      <c r="J573">
        <v>1437969540</v>
      </c>
      <c r="K573">
        <v>1436297723</v>
      </c>
      <c r="L573" s="10">
        <f t="shared" si="34"/>
        <v>42192.816238425927</v>
      </c>
      <c r="M573" s="10">
        <f t="shared" si="35"/>
        <v>42212.165972222225</v>
      </c>
      <c r="N573" t="b">
        <v>0</v>
      </c>
      <c r="O573">
        <v>2</v>
      </c>
      <c r="P573" t="b">
        <v>0</v>
      </c>
      <c r="Q573" t="s">
        <v>8272</v>
      </c>
      <c r="R573" s="6">
        <f t="shared" si="33"/>
        <v>53</v>
      </c>
      <c r="S573" t="s">
        <v>8318</v>
      </c>
      <c r="T573" t="s">
        <v>8355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>
        <f t="shared" si="32"/>
        <v>0</v>
      </c>
      <c r="G574" t="s">
        <v>8221</v>
      </c>
      <c r="H574" t="s">
        <v>8224</v>
      </c>
      <c r="I574" t="s">
        <v>8246</v>
      </c>
      <c r="J574">
        <v>1446660688</v>
      </c>
      <c r="K574">
        <v>1444065088</v>
      </c>
      <c r="L574" s="10">
        <f t="shared" si="34"/>
        <v>42282.71629629629</v>
      </c>
      <c r="M574" s="10">
        <f t="shared" si="35"/>
        <v>42312.757962962962</v>
      </c>
      <c r="N574" t="b">
        <v>0</v>
      </c>
      <c r="O574">
        <v>0</v>
      </c>
      <c r="P574" t="b">
        <v>0</v>
      </c>
      <c r="Q574" t="s">
        <v>8272</v>
      </c>
      <c r="R574" s="6">
        <f t="shared" si="33"/>
        <v>0</v>
      </c>
      <c r="S574" t="s">
        <v>8318</v>
      </c>
      <c r="T574" t="s">
        <v>8355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>
        <f t="shared" si="32"/>
        <v>3.892538925389254E-3</v>
      </c>
      <c r="G575" t="s">
        <v>8221</v>
      </c>
      <c r="H575" t="s">
        <v>8224</v>
      </c>
      <c r="I575" t="s">
        <v>8246</v>
      </c>
      <c r="J575">
        <v>1421543520</v>
      </c>
      <c r="K575">
        <v>1416445931</v>
      </c>
      <c r="L575" s="10">
        <f t="shared" si="34"/>
        <v>41963.050127314811</v>
      </c>
      <c r="M575" s="10">
        <f t="shared" si="35"/>
        <v>42022.05</v>
      </c>
      <c r="N575" t="b">
        <v>0</v>
      </c>
      <c r="O575">
        <v>9</v>
      </c>
      <c r="P575" t="b">
        <v>0</v>
      </c>
      <c r="Q575" t="s">
        <v>8272</v>
      </c>
      <c r="R575" s="6">
        <f t="shared" si="33"/>
        <v>38.444444444444443</v>
      </c>
      <c r="S575" t="s">
        <v>8318</v>
      </c>
      <c r="T575" t="s">
        <v>8355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>
        <f t="shared" si="32"/>
        <v>7.1556350626118068E-3</v>
      </c>
      <c r="G576" t="s">
        <v>8221</v>
      </c>
      <c r="H576" t="s">
        <v>8225</v>
      </c>
      <c r="I576" t="s">
        <v>8247</v>
      </c>
      <c r="J576">
        <v>1476873507</v>
      </c>
      <c r="K576">
        <v>1474281507</v>
      </c>
      <c r="L576" s="10">
        <f t="shared" si="34"/>
        <v>42632.443368055552</v>
      </c>
      <c r="M576" s="10">
        <f t="shared" si="35"/>
        <v>42662.443368055552</v>
      </c>
      <c r="N576" t="b">
        <v>0</v>
      </c>
      <c r="O576">
        <v>4</v>
      </c>
      <c r="P576" t="b">
        <v>0</v>
      </c>
      <c r="Q576" t="s">
        <v>8272</v>
      </c>
      <c r="R576" s="6">
        <f t="shared" si="33"/>
        <v>20</v>
      </c>
      <c r="S576" t="s">
        <v>8318</v>
      </c>
      <c r="T576" t="s">
        <v>8355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>
        <f t="shared" si="32"/>
        <v>4.3166666666666666E-3</v>
      </c>
      <c r="G577" t="s">
        <v>8221</v>
      </c>
      <c r="H577" t="s">
        <v>8236</v>
      </c>
      <c r="I577" t="s">
        <v>8249</v>
      </c>
      <c r="J577">
        <v>1434213443</v>
      </c>
      <c r="K577">
        <v>1431621443</v>
      </c>
      <c r="L577" s="10">
        <f t="shared" si="34"/>
        <v>42138.692627314813</v>
      </c>
      <c r="M577" s="10">
        <f t="shared" si="35"/>
        <v>42168.692627314813</v>
      </c>
      <c r="N577" t="b">
        <v>0</v>
      </c>
      <c r="O577">
        <v>4</v>
      </c>
      <c r="P577" t="b">
        <v>0</v>
      </c>
      <c r="Q577" t="s">
        <v>8272</v>
      </c>
      <c r="R577" s="6">
        <f t="shared" si="33"/>
        <v>64.75</v>
      </c>
      <c r="S577" t="s">
        <v>8318</v>
      </c>
      <c r="T577" t="s">
        <v>8355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>
        <f t="shared" ref="F578:F641" si="36">IF(D578=0,0,E578/D578)</f>
        <v>1.2500000000000001E-5</v>
      </c>
      <c r="G578" t="s">
        <v>8221</v>
      </c>
      <c r="H578" t="s">
        <v>8224</v>
      </c>
      <c r="I578" t="s">
        <v>8246</v>
      </c>
      <c r="J578">
        <v>1427537952</v>
      </c>
      <c r="K578">
        <v>1422357552</v>
      </c>
      <c r="L578" s="10">
        <f t="shared" si="34"/>
        <v>42031.471666666665</v>
      </c>
      <c r="M578" s="10">
        <f t="shared" si="35"/>
        <v>42091.43</v>
      </c>
      <c r="N578" t="b">
        <v>0</v>
      </c>
      <c r="O578">
        <v>1</v>
      </c>
      <c r="P578" t="b">
        <v>0</v>
      </c>
      <c r="Q578" t="s">
        <v>8272</v>
      </c>
      <c r="R578" s="6">
        <f t="shared" ref="R578:R641" si="37">IF(O578=0,0,E578/O578)</f>
        <v>1</v>
      </c>
      <c r="S578" t="s">
        <v>8318</v>
      </c>
      <c r="T578" t="s">
        <v>8355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>
        <f t="shared" si="36"/>
        <v>2E-3</v>
      </c>
      <c r="G579" t="s">
        <v>8221</v>
      </c>
      <c r="H579" t="s">
        <v>8224</v>
      </c>
      <c r="I579" t="s">
        <v>8246</v>
      </c>
      <c r="J579">
        <v>1463753302</v>
      </c>
      <c r="K579">
        <v>1458569302</v>
      </c>
      <c r="L579" s="10">
        <f t="shared" ref="L579:L642" si="38">(((K579/60)/60)/24)+DATE(1970,1,1)</f>
        <v>42450.589143518519</v>
      </c>
      <c r="M579" s="10">
        <f t="shared" ref="M579:M642" si="39">(((J579/60)/60)/24)+DATE(1970,1,1)</f>
        <v>42510.589143518519</v>
      </c>
      <c r="N579" t="b">
        <v>0</v>
      </c>
      <c r="O579">
        <v>1</v>
      </c>
      <c r="P579" t="b">
        <v>0</v>
      </c>
      <c r="Q579" t="s">
        <v>8272</v>
      </c>
      <c r="R579" s="6">
        <f t="shared" si="37"/>
        <v>10</v>
      </c>
      <c r="S579" t="s">
        <v>8318</v>
      </c>
      <c r="T579" t="s">
        <v>8355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>
        <f t="shared" si="36"/>
        <v>1.12E-4</v>
      </c>
      <c r="G580" t="s">
        <v>8221</v>
      </c>
      <c r="H580" t="s">
        <v>8225</v>
      </c>
      <c r="I580" t="s">
        <v>8247</v>
      </c>
      <c r="J580">
        <v>1441633993</v>
      </c>
      <c r="K580">
        <v>1439560393</v>
      </c>
      <c r="L580" s="10">
        <f t="shared" si="38"/>
        <v>42230.578622685185</v>
      </c>
      <c r="M580" s="10">
        <f t="shared" si="39"/>
        <v>42254.578622685185</v>
      </c>
      <c r="N580" t="b">
        <v>0</v>
      </c>
      <c r="O580">
        <v>7</v>
      </c>
      <c r="P580" t="b">
        <v>0</v>
      </c>
      <c r="Q580" t="s">
        <v>8272</v>
      </c>
      <c r="R580" s="6">
        <f t="shared" si="37"/>
        <v>2</v>
      </c>
      <c r="S580" t="s">
        <v>8318</v>
      </c>
      <c r="T580" t="s">
        <v>8355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>
        <f t="shared" si="36"/>
        <v>1.4583333333333334E-2</v>
      </c>
      <c r="G581" t="s">
        <v>8221</v>
      </c>
      <c r="H581" t="s">
        <v>8224</v>
      </c>
      <c r="I581" t="s">
        <v>8246</v>
      </c>
      <c r="J581">
        <v>1419539223</v>
      </c>
      <c r="K581">
        <v>1416947223</v>
      </c>
      <c r="L581" s="10">
        <f t="shared" si="38"/>
        <v>41968.852118055554</v>
      </c>
      <c r="M581" s="10">
        <f t="shared" si="39"/>
        <v>41998.852118055554</v>
      </c>
      <c r="N581" t="b">
        <v>0</v>
      </c>
      <c r="O581">
        <v>5</v>
      </c>
      <c r="P581" t="b">
        <v>0</v>
      </c>
      <c r="Q581" t="s">
        <v>8272</v>
      </c>
      <c r="R581" s="6">
        <f t="shared" si="37"/>
        <v>35</v>
      </c>
      <c r="S581" t="s">
        <v>8318</v>
      </c>
      <c r="T581" t="s">
        <v>8355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>
        <f t="shared" si="36"/>
        <v>3.3333333333333332E-4</v>
      </c>
      <c r="G582" t="s">
        <v>8221</v>
      </c>
      <c r="H582" t="s">
        <v>8224</v>
      </c>
      <c r="I582" t="s">
        <v>8246</v>
      </c>
      <c r="J582">
        <v>1474580867</v>
      </c>
      <c r="K582">
        <v>1471988867</v>
      </c>
      <c r="L582" s="10">
        <f t="shared" si="38"/>
        <v>42605.908182870371</v>
      </c>
      <c r="M582" s="10">
        <f t="shared" si="39"/>
        <v>42635.908182870371</v>
      </c>
      <c r="N582" t="b">
        <v>0</v>
      </c>
      <c r="O582">
        <v>1</v>
      </c>
      <c r="P582" t="b">
        <v>0</v>
      </c>
      <c r="Q582" t="s">
        <v>8272</v>
      </c>
      <c r="R582" s="6">
        <f t="shared" si="37"/>
        <v>1</v>
      </c>
      <c r="S582" t="s">
        <v>8318</v>
      </c>
      <c r="T582" t="s">
        <v>8355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>
        <f t="shared" si="36"/>
        <v>0</v>
      </c>
      <c r="G583" t="s">
        <v>8221</v>
      </c>
      <c r="H583" t="s">
        <v>8224</v>
      </c>
      <c r="I583" t="s">
        <v>8246</v>
      </c>
      <c r="J583">
        <v>1438474704</v>
      </c>
      <c r="K583">
        <v>1435882704</v>
      </c>
      <c r="L583" s="10">
        <f t="shared" si="38"/>
        <v>42188.012777777782</v>
      </c>
      <c r="M583" s="10">
        <f t="shared" si="39"/>
        <v>42218.012777777782</v>
      </c>
      <c r="N583" t="b">
        <v>0</v>
      </c>
      <c r="O583">
        <v>0</v>
      </c>
      <c r="P583" t="b">
        <v>0</v>
      </c>
      <c r="Q583" t="s">
        <v>8272</v>
      </c>
      <c r="R583" s="6">
        <f t="shared" si="37"/>
        <v>0</v>
      </c>
      <c r="S583" t="s">
        <v>8318</v>
      </c>
      <c r="T583" t="s">
        <v>8355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>
        <f t="shared" si="36"/>
        <v>0</v>
      </c>
      <c r="G584" t="s">
        <v>8221</v>
      </c>
      <c r="H584" t="s">
        <v>8224</v>
      </c>
      <c r="I584" t="s">
        <v>8246</v>
      </c>
      <c r="J584">
        <v>1426442400</v>
      </c>
      <c r="K584">
        <v>1424454319</v>
      </c>
      <c r="L584" s="10">
        <f t="shared" si="38"/>
        <v>42055.739803240736</v>
      </c>
      <c r="M584" s="10">
        <f t="shared" si="39"/>
        <v>42078.75</v>
      </c>
      <c r="N584" t="b">
        <v>0</v>
      </c>
      <c r="O584">
        <v>0</v>
      </c>
      <c r="P584" t="b">
        <v>0</v>
      </c>
      <c r="Q584" t="s">
        <v>8272</v>
      </c>
      <c r="R584" s="6">
        <f t="shared" si="37"/>
        <v>0</v>
      </c>
      <c r="S584" t="s">
        <v>8318</v>
      </c>
      <c r="T584" t="s">
        <v>8355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>
        <f t="shared" si="36"/>
        <v>1.1111111111111112E-4</v>
      </c>
      <c r="G585" t="s">
        <v>8221</v>
      </c>
      <c r="H585" t="s">
        <v>8224</v>
      </c>
      <c r="I585" t="s">
        <v>8246</v>
      </c>
      <c r="J585">
        <v>1426800687</v>
      </c>
      <c r="K585">
        <v>1424212287</v>
      </c>
      <c r="L585" s="10">
        <f t="shared" si="38"/>
        <v>42052.93850694444</v>
      </c>
      <c r="M585" s="10">
        <f t="shared" si="39"/>
        <v>42082.896840277783</v>
      </c>
      <c r="N585" t="b">
        <v>0</v>
      </c>
      <c r="O585">
        <v>1</v>
      </c>
      <c r="P585" t="b">
        <v>0</v>
      </c>
      <c r="Q585" t="s">
        <v>8272</v>
      </c>
      <c r="R585" s="6">
        <f t="shared" si="37"/>
        <v>1</v>
      </c>
      <c r="S585" t="s">
        <v>8318</v>
      </c>
      <c r="T585" t="s">
        <v>8355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>
        <f t="shared" si="36"/>
        <v>0.01</v>
      </c>
      <c r="G586" t="s">
        <v>8221</v>
      </c>
      <c r="H586" t="s">
        <v>8224</v>
      </c>
      <c r="I586" t="s">
        <v>8246</v>
      </c>
      <c r="J586">
        <v>1426522316</v>
      </c>
      <c r="K586">
        <v>1423933916</v>
      </c>
      <c r="L586" s="10">
        <f t="shared" si="38"/>
        <v>42049.716620370367</v>
      </c>
      <c r="M586" s="10">
        <f t="shared" si="39"/>
        <v>42079.674953703703</v>
      </c>
      <c r="N586" t="b">
        <v>0</v>
      </c>
      <c r="O586">
        <v>2</v>
      </c>
      <c r="P586" t="b">
        <v>0</v>
      </c>
      <c r="Q586" t="s">
        <v>8272</v>
      </c>
      <c r="R586" s="6">
        <f t="shared" si="37"/>
        <v>5</v>
      </c>
      <c r="S586" t="s">
        <v>8318</v>
      </c>
      <c r="T586" t="s">
        <v>8355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>
        <f t="shared" si="36"/>
        <v>0</v>
      </c>
      <c r="G587" t="s">
        <v>8221</v>
      </c>
      <c r="H587" t="s">
        <v>8225</v>
      </c>
      <c r="I587" t="s">
        <v>8247</v>
      </c>
      <c r="J587">
        <v>1448928000</v>
      </c>
      <c r="K587">
        <v>1444123377</v>
      </c>
      <c r="L587" s="10">
        <f t="shared" si="38"/>
        <v>42283.3909375</v>
      </c>
      <c r="M587" s="10">
        <f t="shared" si="39"/>
        <v>42339</v>
      </c>
      <c r="N587" t="b">
        <v>0</v>
      </c>
      <c r="O587">
        <v>0</v>
      </c>
      <c r="P587" t="b">
        <v>0</v>
      </c>
      <c r="Q587" t="s">
        <v>8272</v>
      </c>
      <c r="R587" s="6">
        <f t="shared" si="37"/>
        <v>0</v>
      </c>
      <c r="S587" t="s">
        <v>8318</v>
      </c>
      <c r="T587" t="s">
        <v>8355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>
        <f t="shared" si="36"/>
        <v>5.5999999999999999E-3</v>
      </c>
      <c r="G588" t="s">
        <v>8221</v>
      </c>
      <c r="H588" t="s">
        <v>8224</v>
      </c>
      <c r="I588" t="s">
        <v>8246</v>
      </c>
      <c r="J588">
        <v>1424032207</v>
      </c>
      <c r="K588">
        <v>1421440207</v>
      </c>
      <c r="L588" s="10">
        <f t="shared" si="38"/>
        <v>42020.854247685187</v>
      </c>
      <c r="M588" s="10">
        <f t="shared" si="39"/>
        <v>42050.854247685187</v>
      </c>
      <c r="N588" t="b">
        <v>0</v>
      </c>
      <c r="O588">
        <v>4</v>
      </c>
      <c r="P588" t="b">
        <v>0</v>
      </c>
      <c r="Q588" t="s">
        <v>8272</v>
      </c>
      <c r="R588" s="6">
        <f t="shared" si="37"/>
        <v>14</v>
      </c>
      <c r="S588" t="s">
        <v>8318</v>
      </c>
      <c r="T588" t="s">
        <v>8355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>
        <f t="shared" si="36"/>
        <v>9.0833333333333335E-2</v>
      </c>
      <c r="G589" t="s">
        <v>8221</v>
      </c>
      <c r="H589" t="s">
        <v>8229</v>
      </c>
      <c r="I589" t="s">
        <v>8251</v>
      </c>
      <c r="J589">
        <v>1429207833</v>
      </c>
      <c r="K589">
        <v>1426615833</v>
      </c>
      <c r="L589" s="10">
        <f t="shared" si="38"/>
        <v>42080.757326388892</v>
      </c>
      <c r="M589" s="10">
        <f t="shared" si="39"/>
        <v>42110.757326388892</v>
      </c>
      <c r="N589" t="b">
        <v>0</v>
      </c>
      <c r="O589">
        <v>7</v>
      </c>
      <c r="P589" t="b">
        <v>0</v>
      </c>
      <c r="Q589" t="s">
        <v>8272</v>
      </c>
      <c r="R589" s="6">
        <f t="shared" si="37"/>
        <v>389.28571428571428</v>
      </c>
      <c r="S589" t="s">
        <v>8318</v>
      </c>
      <c r="T589" t="s">
        <v>8355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>
        <f t="shared" si="36"/>
        <v>3.3444444444444443E-2</v>
      </c>
      <c r="G590" t="s">
        <v>8221</v>
      </c>
      <c r="H590" t="s">
        <v>8237</v>
      </c>
      <c r="I590" t="s">
        <v>8249</v>
      </c>
      <c r="J590">
        <v>1479410886</v>
      </c>
      <c r="K590">
        <v>1474223286</v>
      </c>
      <c r="L590" s="10">
        <f t="shared" si="38"/>
        <v>42631.769513888896</v>
      </c>
      <c r="M590" s="10">
        <f t="shared" si="39"/>
        <v>42691.811180555553</v>
      </c>
      <c r="N590" t="b">
        <v>0</v>
      </c>
      <c r="O590">
        <v>2</v>
      </c>
      <c r="P590" t="b">
        <v>0</v>
      </c>
      <c r="Q590" t="s">
        <v>8272</v>
      </c>
      <c r="R590" s="6">
        <f t="shared" si="37"/>
        <v>150.5</v>
      </c>
      <c r="S590" t="s">
        <v>8318</v>
      </c>
      <c r="T590" t="s">
        <v>8355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>
        <f t="shared" si="36"/>
        <v>1.3333333333333334E-4</v>
      </c>
      <c r="G591" t="s">
        <v>8221</v>
      </c>
      <c r="H591" t="s">
        <v>8224</v>
      </c>
      <c r="I591" t="s">
        <v>8246</v>
      </c>
      <c r="J591">
        <v>1436366699</v>
      </c>
      <c r="K591">
        <v>1435070699</v>
      </c>
      <c r="L591" s="10">
        <f t="shared" si="38"/>
        <v>42178.614571759259</v>
      </c>
      <c r="M591" s="10">
        <f t="shared" si="39"/>
        <v>42193.614571759259</v>
      </c>
      <c r="N591" t="b">
        <v>0</v>
      </c>
      <c r="O591">
        <v>1</v>
      </c>
      <c r="P591" t="b">
        <v>0</v>
      </c>
      <c r="Q591" t="s">
        <v>8272</v>
      </c>
      <c r="R591" s="6">
        <f t="shared" si="37"/>
        <v>1</v>
      </c>
      <c r="S591" t="s">
        <v>8318</v>
      </c>
      <c r="T591" t="s">
        <v>8355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>
        <f t="shared" si="36"/>
        <v>4.4600000000000001E-2</v>
      </c>
      <c r="G592" t="s">
        <v>8221</v>
      </c>
      <c r="H592" t="s">
        <v>8225</v>
      </c>
      <c r="I592" t="s">
        <v>8247</v>
      </c>
      <c r="J592">
        <v>1454936460</v>
      </c>
      <c r="K592">
        <v>1452259131</v>
      </c>
      <c r="L592" s="10">
        <f t="shared" si="38"/>
        <v>42377.554756944446</v>
      </c>
      <c r="M592" s="10">
        <f t="shared" si="39"/>
        <v>42408.542361111111</v>
      </c>
      <c r="N592" t="b">
        <v>0</v>
      </c>
      <c r="O592">
        <v>9</v>
      </c>
      <c r="P592" t="b">
        <v>0</v>
      </c>
      <c r="Q592" t="s">
        <v>8272</v>
      </c>
      <c r="R592" s="6">
        <f t="shared" si="37"/>
        <v>24.777777777777779</v>
      </c>
      <c r="S592" t="s">
        <v>8318</v>
      </c>
      <c r="T592" t="s">
        <v>8355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>
        <f t="shared" si="36"/>
        <v>6.0999999999999997E-4</v>
      </c>
      <c r="G593" t="s">
        <v>8221</v>
      </c>
      <c r="H593" t="s">
        <v>8224</v>
      </c>
      <c r="I593" t="s">
        <v>8246</v>
      </c>
      <c r="J593">
        <v>1437570130</v>
      </c>
      <c r="K593">
        <v>1434978130</v>
      </c>
      <c r="L593" s="10">
        <f t="shared" si="38"/>
        <v>42177.543171296296</v>
      </c>
      <c r="M593" s="10">
        <f t="shared" si="39"/>
        <v>42207.543171296296</v>
      </c>
      <c r="N593" t="b">
        <v>0</v>
      </c>
      <c r="O593">
        <v>2</v>
      </c>
      <c r="P593" t="b">
        <v>0</v>
      </c>
      <c r="Q593" t="s">
        <v>8272</v>
      </c>
      <c r="R593" s="6">
        <f t="shared" si="37"/>
        <v>30.5</v>
      </c>
      <c r="S593" t="s">
        <v>8318</v>
      </c>
      <c r="T593" t="s">
        <v>8355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>
        <f t="shared" si="36"/>
        <v>3.3333333333333333E-2</v>
      </c>
      <c r="G594" t="s">
        <v>8221</v>
      </c>
      <c r="H594" t="s">
        <v>8224</v>
      </c>
      <c r="I594" t="s">
        <v>8246</v>
      </c>
      <c r="J594">
        <v>1417584860</v>
      </c>
      <c r="K594">
        <v>1414992860</v>
      </c>
      <c r="L594" s="10">
        <f t="shared" si="38"/>
        <v>41946.232175925928</v>
      </c>
      <c r="M594" s="10">
        <f t="shared" si="39"/>
        <v>41976.232175925921</v>
      </c>
      <c r="N594" t="b">
        <v>0</v>
      </c>
      <c r="O594">
        <v>1</v>
      </c>
      <c r="P594" t="b">
        <v>0</v>
      </c>
      <c r="Q594" t="s">
        <v>8272</v>
      </c>
      <c r="R594" s="6">
        <f t="shared" si="37"/>
        <v>250</v>
      </c>
      <c r="S594" t="s">
        <v>8318</v>
      </c>
      <c r="T594" t="s">
        <v>8355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>
        <f t="shared" si="36"/>
        <v>0.23</v>
      </c>
      <c r="G595" t="s">
        <v>8221</v>
      </c>
      <c r="H595" t="s">
        <v>8225</v>
      </c>
      <c r="I595" t="s">
        <v>8247</v>
      </c>
      <c r="J595">
        <v>1428333345</v>
      </c>
      <c r="K595">
        <v>1425744945</v>
      </c>
      <c r="L595" s="10">
        <f t="shared" si="38"/>
        <v>42070.677604166667</v>
      </c>
      <c r="M595" s="10">
        <f t="shared" si="39"/>
        <v>42100.635937500003</v>
      </c>
      <c r="N595" t="b">
        <v>0</v>
      </c>
      <c r="O595">
        <v>7</v>
      </c>
      <c r="P595" t="b">
        <v>0</v>
      </c>
      <c r="Q595" t="s">
        <v>8272</v>
      </c>
      <c r="R595" s="6">
        <f t="shared" si="37"/>
        <v>16.428571428571427</v>
      </c>
      <c r="S595" t="s">
        <v>8318</v>
      </c>
      <c r="T595" t="s">
        <v>8355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>
        <f t="shared" si="36"/>
        <v>1.0399999999999999E-3</v>
      </c>
      <c r="G596" t="s">
        <v>8221</v>
      </c>
      <c r="H596" t="s">
        <v>8224</v>
      </c>
      <c r="I596" t="s">
        <v>8246</v>
      </c>
      <c r="J596">
        <v>1460832206</v>
      </c>
      <c r="K596">
        <v>1458240206</v>
      </c>
      <c r="L596" s="10">
        <f t="shared" si="38"/>
        <v>42446.780162037037</v>
      </c>
      <c r="M596" s="10">
        <f t="shared" si="39"/>
        <v>42476.780162037037</v>
      </c>
      <c r="N596" t="b">
        <v>0</v>
      </c>
      <c r="O596">
        <v>2</v>
      </c>
      <c r="P596" t="b">
        <v>0</v>
      </c>
      <c r="Q596" t="s">
        <v>8272</v>
      </c>
      <c r="R596" s="6">
        <f t="shared" si="37"/>
        <v>13</v>
      </c>
      <c r="S596" t="s">
        <v>8318</v>
      </c>
      <c r="T596" t="s">
        <v>8355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>
        <f t="shared" si="36"/>
        <v>4.2599999999999999E-3</v>
      </c>
      <c r="G597" t="s">
        <v>8221</v>
      </c>
      <c r="H597" t="s">
        <v>8224</v>
      </c>
      <c r="I597" t="s">
        <v>8246</v>
      </c>
      <c r="J597">
        <v>1430703638</v>
      </c>
      <c r="K597">
        <v>1426815638</v>
      </c>
      <c r="L597" s="10">
        <f t="shared" si="38"/>
        <v>42083.069884259254</v>
      </c>
      <c r="M597" s="10">
        <f t="shared" si="39"/>
        <v>42128.069884259254</v>
      </c>
      <c r="N597" t="b">
        <v>0</v>
      </c>
      <c r="O597">
        <v>8</v>
      </c>
      <c r="P597" t="b">
        <v>0</v>
      </c>
      <c r="Q597" t="s">
        <v>8272</v>
      </c>
      <c r="R597" s="6">
        <f t="shared" si="37"/>
        <v>53.25</v>
      </c>
      <c r="S597" t="s">
        <v>8318</v>
      </c>
      <c r="T597" t="s">
        <v>8355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>
        <f t="shared" si="36"/>
        <v>2.9999999999999997E-4</v>
      </c>
      <c r="G598" t="s">
        <v>8221</v>
      </c>
      <c r="H598" t="s">
        <v>8224</v>
      </c>
      <c r="I598" t="s">
        <v>8246</v>
      </c>
      <c r="J598">
        <v>1478122292</v>
      </c>
      <c r="K598">
        <v>1475530292</v>
      </c>
      <c r="L598" s="10">
        <f t="shared" si="38"/>
        <v>42646.896898148145</v>
      </c>
      <c r="M598" s="10">
        <f t="shared" si="39"/>
        <v>42676.896898148145</v>
      </c>
      <c r="N598" t="b">
        <v>0</v>
      </c>
      <c r="O598">
        <v>2</v>
      </c>
      <c r="P598" t="b">
        <v>0</v>
      </c>
      <c r="Q598" t="s">
        <v>8272</v>
      </c>
      <c r="R598" s="6">
        <f t="shared" si="37"/>
        <v>3</v>
      </c>
      <c r="S598" t="s">
        <v>8318</v>
      </c>
      <c r="T598" t="s">
        <v>8355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>
        <f t="shared" si="36"/>
        <v>2.6666666666666666E-3</v>
      </c>
      <c r="G599" t="s">
        <v>8221</v>
      </c>
      <c r="H599" t="s">
        <v>8224</v>
      </c>
      <c r="I599" t="s">
        <v>8246</v>
      </c>
      <c r="J599">
        <v>1469980800</v>
      </c>
      <c r="K599">
        <v>1466787335</v>
      </c>
      <c r="L599" s="10">
        <f t="shared" si="38"/>
        <v>42545.705266203702</v>
      </c>
      <c r="M599" s="10">
        <f t="shared" si="39"/>
        <v>42582.666666666672</v>
      </c>
      <c r="N599" t="b">
        <v>0</v>
      </c>
      <c r="O599">
        <v>2</v>
      </c>
      <c r="P599" t="b">
        <v>0</v>
      </c>
      <c r="Q599" t="s">
        <v>8272</v>
      </c>
      <c r="R599" s="6">
        <f t="shared" si="37"/>
        <v>10</v>
      </c>
      <c r="S599" t="s">
        <v>8318</v>
      </c>
      <c r="T599" t="s">
        <v>8355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>
        <f t="shared" si="36"/>
        <v>0.34</v>
      </c>
      <c r="G600" t="s">
        <v>8221</v>
      </c>
      <c r="H600" t="s">
        <v>8224</v>
      </c>
      <c r="I600" t="s">
        <v>8246</v>
      </c>
      <c r="J600">
        <v>1417737781</v>
      </c>
      <c r="K600">
        <v>1415145781</v>
      </c>
      <c r="L600" s="10">
        <f t="shared" si="38"/>
        <v>41948.00209490741</v>
      </c>
      <c r="M600" s="10">
        <f t="shared" si="39"/>
        <v>41978.00209490741</v>
      </c>
      <c r="N600" t="b">
        <v>0</v>
      </c>
      <c r="O600">
        <v>7</v>
      </c>
      <c r="P600" t="b">
        <v>0</v>
      </c>
      <c r="Q600" t="s">
        <v>8272</v>
      </c>
      <c r="R600" s="6">
        <f t="shared" si="37"/>
        <v>121.42857142857143</v>
      </c>
      <c r="S600" t="s">
        <v>8318</v>
      </c>
      <c r="T600" t="s">
        <v>8355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>
        <f t="shared" si="36"/>
        <v>6.2E-4</v>
      </c>
      <c r="G601" t="s">
        <v>8221</v>
      </c>
      <c r="H601" t="s">
        <v>8224</v>
      </c>
      <c r="I601" t="s">
        <v>8246</v>
      </c>
      <c r="J601">
        <v>1425827760</v>
      </c>
      <c r="K601">
        <v>1423769402</v>
      </c>
      <c r="L601" s="10">
        <f t="shared" si="38"/>
        <v>42047.812523148154</v>
      </c>
      <c r="M601" s="10">
        <f t="shared" si="39"/>
        <v>42071.636111111111</v>
      </c>
      <c r="N601" t="b">
        <v>0</v>
      </c>
      <c r="O601">
        <v>2</v>
      </c>
      <c r="P601" t="b">
        <v>0</v>
      </c>
      <c r="Q601" t="s">
        <v>8272</v>
      </c>
      <c r="R601" s="6">
        <f t="shared" si="37"/>
        <v>15.5</v>
      </c>
      <c r="S601" t="s">
        <v>8318</v>
      </c>
      <c r="T601" t="s">
        <v>8355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>
        <f t="shared" si="36"/>
        <v>0.02</v>
      </c>
      <c r="G602" t="s">
        <v>8220</v>
      </c>
      <c r="H602" t="s">
        <v>8224</v>
      </c>
      <c r="I602" t="s">
        <v>8246</v>
      </c>
      <c r="J602">
        <v>1431198562</v>
      </c>
      <c r="K602">
        <v>1426014562</v>
      </c>
      <c r="L602" s="10">
        <f t="shared" si="38"/>
        <v>42073.798171296294</v>
      </c>
      <c r="M602" s="10">
        <f t="shared" si="39"/>
        <v>42133.798171296294</v>
      </c>
      <c r="N602" t="b">
        <v>0</v>
      </c>
      <c r="O602">
        <v>1</v>
      </c>
      <c r="P602" t="b">
        <v>0</v>
      </c>
      <c r="Q602" t="s">
        <v>8272</v>
      </c>
      <c r="R602" s="6">
        <f t="shared" si="37"/>
        <v>100</v>
      </c>
      <c r="S602" t="s">
        <v>8318</v>
      </c>
      <c r="T602" t="s">
        <v>8355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>
        <f t="shared" si="36"/>
        <v>1.4E-2</v>
      </c>
      <c r="G603" t="s">
        <v>8220</v>
      </c>
      <c r="H603" t="s">
        <v>8229</v>
      </c>
      <c r="I603" t="s">
        <v>8251</v>
      </c>
      <c r="J603">
        <v>1419626139</v>
      </c>
      <c r="K603">
        <v>1417034139</v>
      </c>
      <c r="L603" s="10">
        <f t="shared" si="38"/>
        <v>41969.858090277776</v>
      </c>
      <c r="M603" s="10">
        <f t="shared" si="39"/>
        <v>41999.858090277776</v>
      </c>
      <c r="N603" t="b">
        <v>0</v>
      </c>
      <c r="O603">
        <v>6</v>
      </c>
      <c r="P603" t="b">
        <v>0</v>
      </c>
      <c r="Q603" t="s">
        <v>8272</v>
      </c>
      <c r="R603" s="6">
        <f t="shared" si="37"/>
        <v>23.333333333333332</v>
      </c>
      <c r="S603" t="s">
        <v>8318</v>
      </c>
      <c r="T603" t="s">
        <v>8355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>
        <f t="shared" si="36"/>
        <v>0</v>
      </c>
      <c r="G604" t="s">
        <v>8220</v>
      </c>
      <c r="H604" t="s">
        <v>8224</v>
      </c>
      <c r="I604" t="s">
        <v>8246</v>
      </c>
      <c r="J604">
        <v>1434654215</v>
      </c>
      <c r="K604">
        <v>1432062215</v>
      </c>
      <c r="L604" s="10">
        <f t="shared" si="38"/>
        <v>42143.79415509259</v>
      </c>
      <c r="M604" s="10">
        <f t="shared" si="39"/>
        <v>42173.79415509259</v>
      </c>
      <c r="N604" t="b">
        <v>0</v>
      </c>
      <c r="O604">
        <v>0</v>
      </c>
      <c r="P604" t="b">
        <v>0</v>
      </c>
      <c r="Q604" t="s">
        <v>8272</v>
      </c>
      <c r="R604" s="6">
        <f t="shared" si="37"/>
        <v>0</v>
      </c>
      <c r="S604" t="s">
        <v>8318</v>
      </c>
      <c r="T604" t="s">
        <v>8355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>
        <f t="shared" si="36"/>
        <v>3.9334666666666664E-2</v>
      </c>
      <c r="G605" t="s">
        <v>8220</v>
      </c>
      <c r="H605" t="s">
        <v>8224</v>
      </c>
      <c r="I605" t="s">
        <v>8246</v>
      </c>
      <c r="J605">
        <v>1408029623</v>
      </c>
      <c r="K605">
        <v>1405437623</v>
      </c>
      <c r="L605" s="10">
        <f t="shared" si="38"/>
        <v>41835.639155092591</v>
      </c>
      <c r="M605" s="10">
        <f t="shared" si="39"/>
        <v>41865.639155092591</v>
      </c>
      <c r="N605" t="b">
        <v>0</v>
      </c>
      <c r="O605">
        <v>13</v>
      </c>
      <c r="P605" t="b">
        <v>0</v>
      </c>
      <c r="Q605" t="s">
        <v>8272</v>
      </c>
      <c r="R605" s="6">
        <f t="shared" si="37"/>
        <v>45.386153846153846</v>
      </c>
      <c r="S605" t="s">
        <v>8318</v>
      </c>
      <c r="T605" t="s">
        <v>8355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>
        <f t="shared" si="36"/>
        <v>0</v>
      </c>
      <c r="G606" t="s">
        <v>8220</v>
      </c>
      <c r="H606" t="s">
        <v>8224</v>
      </c>
      <c r="I606" t="s">
        <v>8246</v>
      </c>
      <c r="J606">
        <v>1409187056</v>
      </c>
      <c r="K606">
        <v>1406595056</v>
      </c>
      <c r="L606" s="10">
        <f t="shared" si="38"/>
        <v>41849.035370370373</v>
      </c>
      <c r="M606" s="10">
        <f t="shared" si="39"/>
        <v>41879.035370370373</v>
      </c>
      <c r="N606" t="b">
        <v>0</v>
      </c>
      <c r="O606">
        <v>0</v>
      </c>
      <c r="P606" t="b">
        <v>0</v>
      </c>
      <c r="Q606" t="s">
        <v>8272</v>
      </c>
      <c r="R606" s="6">
        <f t="shared" si="37"/>
        <v>0</v>
      </c>
      <c r="S606" t="s">
        <v>8318</v>
      </c>
      <c r="T606" t="s">
        <v>8355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>
        <f t="shared" si="36"/>
        <v>2.6200000000000001E-2</v>
      </c>
      <c r="G607" t="s">
        <v>8220</v>
      </c>
      <c r="H607" t="s">
        <v>8224</v>
      </c>
      <c r="I607" t="s">
        <v>8246</v>
      </c>
      <c r="J607">
        <v>1440318908</v>
      </c>
      <c r="K607">
        <v>1436430908</v>
      </c>
      <c r="L607" s="10">
        <f t="shared" si="38"/>
        <v>42194.357731481476</v>
      </c>
      <c r="M607" s="10">
        <f t="shared" si="39"/>
        <v>42239.357731481476</v>
      </c>
      <c r="N607" t="b">
        <v>0</v>
      </c>
      <c r="O607">
        <v>8</v>
      </c>
      <c r="P607" t="b">
        <v>0</v>
      </c>
      <c r="Q607" t="s">
        <v>8272</v>
      </c>
      <c r="R607" s="6">
        <f t="shared" si="37"/>
        <v>16.375</v>
      </c>
      <c r="S607" t="s">
        <v>8318</v>
      </c>
      <c r="T607" t="s">
        <v>8355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>
        <f t="shared" si="36"/>
        <v>2E-3</v>
      </c>
      <c r="G608" t="s">
        <v>8220</v>
      </c>
      <c r="H608" t="s">
        <v>8233</v>
      </c>
      <c r="I608" t="s">
        <v>8249</v>
      </c>
      <c r="J608">
        <v>1432479600</v>
      </c>
      <c r="K608">
        <v>1428507409</v>
      </c>
      <c r="L608" s="10">
        <f t="shared" si="38"/>
        <v>42102.650567129633</v>
      </c>
      <c r="M608" s="10">
        <f t="shared" si="39"/>
        <v>42148.625</v>
      </c>
      <c r="N608" t="b">
        <v>0</v>
      </c>
      <c r="O608">
        <v>1</v>
      </c>
      <c r="P608" t="b">
        <v>0</v>
      </c>
      <c r="Q608" t="s">
        <v>8272</v>
      </c>
      <c r="R608" s="6">
        <f t="shared" si="37"/>
        <v>10</v>
      </c>
      <c r="S608" t="s">
        <v>8318</v>
      </c>
      <c r="T608" t="s">
        <v>8355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>
        <f t="shared" si="36"/>
        <v>0</v>
      </c>
      <c r="G609" t="s">
        <v>8220</v>
      </c>
      <c r="H609" t="s">
        <v>8224</v>
      </c>
      <c r="I609" t="s">
        <v>8246</v>
      </c>
      <c r="J609">
        <v>1448225336</v>
      </c>
      <c r="K609">
        <v>1445629736</v>
      </c>
      <c r="L609" s="10">
        <f t="shared" si="38"/>
        <v>42300.825648148151</v>
      </c>
      <c r="M609" s="10">
        <f t="shared" si="39"/>
        <v>42330.867314814815</v>
      </c>
      <c r="N609" t="b">
        <v>0</v>
      </c>
      <c r="O609">
        <v>0</v>
      </c>
      <c r="P609" t="b">
        <v>0</v>
      </c>
      <c r="Q609" t="s">
        <v>8272</v>
      </c>
      <c r="R609" s="6">
        <f t="shared" si="37"/>
        <v>0</v>
      </c>
      <c r="S609" t="s">
        <v>8318</v>
      </c>
      <c r="T609" t="s">
        <v>8355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>
        <f t="shared" si="36"/>
        <v>9.7400000000000004E-3</v>
      </c>
      <c r="G610" t="s">
        <v>8220</v>
      </c>
      <c r="H610" t="s">
        <v>8224</v>
      </c>
      <c r="I610" t="s">
        <v>8246</v>
      </c>
      <c r="J610">
        <v>1434405980</v>
      </c>
      <c r="K610">
        <v>1431813980</v>
      </c>
      <c r="L610" s="10">
        <f t="shared" si="38"/>
        <v>42140.921064814815</v>
      </c>
      <c r="M610" s="10">
        <f t="shared" si="39"/>
        <v>42170.921064814815</v>
      </c>
      <c r="N610" t="b">
        <v>0</v>
      </c>
      <c r="O610">
        <v>5</v>
      </c>
      <c r="P610" t="b">
        <v>0</v>
      </c>
      <c r="Q610" t="s">
        <v>8272</v>
      </c>
      <c r="R610" s="6">
        <f t="shared" si="37"/>
        <v>292.2</v>
      </c>
      <c r="S610" t="s">
        <v>8318</v>
      </c>
      <c r="T610" t="s">
        <v>8355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>
        <f t="shared" si="36"/>
        <v>6.41025641025641E-3</v>
      </c>
      <c r="G611" t="s">
        <v>8220</v>
      </c>
      <c r="H611" t="s">
        <v>8225</v>
      </c>
      <c r="I611" t="s">
        <v>8247</v>
      </c>
      <c r="J611">
        <v>1448761744</v>
      </c>
      <c r="K611">
        <v>1446166144</v>
      </c>
      <c r="L611" s="10">
        <f t="shared" si="38"/>
        <v>42307.034074074079</v>
      </c>
      <c r="M611" s="10">
        <f t="shared" si="39"/>
        <v>42337.075740740736</v>
      </c>
      <c r="N611" t="b">
        <v>0</v>
      </c>
      <c r="O611">
        <v>1</v>
      </c>
      <c r="P611" t="b">
        <v>0</v>
      </c>
      <c r="Q611" t="s">
        <v>8272</v>
      </c>
      <c r="R611" s="6">
        <f t="shared" si="37"/>
        <v>5</v>
      </c>
      <c r="S611" t="s">
        <v>8318</v>
      </c>
      <c r="T611" t="s">
        <v>8355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>
        <f t="shared" si="36"/>
        <v>0</v>
      </c>
      <c r="G612" t="s">
        <v>8220</v>
      </c>
      <c r="H612" t="s">
        <v>8224</v>
      </c>
      <c r="I612" t="s">
        <v>8246</v>
      </c>
      <c r="J612">
        <v>1429732586</v>
      </c>
      <c r="K612">
        <v>1427140586</v>
      </c>
      <c r="L612" s="10">
        <f t="shared" si="38"/>
        <v>42086.83085648148</v>
      </c>
      <c r="M612" s="10">
        <f t="shared" si="39"/>
        <v>42116.83085648148</v>
      </c>
      <c r="N612" t="b">
        <v>0</v>
      </c>
      <c r="O612">
        <v>0</v>
      </c>
      <c r="P612" t="b">
        <v>0</v>
      </c>
      <c r="Q612" t="s">
        <v>8272</v>
      </c>
      <c r="R612" s="6">
        <f t="shared" si="37"/>
        <v>0</v>
      </c>
      <c r="S612" t="s">
        <v>8318</v>
      </c>
      <c r="T612" t="s">
        <v>8355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>
        <f t="shared" si="36"/>
        <v>0</v>
      </c>
      <c r="G613" t="s">
        <v>8220</v>
      </c>
      <c r="H613" t="s">
        <v>8230</v>
      </c>
      <c r="I613" t="s">
        <v>8249</v>
      </c>
      <c r="J613">
        <v>1453210037</v>
      </c>
      <c r="K613">
        <v>1448026037</v>
      </c>
      <c r="L613" s="10">
        <f t="shared" si="38"/>
        <v>42328.560613425929</v>
      </c>
      <c r="M613" s="10">
        <f t="shared" si="39"/>
        <v>42388.560613425929</v>
      </c>
      <c r="N613" t="b">
        <v>0</v>
      </c>
      <c r="O613">
        <v>0</v>
      </c>
      <c r="P613" t="b">
        <v>0</v>
      </c>
      <c r="Q613" t="s">
        <v>8272</v>
      </c>
      <c r="R613" s="6">
        <f t="shared" si="37"/>
        <v>0</v>
      </c>
      <c r="S613" t="s">
        <v>8318</v>
      </c>
      <c r="T613" t="s">
        <v>8355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>
        <f t="shared" si="36"/>
        <v>0</v>
      </c>
      <c r="G614" t="s">
        <v>8220</v>
      </c>
      <c r="H614" t="s">
        <v>8237</v>
      </c>
      <c r="I614" t="s">
        <v>8249</v>
      </c>
      <c r="J614">
        <v>1472777146</v>
      </c>
      <c r="K614">
        <v>1470185146</v>
      </c>
      <c r="L614" s="10">
        <f t="shared" si="38"/>
        <v>42585.031782407401</v>
      </c>
      <c r="M614" s="10">
        <f t="shared" si="39"/>
        <v>42615.031782407401</v>
      </c>
      <c r="N614" t="b">
        <v>0</v>
      </c>
      <c r="O614">
        <v>0</v>
      </c>
      <c r="P614" t="b">
        <v>0</v>
      </c>
      <c r="Q614" t="s">
        <v>8272</v>
      </c>
      <c r="R614" s="6">
        <f t="shared" si="37"/>
        <v>0</v>
      </c>
      <c r="S614" t="s">
        <v>8318</v>
      </c>
      <c r="T614" t="s">
        <v>8355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>
        <f t="shared" si="36"/>
        <v>0.21363333333333334</v>
      </c>
      <c r="G615" t="s">
        <v>8220</v>
      </c>
      <c r="H615" t="s">
        <v>8224</v>
      </c>
      <c r="I615" t="s">
        <v>8246</v>
      </c>
      <c r="J615">
        <v>1443675540</v>
      </c>
      <c r="K615">
        <v>1441022120</v>
      </c>
      <c r="L615" s="10">
        <f t="shared" si="38"/>
        <v>42247.496759259258</v>
      </c>
      <c r="M615" s="10">
        <f t="shared" si="39"/>
        <v>42278.207638888889</v>
      </c>
      <c r="N615" t="b">
        <v>0</v>
      </c>
      <c r="O615">
        <v>121</v>
      </c>
      <c r="P615" t="b">
        <v>0</v>
      </c>
      <c r="Q615" t="s">
        <v>8272</v>
      </c>
      <c r="R615" s="6">
        <f t="shared" si="37"/>
        <v>105.93388429752066</v>
      </c>
      <c r="S615" t="s">
        <v>8318</v>
      </c>
      <c r="T615" t="s">
        <v>8355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>
        <f t="shared" si="36"/>
        <v>0</v>
      </c>
      <c r="G616" t="s">
        <v>8220</v>
      </c>
      <c r="H616" t="s">
        <v>8224</v>
      </c>
      <c r="I616" t="s">
        <v>8246</v>
      </c>
      <c r="J616">
        <v>1466731740</v>
      </c>
      <c r="K616">
        <v>1464139740</v>
      </c>
      <c r="L616" s="10">
        <f t="shared" si="38"/>
        <v>42515.061805555553</v>
      </c>
      <c r="M616" s="10">
        <f t="shared" si="39"/>
        <v>42545.061805555553</v>
      </c>
      <c r="N616" t="b">
        <v>0</v>
      </c>
      <c r="O616">
        <v>0</v>
      </c>
      <c r="P616" t="b">
        <v>0</v>
      </c>
      <c r="Q616" t="s">
        <v>8272</v>
      </c>
      <c r="R616" s="6">
        <f t="shared" si="37"/>
        <v>0</v>
      </c>
      <c r="S616" t="s">
        <v>8318</v>
      </c>
      <c r="T616" t="s">
        <v>8355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>
        <f t="shared" si="36"/>
        <v>0</v>
      </c>
      <c r="G617" t="s">
        <v>8220</v>
      </c>
      <c r="H617" t="s">
        <v>8228</v>
      </c>
      <c r="I617" t="s">
        <v>8250</v>
      </c>
      <c r="J617">
        <v>1443149759</v>
      </c>
      <c r="K617">
        <v>1440557759</v>
      </c>
      <c r="L617" s="10">
        <f t="shared" si="38"/>
        <v>42242.122210648144</v>
      </c>
      <c r="M617" s="10">
        <f t="shared" si="39"/>
        <v>42272.122210648144</v>
      </c>
      <c r="N617" t="b">
        <v>0</v>
      </c>
      <c r="O617">
        <v>0</v>
      </c>
      <c r="P617" t="b">
        <v>0</v>
      </c>
      <c r="Q617" t="s">
        <v>8272</v>
      </c>
      <c r="R617" s="6">
        <f t="shared" si="37"/>
        <v>0</v>
      </c>
      <c r="S617" t="s">
        <v>8318</v>
      </c>
      <c r="T617" t="s">
        <v>8355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>
        <f t="shared" si="36"/>
        <v>0</v>
      </c>
      <c r="G618" t="s">
        <v>8220</v>
      </c>
      <c r="H618" t="s">
        <v>8230</v>
      </c>
      <c r="I618" t="s">
        <v>8249</v>
      </c>
      <c r="J618">
        <v>1488013307</v>
      </c>
      <c r="K618">
        <v>1485421307</v>
      </c>
      <c r="L618" s="10">
        <f t="shared" si="38"/>
        <v>42761.376238425932</v>
      </c>
      <c r="M618" s="10">
        <f t="shared" si="39"/>
        <v>42791.376238425932</v>
      </c>
      <c r="N618" t="b">
        <v>0</v>
      </c>
      <c r="O618">
        <v>0</v>
      </c>
      <c r="P618" t="b">
        <v>0</v>
      </c>
      <c r="Q618" t="s">
        <v>8272</v>
      </c>
      <c r="R618" s="6">
        <f t="shared" si="37"/>
        <v>0</v>
      </c>
      <c r="S618" t="s">
        <v>8318</v>
      </c>
      <c r="T618" t="s">
        <v>8355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>
        <f t="shared" si="36"/>
        <v>0.03</v>
      </c>
      <c r="G619" t="s">
        <v>8220</v>
      </c>
      <c r="H619" t="s">
        <v>8225</v>
      </c>
      <c r="I619" t="s">
        <v>8247</v>
      </c>
      <c r="J619">
        <v>1431072843</v>
      </c>
      <c r="K619">
        <v>1427184843</v>
      </c>
      <c r="L619" s="10">
        <f t="shared" si="38"/>
        <v>42087.343090277776</v>
      </c>
      <c r="M619" s="10">
        <f t="shared" si="39"/>
        <v>42132.343090277776</v>
      </c>
      <c r="N619" t="b">
        <v>0</v>
      </c>
      <c r="O619">
        <v>3</v>
      </c>
      <c r="P619" t="b">
        <v>0</v>
      </c>
      <c r="Q619" t="s">
        <v>8272</v>
      </c>
      <c r="R619" s="6">
        <f t="shared" si="37"/>
        <v>20</v>
      </c>
      <c r="S619" t="s">
        <v>8318</v>
      </c>
      <c r="T619" t="s">
        <v>8355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>
        <f t="shared" si="36"/>
        <v>0</v>
      </c>
      <c r="G620" t="s">
        <v>8220</v>
      </c>
      <c r="H620" t="s">
        <v>8224</v>
      </c>
      <c r="I620" t="s">
        <v>8246</v>
      </c>
      <c r="J620">
        <v>1449689203</v>
      </c>
      <c r="K620">
        <v>1447097203</v>
      </c>
      <c r="L620" s="10">
        <f t="shared" si="38"/>
        <v>42317.810219907406</v>
      </c>
      <c r="M620" s="10">
        <f t="shared" si="39"/>
        <v>42347.810219907406</v>
      </c>
      <c r="N620" t="b">
        <v>0</v>
      </c>
      <c r="O620">
        <v>0</v>
      </c>
      <c r="P620" t="b">
        <v>0</v>
      </c>
      <c r="Q620" t="s">
        <v>8272</v>
      </c>
      <c r="R620" s="6">
        <f t="shared" si="37"/>
        <v>0</v>
      </c>
      <c r="S620" t="s">
        <v>8318</v>
      </c>
      <c r="T620" t="s">
        <v>8355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>
        <f t="shared" si="36"/>
        <v>3.9999999999999998E-7</v>
      </c>
      <c r="G621" t="s">
        <v>8220</v>
      </c>
      <c r="H621" t="s">
        <v>8224</v>
      </c>
      <c r="I621" t="s">
        <v>8246</v>
      </c>
      <c r="J621">
        <v>1416933390</v>
      </c>
      <c r="K621">
        <v>1411745790</v>
      </c>
      <c r="L621" s="10">
        <f t="shared" si="38"/>
        <v>41908.650347222225</v>
      </c>
      <c r="M621" s="10">
        <f t="shared" si="39"/>
        <v>41968.692013888889</v>
      </c>
      <c r="N621" t="b">
        <v>0</v>
      </c>
      <c r="O621">
        <v>1</v>
      </c>
      <c r="P621" t="b">
        <v>0</v>
      </c>
      <c r="Q621" t="s">
        <v>8272</v>
      </c>
      <c r="R621" s="6">
        <f t="shared" si="37"/>
        <v>1</v>
      </c>
      <c r="S621" t="s">
        <v>8318</v>
      </c>
      <c r="T621" t="s">
        <v>8355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>
        <f t="shared" si="36"/>
        <v>0.01</v>
      </c>
      <c r="G622" t="s">
        <v>8220</v>
      </c>
      <c r="H622" t="s">
        <v>8229</v>
      </c>
      <c r="I622" t="s">
        <v>8251</v>
      </c>
      <c r="J622">
        <v>1408986738</v>
      </c>
      <c r="K622">
        <v>1405098738</v>
      </c>
      <c r="L622" s="10">
        <f t="shared" si="38"/>
        <v>41831.716874999998</v>
      </c>
      <c r="M622" s="10">
        <f t="shared" si="39"/>
        <v>41876.716874999998</v>
      </c>
      <c r="N622" t="b">
        <v>0</v>
      </c>
      <c r="O622">
        <v>1</v>
      </c>
      <c r="P622" t="b">
        <v>0</v>
      </c>
      <c r="Q622" t="s">
        <v>8272</v>
      </c>
      <c r="R622" s="6">
        <f t="shared" si="37"/>
        <v>300</v>
      </c>
      <c r="S622" t="s">
        <v>8318</v>
      </c>
      <c r="T622" t="s">
        <v>8355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>
        <f t="shared" si="36"/>
        <v>1.044E-2</v>
      </c>
      <c r="G623" t="s">
        <v>8220</v>
      </c>
      <c r="H623" t="s">
        <v>8224</v>
      </c>
      <c r="I623" t="s">
        <v>8246</v>
      </c>
      <c r="J623">
        <v>1467934937</v>
      </c>
      <c r="K623">
        <v>1465342937</v>
      </c>
      <c r="L623" s="10">
        <f t="shared" si="38"/>
        <v>42528.987696759257</v>
      </c>
      <c r="M623" s="10">
        <f t="shared" si="39"/>
        <v>42558.987696759257</v>
      </c>
      <c r="N623" t="b">
        <v>0</v>
      </c>
      <c r="O623">
        <v>3</v>
      </c>
      <c r="P623" t="b">
        <v>0</v>
      </c>
      <c r="Q623" t="s">
        <v>8272</v>
      </c>
      <c r="R623" s="6">
        <f t="shared" si="37"/>
        <v>87</v>
      </c>
      <c r="S623" t="s">
        <v>8318</v>
      </c>
      <c r="T623" t="s">
        <v>8355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>
        <f t="shared" si="36"/>
        <v>5.6833333333333333E-2</v>
      </c>
      <c r="G624" t="s">
        <v>8220</v>
      </c>
      <c r="H624" t="s">
        <v>8224</v>
      </c>
      <c r="I624" t="s">
        <v>8246</v>
      </c>
      <c r="J624">
        <v>1467398138</v>
      </c>
      <c r="K624">
        <v>1465670138</v>
      </c>
      <c r="L624" s="10">
        <f t="shared" si="38"/>
        <v>42532.774745370371</v>
      </c>
      <c r="M624" s="10">
        <f t="shared" si="39"/>
        <v>42552.774745370371</v>
      </c>
      <c r="N624" t="b">
        <v>0</v>
      </c>
      <c r="O624">
        <v>9</v>
      </c>
      <c r="P624" t="b">
        <v>0</v>
      </c>
      <c r="Q624" t="s">
        <v>8272</v>
      </c>
      <c r="R624" s="6">
        <f t="shared" si="37"/>
        <v>37.888888888888886</v>
      </c>
      <c r="S624" t="s">
        <v>8318</v>
      </c>
      <c r="T624" t="s">
        <v>8355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>
        <f t="shared" si="36"/>
        <v>0</v>
      </c>
      <c r="G625" t="s">
        <v>8220</v>
      </c>
      <c r="H625" t="s">
        <v>8226</v>
      </c>
      <c r="I625" t="s">
        <v>8248</v>
      </c>
      <c r="J625">
        <v>1432771997</v>
      </c>
      <c r="K625">
        <v>1430179997</v>
      </c>
      <c r="L625" s="10">
        <f t="shared" si="38"/>
        <v>42122.009224537032</v>
      </c>
      <c r="M625" s="10">
        <f t="shared" si="39"/>
        <v>42152.009224537032</v>
      </c>
      <c r="N625" t="b">
        <v>0</v>
      </c>
      <c r="O625">
        <v>0</v>
      </c>
      <c r="P625" t="b">
        <v>0</v>
      </c>
      <c r="Q625" t="s">
        <v>8272</v>
      </c>
      <c r="R625" s="6">
        <f t="shared" si="37"/>
        <v>0</v>
      </c>
      <c r="S625" t="s">
        <v>8318</v>
      </c>
      <c r="T625" t="s">
        <v>8355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>
        <f t="shared" si="36"/>
        <v>0</v>
      </c>
      <c r="G626" t="s">
        <v>8220</v>
      </c>
      <c r="H626" t="s">
        <v>8224</v>
      </c>
      <c r="I626" t="s">
        <v>8246</v>
      </c>
      <c r="J626">
        <v>1431647041</v>
      </c>
      <c r="K626">
        <v>1429055041</v>
      </c>
      <c r="L626" s="10">
        <f t="shared" si="38"/>
        <v>42108.988900462966</v>
      </c>
      <c r="M626" s="10">
        <f t="shared" si="39"/>
        <v>42138.988900462966</v>
      </c>
      <c r="N626" t="b">
        <v>0</v>
      </c>
      <c r="O626">
        <v>0</v>
      </c>
      <c r="P626" t="b">
        <v>0</v>
      </c>
      <c r="Q626" t="s">
        <v>8272</v>
      </c>
      <c r="R626" s="6">
        <f t="shared" si="37"/>
        <v>0</v>
      </c>
      <c r="S626" t="s">
        <v>8318</v>
      </c>
      <c r="T626" t="s">
        <v>8355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>
        <f t="shared" si="36"/>
        <v>0</v>
      </c>
      <c r="G627" t="s">
        <v>8220</v>
      </c>
      <c r="H627" t="s">
        <v>8229</v>
      </c>
      <c r="I627" t="s">
        <v>8251</v>
      </c>
      <c r="J627">
        <v>1490560177</v>
      </c>
      <c r="K627">
        <v>1487971777</v>
      </c>
      <c r="L627" s="10">
        <f t="shared" si="38"/>
        <v>42790.895567129628</v>
      </c>
      <c r="M627" s="10">
        <f t="shared" si="39"/>
        <v>42820.853900462964</v>
      </c>
      <c r="N627" t="b">
        <v>0</v>
      </c>
      <c r="O627">
        <v>0</v>
      </c>
      <c r="P627" t="b">
        <v>0</v>
      </c>
      <c r="Q627" t="s">
        <v>8272</v>
      </c>
      <c r="R627" s="6">
        <f t="shared" si="37"/>
        <v>0</v>
      </c>
      <c r="S627" t="s">
        <v>8318</v>
      </c>
      <c r="T627" t="s">
        <v>8355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>
        <f t="shared" si="36"/>
        <v>0.17380000000000001</v>
      </c>
      <c r="G628" t="s">
        <v>8220</v>
      </c>
      <c r="H628" t="s">
        <v>8224</v>
      </c>
      <c r="I628" t="s">
        <v>8246</v>
      </c>
      <c r="J628">
        <v>1439644920</v>
      </c>
      <c r="K628">
        <v>1436793939</v>
      </c>
      <c r="L628" s="10">
        <f t="shared" si="38"/>
        <v>42198.559479166666</v>
      </c>
      <c r="M628" s="10">
        <f t="shared" si="39"/>
        <v>42231.556944444441</v>
      </c>
      <c r="N628" t="b">
        <v>0</v>
      </c>
      <c r="O628">
        <v>39</v>
      </c>
      <c r="P628" t="b">
        <v>0</v>
      </c>
      <c r="Q628" t="s">
        <v>8272</v>
      </c>
      <c r="R628" s="6">
        <f t="shared" si="37"/>
        <v>111.41025641025641</v>
      </c>
      <c r="S628" t="s">
        <v>8318</v>
      </c>
      <c r="T628" t="s">
        <v>8355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>
        <f t="shared" si="36"/>
        <v>2.0000000000000001E-4</v>
      </c>
      <c r="G629" t="s">
        <v>8220</v>
      </c>
      <c r="H629" t="s">
        <v>8235</v>
      </c>
      <c r="I629" t="s">
        <v>8255</v>
      </c>
      <c r="J629">
        <v>1457996400</v>
      </c>
      <c r="K629">
        <v>1452842511</v>
      </c>
      <c r="L629" s="10">
        <f t="shared" si="38"/>
        <v>42384.306840277779</v>
      </c>
      <c r="M629" s="10">
        <f t="shared" si="39"/>
        <v>42443.958333333328</v>
      </c>
      <c r="N629" t="b">
        <v>0</v>
      </c>
      <c r="O629">
        <v>1</v>
      </c>
      <c r="P629" t="b">
        <v>0</v>
      </c>
      <c r="Q629" t="s">
        <v>8272</v>
      </c>
      <c r="R629" s="6">
        <f t="shared" si="37"/>
        <v>90</v>
      </c>
      <c r="S629" t="s">
        <v>8318</v>
      </c>
      <c r="T629" t="s">
        <v>8355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>
        <f t="shared" si="36"/>
        <v>0</v>
      </c>
      <c r="G630" t="s">
        <v>8220</v>
      </c>
      <c r="H630" t="s">
        <v>8224</v>
      </c>
      <c r="I630" t="s">
        <v>8246</v>
      </c>
      <c r="J630">
        <v>1405269457</v>
      </c>
      <c r="K630">
        <v>1402677457</v>
      </c>
      <c r="L630" s="10">
        <f t="shared" si="38"/>
        <v>41803.692789351851</v>
      </c>
      <c r="M630" s="10">
        <f t="shared" si="39"/>
        <v>41833.692789351851</v>
      </c>
      <c r="N630" t="b">
        <v>0</v>
      </c>
      <c r="O630">
        <v>0</v>
      </c>
      <c r="P630" t="b">
        <v>0</v>
      </c>
      <c r="Q630" t="s">
        <v>8272</v>
      </c>
      <c r="R630" s="6">
        <f t="shared" si="37"/>
        <v>0</v>
      </c>
      <c r="S630" t="s">
        <v>8318</v>
      </c>
      <c r="T630" t="s">
        <v>8355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>
        <f t="shared" si="36"/>
        <v>1.75E-3</v>
      </c>
      <c r="G631" t="s">
        <v>8220</v>
      </c>
      <c r="H631" t="s">
        <v>8226</v>
      </c>
      <c r="I631" t="s">
        <v>8248</v>
      </c>
      <c r="J631">
        <v>1463239108</v>
      </c>
      <c r="K631">
        <v>1460647108</v>
      </c>
      <c r="L631" s="10">
        <f t="shared" si="38"/>
        <v>42474.637824074074</v>
      </c>
      <c r="M631" s="10">
        <f t="shared" si="39"/>
        <v>42504.637824074074</v>
      </c>
      <c r="N631" t="b">
        <v>0</v>
      </c>
      <c r="O631">
        <v>3</v>
      </c>
      <c r="P631" t="b">
        <v>0</v>
      </c>
      <c r="Q631" t="s">
        <v>8272</v>
      </c>
      <c r="R631" s="6">
        <f t="shared" si="37"/>
        <v>116.66666666666667</v>
      </c>
      <c r="S631" t="s">
        <v>8318</v>
      </c>
      <c r="T631" t="s">
        <v>8355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>
        <f t="shared" si="36"/>
        <v>8.3340278356529708E-4</v>
      </c>
      <c r="G632" t="s">
        <v>8220</v>
      </c>
      <c r="H632" t="s">
        <v>8224</v>
      </c>
      <c r="I632" t="s">
        <v>8246</v>
      </c>
      <c r="J632">
        <v>1441516200</v>
      </c>
      <c r="K632">
        <v>1438959121</v>
      </c>
      <c r="L632" s="10">
        <f t="shared" si="38"/>
        <v>42223.619456018518</v>
      </c>
      <c r="M632" s="10">
        <f t="shared" si="39"/>
        <v>42253.215277777781</v>
      </c>
      <c r="N632" t="b">
        <v>0</v>
      </c>
      <c r="O632">
        <v>1</v>
      </c>
      <c r="P632" t="b">
        <v>0</v>
      </c>
      <c r="Q632" t="s">
        <v>8272</v>
      </c>
      <c r="R632" s="6">
        <f t="shared" si="37"/>
        <v>10</v>
      </c>
      <c r="S632" t="s">
        <v>8318</v>
      </c>
      <c r="T632" t="s">
        <v>8355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>
        <f t="shared" si="36"/>
        <v>1.38E-2</v>
      </c>
      <c r="G633" t="s">
        <v>8220</v>
      </c>
      <c r="H633" t="s">
        <v>8229</v>
      </c>
      <c r="I633" t="s">
        <v>8251</v>
      </c>
      <c r="J633">
        <v>1464460329</v>
      </c>
      <c r="K633">
        <v>1461954729</v>
      </c>
      <c r="L633" s="10">
        <f t="shared" si="38"/>
        <v>42489.772326388891</v>
      </c>
      <c r="M633" s="10">
        <f t="shared" si="39"/>
        <v>42518.772326388891</v>
      </c>
      <c r="N633" t="b">
        <v>0</v>
      </c>
      <c r="O633">
        <v>9</v>
      </c>
      <c r="P633" t="b">
        <v>0</v>
      </c>
      <c r="Q633" t="s">
        <v>8272</v>
      </c>
      <c r="R633" s="6">
        <f t="shared" si="37"/>
        <v>76.666666666666671</v>
      </c>
      <c r="S633" t="s">
        <v>8318</v>
      </c>
      <c r="T633" t="s">
        <v>8355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>
        <f t="shared" si="36"/>
        <v>0</v>
      </c>
      <c r="G634" t="s">
        <v>8220</v>
      </c>
      <c r="H634" t="s">
        <v>8233</v>
      </c>
      <c r="I634" t="s">
        <v>8249</v>
      </c>
      <c r="J634">
        <v>1448470165</v>
      </c>
      <c r="K634">
        <v>1445874565</v>
      </c>
      <c r="L634" s="10">
        <f t="shared" si="38"/>
        <v>42303.659317129626</v>
      </c>
      <c r="M634" s="10">
        <f t="shared" si="39"/>
        <v>42333.700983796298</v>
      </c>
      <c r="N634" t="b">
        <v>0</v>
      </c>
      <c r="O634">
        <v>0</v>
      </c>
      <c r="P634" t="b">
        <v>0</v>
      </c>
      <c r="Q634" t="s">
        <v>8272</v>
      </c>
      <c r="R634" s="6">
        <f t="shared" si="37"/>
        <v>0</v>
      </c>
      <c r="S634" t="s">
        <v>8318</v>
      </c>
      <c r="T634" t="s">
        <v>8355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>
        <f t="shared" si="36"/>
        <v>0.1245</v>
      </c>
      <c r="G635" t="s">
        <v>8220</v>
      </c>
      <c r="H635" t="s">
        <v>8224</v>
      </c>
      <c r="I635" t="s">
        <v>8246</v>
      </c>
      <c r="J635">
        <v>1466204400</v>
      </c>
      <c r="K635">
        <v>1463469062</v>
      </c>
      <c r="L635" s="10">
        <f t="shared" si="38"/>
        <v>42507.29932870371</v>
      </c>
      <c r="M635" s="10">
        <f t="shared" si="39"/>
        <v>42538.958333333328</v>
      </c>
      <c r="N635" t="b">
        <v>0</v>
      </c>
      <c r="O635">
        <v>25</v>
      </c>
      <c r="P635" t="b">
        <v>0</v>
      </c>
      <c r="Q635" t="s">
        <v>8272</v>
      </c>
      <c r="R635" s="6">
        <f t="shared" si="37"/>
        <v>49.8</v>
      </c>
      <c r="S635" t="s">
        <v>8318</v>
      </c>
      <c r="T635" t="s">
        <v>8355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>
        <f t="shared" si="36"/>
        <v>2.0000000000000001E-4</v>
      </c>
      <c r="G636" t="s">
        <v>8220</v>
      </c>
      <c r="H636" t="s">
        <v>8224</v>
      </c>
      <c r="I636" t="s">
        <v>8246</v>
      </c>
      <c r="J636">
        <v>1424989029</v>
      </c>
      <c r="K636">
        <v>1422397029</v>
      </c>
      <c r="L636" s="10">
        <f t="shared" si="38"/>
        <v>42031.928576388891</v>
      </c>
      <c r="M636" s="10">
        <f t="shared" si="39"/>
        <v>42061.928576388891</v>
      </c>
      <c r="N636" t="b">
        <v>0</v>
      </c>
      <c r="O636">
        <v>1</v>
      </c>
      <c r="P636" t="b">
        <v>0</v>
      </c>
      <c r="Q636" t="s">
        <v>8272</v>
      </c>
      <c r="R636" s="6">
        <f t="shared" si="37"/>
        <v>1</v>
      </c>
      <c r="S636" t="s">
        <v>8318</v>
      </c>
      <c r="T636" t="s">
        <v>8355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>
        <f t="shared" si="36"/>
        <v>8.0000000000000007E-5</v>
      </c>
      <c r="G637" t="s">
        <v>8220</v>
      </c>
      <c r="H637" t="s">
        <v>8224</v>
      </c>
      <c r="I637" t="s">
        <v>8246</v>
      </c>
      <c r="J637">
        <v>1428804762</v>
      </c>
      <c r="K637">
        <v>1426212762</v>
      </c>
      <c r="L637" s="10">
        <f t="shared" si="38"/>
        <v>42076.092152777783</v>
      </c>
      <c r="M637" s="10">
        <f t="shared" si="39"/>
        <v>42106.092152777783</v>
      </c>
      <c r="N637" t="b">
        <v>0</v>
      </c>
      <c r="O637">
        <v>1</v>
      </c>
      <c r="P637" t="b">
        <v>0</v>
      </c>
      <c r="Q637" t="s">
        <v>8272</v>
      </c>
      <c r="R637" s="6">
        <f t="shared" si="37"/>
        <v>2</v>
      </c>
      <c r="S637" t="s">
        <v>8318</v>
      </c>
      <c r="T637" t="s">
        <v>8355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>
        <f t="shared" si="36"/>
        <v>2E-3</v>
      </c>
      <c r="G638" t="s">
        <v>8220</v>
      </c>
      <c r="H638" t="s">
        <v>8225</v>
      </c>
      <c r="I638" t="s">
        <v>8247</v>
      </c>
      <c r="J638">
        <v>1433587620</v>
      </c>
      <c r="K638">
        <v>1430996150</v>
      </c>
      <c r="L638" s="10">
        <f t="shared" si="38"/>
        <v>42131.455439814818</v>
      </c>
      <c r="M638" s="10">
        <f t="shared" si="39"/>
        <v>42161.44930555555</v>
      </c>
      <c r="N638" t="b">
        <v>0</v>
      </c>
      <c r="O638">
        <v>1</v>
      </c>
      <c r="P638" t="b">
        <v>0</v>
      </c>
      <c r="Q638" t="s">
        <v>8272</v>
      </c>
      <c r="R638" s="6">
        <f t="shared" si="37"/>
        <v>4</v>
      </c>
      <c r="S638" t="s">
        <v>8318</v>
      </c>
      <c r="T638" t="s">
        <v>8355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>
        <f t="shared" si="36"/>
        <v>0</v>
      </c>
      <c r="G639" t="s">
        <v>8220</v>
      </c>
      <c r="H639" t="s">
        <v>8225</v>
      </c>
      <c r="I639" t="s">
        <v>8247</v>
      </c>
      <c r="J639">
        <v>1488063840</v>
      </c>
      <c r="K639">
        <v>1485558318</v>
      </c>
      <c r="L639" s="10">
        <f t="shared" si="38"/>
        <v>42762.962013888886</v>
      </c>
      <c r="M639" s="10">
        <f t="shared" si="39"/>
        <v>42791.961111111115</v>
      </c>
      <c r="N639" t="b">
        <v>0</v>
      </c>
      <c r="O639">
        <v>0</v>
      </c>
      <c r="P639" t="b">
        <v>0</v>
      </c>
      <c r="Q639" t="s">
        <v>8272</v>
      </c>
      <c r="R639" s="6">
        <f t="shared" si="37"/>
        <v>0</v>
      </c>
      <c r="S639" t="s">
        <v>8318</v>
      </c>
      <c r="T639" t="s">
        <v>8355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>
        <f t="shared" si="36"/>
        <v>9.0000000000000006E-5</v>
      </c>
      <c r="G640" t="s">
        <v>8220</v>
      </c>
      <c r="H640" t="s">
        <v>8236</v>
      </c>
      <c r="I640" t="s">
        <v>8249</v>
      </c>
      <c r="J640">
        <v>1490447662</v>
      </c>
      <c r="K640">
        <v>1485267262</v>
      </c>
      <c r="L640" s="10">
        <f t="shared" si="38"/>
        <v>42759.593310185184</v>
      </c>
      <c r="M640" s="10">
        <f t="shared" si="39"/>
        <v>42819.55164351852</v>
      </c>
      <c r="N640" t="b">
        <v>0</v>
      </c>
      <c r="O640">
        <v>6</v>
      </c>
      <c r="P640" t="b">
        <v>0</v>
      </c>
      <c r="Q640" t="s">
        <v>8272</v>
      </c>
      <c r="R640" s="6">
        <f t="shared" si="37"/>
        <v>3</v>
      </c>
      <c r="S640" t="s">
        <v>8318</v>
      </c>
      <c r="T640" t="s">
        <v>8355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>
        <f t="shared" si="36"/>
        <v>9.9999999999999995E-7</v>
      </c>
      <c r="G641" t="s">
        <v>8220</v>
      </c>
      <c r="H641" t="s">
        <v>8224</v>
      </c>
      <c r="I641" t="s">
        <v>8246</v>
      </c>
      <c r="J641">
        <v>1413208795</v>
      </c>
      <c r="K641">
        <v>1408024795</v>
      </c>
      <c r="L641" s="10">
        <f t="shared" si="38"/>
        <v>41865.583275462966</v>
      </c>
      <c r="M641" s="10">
        <f t="shared" si="39"/>
        <v>41925.583275462966</v>
      </c>
      <c r="N641" t="b">
        <v>0</v>
      </c>
      <c r="O641">
        <v>1</v>
      </c>
      <c r="P641" t="b">
        <v>0</v>
      </c>
      <c r="Q641" t="s">
        <v>8272</v>
      </c>
      <c r="R641" s="6">
        <f t="shared" si="37"/>
        <v>1</v>
      </c>
      <c r="S641" t="s">
        <v>8318</v>
      </c>
      <c r="T641" t="s">
        <v>8355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>
        <f t="shared" ref="F642:F705" si="40">IF(D642=0,0,E642/D642)</f>
        <v>1.4428571428571428</v>
      </c>
      <c r="G642" t="s">
        <v>8219</v>
      </c>
      <c r="H642" t="s">
        <v>8230</v>
      </c>
      <c r="I642" t="s">
        <v>8249</v>
      </c>
      <c r="J642">
        <v>1480028400</v>
      </c>
      <c r="K642">
        <v>1478685915</v>
      </c>
      <c r="L642" s="10">
        <f t="shared" si="38"/>
        <v>42683.420312500006</v>
      </c>
      <c r="M642" s="10">
        <f t="shared" si="39"/>
        <v>42698.958333333328</v>
      </c>
      <c r="N642" t="b">
        <v>0</v>
      </c>
      <c r="O642">
        <v>2</v>
      </c>
      <c r="P642" t="b">
        <v>1</v>
      </c>
      <c r="Q642" t="s">
        <v>8273</v>
      </c>
      <c r="R642" s="6">
        <f t="shared" ref="R642:R705" si="41">IF(O642=0,0,E642/O642)</f>
        <v>50.5</v>
      </c>
      <c r="S642" t="s">
        <v>8318</v>
      </c>
      <c r="T642" t="s">
        <v>8356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>
        <f t="shared" si="40"/>
        <v>1.1916249999999999</v>
      </c>
      <c r="G643" t="s">
        <v>8219</v>
      </c>
      <c r="H643" t="s">
        <v>8224</v>
      </c>
      <c r="I643" t="s">
        <v>8246</v>
      </c>
      <c r="J643">
        <v>1439473248</v>
      </c>
      <c r="K643">
        <v>1436881248</v>
      </c>
      <c r="L643" s="10">
        <f t="shared" ref="L643:L706" si="42">(((K643/60)/60)/24)+DATE(1970,1,1)</f>
        <v>42199.57</v>
      </c>
      <c r="M643" s="10">
        <f t="shared" ref="M643:M706" si="43">(((J643/60)/60)/24)+DATE(1970,1,1)</f>
        <v>42229.57</v>
      </c>
      <c r="N643" t="b">
        <v>0</v>
      </c>
      <c r="O643">
        <v>315</v>
      </c>
      <c r="P643" t="b">
        <v>1</v>
      </c>
      <c r="Q643" t="s">
        <v>8273</v>
      </c>
      <c r="R643" s="6">
        <f t="shared" si="41"/>
        <v>151.31746031746033</v>
      </c>
      <c r="S643" t="s">
        <v>8318</v>
      </c>
      <c r="T643" t="s">
        <v>8356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>
        <f t="shared" si="40"/>
        <v>14.604850000000001</v>
      </c>
      <c r="G644" t="s">
        <v>8219</v>
      </c>
      <c r="H644" t="s">
        <v>8236</v>
      </c>
      <c r="I644" t="s">
        <v>8249</v>
      </c>
      <c r="J644">
        <v>1439998674</v>
      </c>
      <c r="K644">
        <v>1436888274</v>
      </c>
      <c r="L644" s="10">
        <f t="shared" si="42"/>
        <v>42199.651319444441</v>
      </c>
      <c r="M644" s="10">
        <f t="shared" si="43"/>
        <v>42235.651319444441</v>
      </c>
      <c r="N644" t="b">
        <v>0</v>
      </c>
      <c r="O644">
        <v>2174</v>
      </c>
      <c r="P644" t="b">
        <v>1</v>
      </c>
      <c r="Q644" t="s">
        <v>8273</v>
      </c>
      <c r="R644" s="6">
        <f t="shared" si="41"/>
        <v>134.3592456301748</v>
      </c>
      <c r="S644" t="s">
        <v>8318</v>
      </c>
      <c r="T644" t="s">
        <v>8356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>
        <f t="shared" si="40"/>
        <v>1.0580799999999999</v>
      </c>
      <c r="G645" t="s">
        <v>8219</v>
      </c>
      <c r="H645" t="s">
        <v>8224</v>
      </c>
      <c r="I645" t="s">
        <v>8246</v>
      </c>
      <c r="J645">
        <v>1433085875</v>
      </c>
      <c r="K645">
        <v>1428333875</v>
      </c>
      <c r="L645" s="10">
        <f t="shared" si="42"/>
        <v>42100.642071759255</v>
      </c>
      <c r="M645" s="10">
        <f t="shared" si="43"/>
        <v>42155.642071759255</v>
      </c>
      <c r="N645" t="b">
        <v>0</v>
      </c>
      <c r="O645">
        <v>152</v>
      </c>
      <c r="P645" t="b">
        <v>1</v>
      </c>
      <c r="Q645" t="s">
        <v>8273</v>
      </c>
      <c r="R645" s="6">
        <f t="shared" si="41"/>
        <v>174.02631578947367</v>
      </c>
      <c r="S645" t="s">
        <v>8318</v>
      </c>
      <c r="T645" t="s">
        <v>8356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>
        <f t="shared" si="40"/>
        <v>3.0011791999999997</v>
      </c>
      <c r="G646" t="s">
        <v>8219</v>
      </c>
      <c r="H646" t="s">
        <v>8224</v>
      </c>
      <c r="I646" t="s">
        <v>8246</v>
      </c>
      <c r="J646">
        <v>1414544400</v>
      </c>
      <c r="K646">
        <v>1410883139</v>
      </c>
      <c r="L646" s="10">
        <f t="shared" si="42"/>
        <v>41898.665960648148</v>
      </c>
      <c r="M646" s="10">
        <f t="shared" si="43"/>
        <v>41941.041666666664</v>
      </c>
      <c r="N646" t="b">
        <v>0</v>
      </c>
      <c r="O646">
        <v>1021</v>
      </c>
      <c r="P646" t="b">
        <v>1</v>
      </c>
      <c r="Q646" t="s">
        <v>8273</v>
      </c>
      <c r="R646" s="6">
        <f t="shared" si="41"/>
        <v>73.486268364348675</v>
      </c>
      <c r="S646" t="s">
        <v>8318</v>
      </c>
      <c r="T646" t="s">
        <v>8356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>
        <f t="shared" si="40"/>
        <v>2.7869999999999999</v>
      </c>
      <c r="G647" t="s">
        <v>8219</v>
      </c>
      <c r="H647" t="s">
        <v>8224</v>
      </c>
      <c r="I647" t="s">
        <v>8246</v>
      </c>
      <c r="J647">
        <v>1470962274</v>
      </c>
      <c r="K647">
        <v>1468370274</v>
      </c>
      <c r="L647" s="10">
        <f t="shared" si="42"/>
        <v>42564.026319444441</v>
      </c>
      <c r="M647" s="10">
        <f t="shared" si="43"/>
        <v>42594.026319444441</v>
      </c>
      <c r="N647" t="b">
        <v>0</v>
      </c>
      <c r="O647">
        <v>237</v>
      </c>
      <c r="P647" t="b">
        <v>1</v>
      </c>
      <c r="Q647" t="s">
        <v>8273</v>
      </c>
      <c r="R647" s="6">
        <f t="shared" si="41"/>
        <v>23.518987341772153</v>
      </c>
      <c r="S647" t="s">
        <v>8318</v>
      </c>
      <c r="T647" t="s">
        <v>8356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>
        <f t="shared" si="40"/>
        <v>1.3187625000000001</v>
      </c>
      <c r="G648" t="s">
        <v>8219</v>
      </c>
      <c r="H648" t="s">
        <v>8224</v>
      </c>
      <c r="I648" t="s">
        <v>8246</v>
      </c>
      <c r="J648">
        <v>1407788867</v>
      </c>
      <c r="K648">
        <v>1405196867</v>
      </c>
      <c r="L648" s="10">
        <f t="shared" si="42"/>
        <v>41832.852627314816</v>
      </c>
      <c r="M648" s="10">
        <f t="shared" si="43"/>
        <v>41862.852627314816</v>
      </c>
      <c r="N648" t="b">
        <v>0</v>
      </c>
      <c r="O648">
        <v>27</v>
      </c>
      <c r="P648" t="b">
        <v>1</v>
      </c>
      <c r="Q648" t="s">
        <v>8273</v>
      </c>
      <c r="R648" s="6">
        <f t="shared" si="41"/>
        <v>39.074444444444445</v>
      </c>
      <c r="S648" t="s">
        <v>8318</v>
      </c>
      <c r="T648" t="s">
        <v>8356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>
        <f t="shared" si="40"/>
        <v>1.0705</v>
      </c>
      <c r="G649" t="s">
        <v>8219</v>
      </c>
      <c r="H649" t="s">
        <v>8229</v>
      </c>
      <c r="I649" t="s">
        <v>8251</v>
      </c>
      <c r="J649">
        <v>1458235549</v>
      </c>
      <c r="K649">
        <v>1455647149</v>
      </c>
      <c r="L649" s="10">
        <f t="shared" si="42"/>
        <v>42416.767928240741</v>
      </c>
      <c r="M649" s="10">
        <f t="shared" si="43"/>
        <v>42446.726261574076</v>
      </c>
      <c r="N649" t="b">
        <v>0</v>
      </c>
      <c r="O649">
        <v>17</v>
      </c>
      <c r="P649" t="b">
        <v>1</v>
      </c>
      <c r="Q649" t="s">
        <v>8273</v>
      </c>
      <c r="R649" s="6">
        <f t="shared" si="41"/>
        <v>125.94117647058823</v>
      </c>
      <c r="S649" t="s">
        <v>8318</v>
      </c>
      <c r="T649" t="s">
        <v>8356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>
        <f t="shared" si="40"/>
        <v>1.2682285714285715</v>
      </c>
      <c r="G650" t="s">
        <v>8219</v>
      </c>
      <c r="H650" t="s">
        <v>8224</v>
      </c>
      <c r="I650" t="s">
        <v>8246</v>
      </c>
      <c r="J650">
        <v>1413304708</v>
      </c>
      <c r="K650">
        <v>1410280708</v>
      </c>
      <c r="L650" s="10">
        <f t="shared" si="42"/>
        <v>41891.693379629629</v>
      </c>
      <c r="M650" s="10">
        <f t="shared" si="43"/>
        <v>41926.693379629629</v>
      </c>
      <c r="N650" t="b">
        <v>0</v>
      </c>
      <c r="O650">
        <v>27</v>
      </c>
      <c r="P650" t="b">
        <v>1</v>
      </c>
      <c r="Q650" t="s">
        <v>8273</v>
      </c>
      <c r="R650" s="6">
        <f t="shared" si="41"/>
        <v>1644</v>
      </c>
      <c r="S650" t="s">
        <v>8318</v>
      </c>
      <c r="T650" t="s">
        <v>8356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>
        <f t="shared" si="40"/>
        <v>1.3996</v>
      </c>
      <c r="G651" t="s">
        <v>8219</v>
      </c>
      <c r="H651" t="s">
        <v>8224</v>
      </c>
      <c r="I651" t="s">
        <v>8246</v>
      </c>
      <c r="J651">
        <v>1410904413</v>
      </c>
      <c r="K651">
        <v>1409090013</v>
      </c>
      <c r="L651" s="10">
        <f t="shared" si="42"/>
        <v>41877.912187499998</v>
      </c>
      <c r="M651" s="10">
        <f t="shared" si="43"/>
        <v>41898.912187499998</v>
      </c>
      <c r="N651" t="b">
        <v>0</v>
      </c>
      <c r="O651">
        <v>82</v>
      </c>
      <c r="P651" t="b">
        <v>1</v>
      </c>
      <c r="Q651" t="s">
        <v>8273</v>
      </c>
      <c r="R651" s="6">
        <f t="shared" si="41"/>
        <v>42.670731707317074</v>
      </c>
      <c r="S651" t="s">
        <v>8318</v>
      </c>
      <c r="T651" t="s">
        <v>8356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>
        <f t="shared" si="40"/>
        <v>1.1240000000000001</v>
      </c>
      <c r="G652" t="s">
        <v>8219</v>
      </c>
      <c r="H652" t="s">
        <v>8224</v>
      </c>
      <c r="I652" t="s">
        <v>8246</v>
      </c>
      <c r="J652">
        <v>1418953984</v>
      </c>
      <c r="K652">
        <v>1413766384</v>
      </c>
      <c r="L652" s="10">
        <f t="shared" si="42"/>
        <v>41932.036851851852</v>
      </c>
      <c r="M652" s="10">
        <f t="shared" si="43"/>
        <v>41992.078518518523</v>
      </c>
      <c r="N652" t="b">
        <v>0</v>
      </c>
      <c r="O652">
        <v>48</v>
      </c>
      <c r="P652" t="b">
        <v>1</v>
      </c>
      <c r="Q652" t="s">
        <v>8273</v>
      </c>
      <c r="R652" s="6">
        <f t="shared" si="41"/>
        <v>35.125</v>
      </c>
      <c r="S652" t="s">
        <v>8318</v>
      </c>
      <c r="T652" t="s">
        <v>8356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>
        <f t="shared" si="40"/>
        <v>1.00528</v>
      </c>
      <c r="G653" t="s">
        <v>8219</v>
      </c>
      <c r="H653" t="s">
        <v>8224</v>
      </c>
      <c r="I653" t="s">
        <v>8246</v>
      </c>
      <c r="J653">
        <v>1418430311</v>
      </c>
      <c r="K653">
        <v>1415838311</v>
      </c>
      <c r="L653" s="10">
        <f t="shared" si="42"/>
        <v>41956.017488425925</v>
      </c>
      <c r="M653" s="10">
        <f t="shared" si="43"/>
        <v>41986.017488425925</v>
      </c>
      <c r="N653" t="b">
        <v>0</v>
      </c>
      <c r="O653">
        <v>105</v>
      </c>
      <c r="P653" t="b">
        <v>1</v>
      </c>
      <c r="Q653" t="s">
        <v>8273</v>
      </c>
      <c r="R653" s="6">
        <f t="shared" si="41"/>
        <v>239.35238095238094</v>
      </c>
      <c r="S653" t="s">
        <v>8318</v>
      </c>
      <c r="T653" t="s">
        <v>8356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>
        <f t="shared" si="40"/>
        <v>1.0046666666666666</v>
      </c>
      <c r="G654" t="s">
        <v>8219</v>
      </c>
      <c r="H654" t="s">
        <v>8224</v>
      </c>
      <c r="I654" t="s">
        <v>8246</v>
      </c>
      <c r="J654">
        <v>1480613650</v>
      </c>
      <c r="K654">
        <v>1478018050</v>
      </c>
      <c r="L654" s="10">
        <f t="shared" si="42"/>
        <v>42675.690393518518</v>
      </c>
      <c r="M654" s="10">
        <f t="shared" si="43"/>
        <v>42705.732060185182</v>
      </c>
      <c r="N654" t="b">
        <v>0</v>
      </c>
      <c r="O654">
        <v>28</v>
      </c>
      <c r="P654" t="b">
        <v>1</v>
      </c>
      <c r="Q654" t="s">
        <v>8273</v>
      </c>
      <c r="R654" s="6">
        <f t="shared" si="41"/>
        <v>107.64285714285714</v>
      </c>
      <c r="S654" t="s">
        <v>8318</v>
      </c>
      <c r="T654" t="s">
        <v>8356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>
        <f t="shared" si="40"/>
        <v>1.4144600000000001</v>
      </c>
      <c r="G655" t="s">
        <v>8219</v>
      </c>
      <c r="H655" t="s">
        <v>8224</v>
      </c>
      <c r="I655" t="s">
        <v>8246</v>
      </c>
      <c r="J655">
        <v>1440082240</v>
      </c>
      <c r="K655">
        <v>1436885440</v>
      </c>
      <c r="L655" s="10">
        <f t="shared" si="42"/>
        <v>42199.618518518517</v>
      </c>
      <c r="M655" s="10">
        <f t="shared" si="43"/>
        <v>42236.618518518517</v>
      </c>
      <c r="N655" t="b">
        <v>0</v>
      </c>
      <c r="O655">
        <v>1107</v>
      </c>
      <c r="P655" t="b">
        <v>1</v>
      </c>
      <c r="Q655" t="s">
        <v>8273</v>
      </c>
      <c r="R655" s="6">
        <f t="shared" si="41"/>
        <v>95.830623306233065</v>
      </c>
      <c r="S655" t="s">
        <v>8318</v>
      </c>
      <c r="T655" t="s">
        <v>8356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>
        <f t="shared" si="40"/>
        <v>2.6729166666666666</v>
      </c>
      <c r="G656" t="s">
        <v>8219</v>
      </c>
      <c r="H656" t="s">
        <v>8224</v>
      </c>
      <c r="I656" t="s">
        <v>8246</v>
      </c>
      <c r="J656">
        <v>1436396313</v>
      </c>
      <c r="K656">
        <v>1433804313</v>
      </c>
      <c r="L656" s="10">
        <f t="shared" si="42"/>
        <v>42163.957326388889</v>
      </c>
      <c r="M656" s="10">
        <f t="shared" si="43"/>
        <v>42193.957326388889</v>
      </c>
      <c r="N656" t="b">
        <v>0</v>
      </c>
      <c r="O656">
        <v>1013</v>
      </c>
      <c r="P656" t="b">
        <v>1</v>
      </c>
      <c r="Q656" t="s">
        <v>8273</v>
      </c>
      <c r="R656" s="6">
        <f t="shared" si="41"/>
        <v>31.663376110562684</v>
      </c>
      <c r="S656" t="s">
        <v>8318</v>
      </c>
      <c r="T656" t="s">
        <v>8356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>
        <f t="shared" si="40"/>
        <v>1.4688749999999999</v>
      </c>
      <c r="G657" t="s">
        <v>8219</v>
      </c>
      <c r="H657" t="s">
        <v>8224</v>
      </c>
      <c r="I657" t="s">
        <v>8246</v>
      </c>
      <c r="J657">
        <v>1426197512</v>
      </c>
      <c r="K657">
        <v>1423609112</v>
      </c>
      <c r="L657" s="10">
        <f t="shared" si="42"/>
        <v>42045.957314814819</v>
      </c>
      <c r="M657" s="10">
        <f t="shared" si="43"/>
        <v>42075.915648148148</v>
      </c>
      <c r="N657" t="b">
        <v>0</v>
      </c>
      <c r="O657">
        <v>274</v>
      </c>
      <c r="P657" t="b">
        <v>1</v>
      </c>
      <c r="Q657" t="s">
        <v>8273</v>
      </c>
      <c r="R657" s="6">
        <f t="shared" si="41"/>
        <v>42.886861313868614</v>
      </c>
      <c r="S657" t="s">
        <v>8318</v>
      </c>
      <c r="T657" t="s">
        <v>8356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>
        <f t="shared" si="40"/>
        <v>2.1356000000000002</v>
      </c>
      <c r="G658" t="s">
        <v>8219</v>
      </c>
      <c r="H658" t="s">
        <v>8224</v>
      </c>
      <c r="I658" t="s">
        <v>8246</v>
      </c>
      <c r="J658">
        <v>1460917119</v>
      </c>
      <c r="K658">
        <v>1455736719</v>
      </c>
      <c r="L658" s="10">
        <f t="shared" si="42"/>
        <v>42417.804618055554</v>
      </c>
      <c r="M658" s="10">
        <f t="shared" si="43"/>
        <v>42477.762951388882</v>
      </c>
      <c r="N658" t="b">
        <v>0</v>
      </c>
      <c r="O658">
        <v>87</v>
      </c>
      <c r="P658" t="b">
        <v>1</v>
      </c>
      <c r="Q658" t="s">
        <v>8273</v>
      </c>
      <c r="R658" s="6">
        <f t="shared" si="41"/>
        <v>122.73563218390805</v>
      </c>
      <c r="S658" t="s">
        <v>8318</v>
      </c>
      <c r="T658" t="s">
        <v>8356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>
        <f t="shared" si="40"/>
        <v>1.2569999999999999</v>
      </c>
      <c r="G659" t="s">
        <v>8219</v>
      </c>
      <c r="H659" t="s">
        <v>8224</v>
      </c>
      <c r="I659" t="s">
        <v>8246</v>
      </c>
      <c r="J659">
        <v>1450901872</v>
      </c>
      <c r="K659">
        <v>1448309872</v>
      </c>
      <c r="L659" s="10">
        <f t="shared" si="42"/>
        <v>42331.84574074074</v>
      </c>
      <c r="M659" s="10">
        <f t="shared" si="43"/>
        <v>42361.84574074074</v>
      </c>
      <c r="N659" t="b">
        <v>0</v>
      </c>
      <c r="O659">
        <v>99</v>
      </c>
      <c r="P659" t="b">
        <v>1</v>
      </c>
      <c r="Q659" t="s">
        <v>8273</v>
      </c>
      <c r="R659" s="6">
        <f t="shared" si="41"/>
        <v>190.45454545454547</v>
      </c>
      <c r="S659" t="s">
        <v>8318</v>
      </c>
      <c r="T659" t="s">
        <v>8356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>
        <f t="shared" si="40"/>
        <v>1.0446206037108834</v>
      </c>
      <c r="G660" t="s">
        <v>8219</v>
      </c>
      <c r="H660" t="s">
        <v>8224</v>
      </c>
      <c r="I660" t="s">
        <v>8246</v>
      </c>
      <c r="J660">
        <v>1437933600</v>
      </c>
      <c r="K660">
        <v>1435117889</v>
      </c>
      <c r="L660" s="10">
        <f t="shared" si="42"/>
        <v>42179.160752314812</v>
      </c>
      <c r="M660" s="10">
        <f t="shared" si="43"/>
        <v>42211.75</v>
      </c>
      <c r="N660" t="b">
        <v>0</v>
      </c>
      <c r="O660">
        <v>276</v>
      </c>
      <c r="P660" t="b">
        <v>1</v>
      </c>
      <c r="Q660" t="s">
        <v>8273</v>
      </c>
      <c r="R660" s="6">
        <f t="shared" si="41"/>
        <v>109.33695652173913</v>
      </c>
      <c r="S660" t="s">
        <v>8318</v>
      </c>
      <c r="T660" t="s">
        <v>8356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>
        <f t="shared" si="40"/>
        <v>1.0056666666666667</v>
      </c>
      <c r="G661" t="s">
        <v>8219</v>
      </c>
      <c r="H661" t="s">
        <v>8224</v>
      </c>
      <c r="I661" t="s">
        <v>8246</v>
      </c>
      <c r="J661">
        <v>1440339295</v>
      </c>
      <c r="K661">
        <v>1437747295</v>
      </c>
      <c r="L661" s="10">
        <f t="shared" si="42"/>
        <v>42209.593692129631</v>
      </c>
      <c r="M661" s="10">
        <f t="shared" si="43"/>
        <v>42239.593692129631</v>
      </c>
      <c r="N661" t="b">
        <v>0</v>
      </c>
      <c r="O661">
        <v>21</v>
      </c>
      <c r="P661" t="b">
        <v>1</v>
      </c>
      <c r="Q661" t="s">
        <v>8273</v>
      </c>
      <c r="R661" s="6">
        <f t="shared" si="41"/>
        <v>143.66666666666666</v>
      </c>
      <c r="S661" t="s">
        <v>8318</v>
      </c>
      <c r="T661" t="s">
        <v>8356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>
        <f t="shared" si="40"/>
        <v>3.058E-2</v>
      </c>
      <c r="G662" t="s">
        <v>8221</v>
      </c>
      <c r="H662" t="s">
        <v>8224</v>
      </c>
      <c r="I662" t="s">
        <v>8246</v>
      </c>
      <c r="J662">
        <v>1415558879</v>
      </c>
      <c r="K662">
        <v>1412963279</v>
      </c>
      <c r="L662" s="10">
        <f t="shared" si="42"/>
        <v>41922.741655092592</v>
      </c>
      <c r="M662" s="10">
        <f t="shared" si="43"/>
        <v>41952.783321759263</v>
      </c>
      <c r="N662" t="b">
        <v>0</v>
      </c>
      <c r="O662">
        <v>18</v>
      </c>
      <c r="P662" t="b">
        <v>0</v>
      </c>
      <c r="Q662" t="s">
        <v>8273</v>
      </c>
      <c r="R662" s="6">
        <f t="shared" si="41"/>
        <v>84.944444444444443</v>
      </c>
      <c r="S662" t="s">
        <v>8318</v>
      </c>
      <c r="T662" t="s">
        <v>8356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>
        <f t="shared" si="40"/>
        <v>9.4999999999999998E-3</v>
      </c>
      <c r="G663" t="s">
        <v>8221</v>
      </c>
      <c r="H663" t="s">
        <v>8224</v>
      </c>
      <c r="I663" t="s">
        <v>8246</v>
      </c>
      <c r="J663">
        <v>1477236559</v>
      </c>
      <c r="K663">
        <v>1474644559</v>
      </c>
      <c r="L663" s="10">
        <f t="shared" si="42"/>
        <v>42636.645358796297</v>
      </c>
      <c r="M663" s="10">
        <f t="shared" si="43"/>
        <v>42666.645358796297</v>
      </c>
      <c r="N663" t="b">
        <v>0</v>
      </c>
      <c r="O663">
        <v>9</v>
      </c>
      <c r="P663" t="b">
        <v>0</v>
      </c>
      <c r="Q663" t="s">
        <v>8273</v>
      </c>
      <c r="R663" s="6">
        <f t="shared" si="41"/>
        <v>10.555555555555555</v>
      </c>
      <c r="S663" t="s">
        <v>8318</v>
      </c>
      <c r="T663" t="s">
        <v>8356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>
        <f t="shared" si="40"/>
        <v>4.0000000000000001E-3</v>
      </c>
      <c r="G664" t="s">
        <v>8221</v>
      </c>
      <c r="H664" t="s">
        <v>8224</v>
      </c>
      <c r="I664" t="s">
        <v>8246</v>
      </c>
      <c r="J664">
        <v>1421404247</v>
      </c>
      <c r="K664">
        <v>1418812247</v>
      </c>
      <c r="L664" s="10">
        <f t="shared" si="42"/>
        <v>41990.438043981485</v>
      </c>
      <c r="M664" s="10">
        <f t="shared" si="43"/>
        <v>42020.438043981485</v>
      </c>
      <c r="N664" t="b">
        <v>0</v>
      </c>
      <c r="O664">
        <v>4</v>
      </c>
      <c r="P664" t="b">
        <v>0</v>
      </c>
      <c r="Q664" t="s">
        <v>8273</v>
      </c>
      <c r="R664" s="6">
        <f t="shared" si="41"/>
        <v>39</v>
      </c>
      <c r="S664" t="s">
        <v>8318</v>
      </c>
      <c r="T664" t="s">
        <v>8356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>
        <f t="shared" si="40"/>
        <v>3.5000000000000001E-3</v>
      </c>
      <c r="G665" t="s">
        <v>8221</v>
      </c>
      <c r="H665" t="s">
        <v>8232</v>
      </c>
      <c r="I665" t="s">
        <v>8253</v>
      </c>
      <c r="J665">
        <v>1437250456</v>
      </c>
      <c r="K665">
        <v>1434658456</v>
      </c>
      <c r="L665" s="10">
        <f t="shared" si="42"/>
        <v>42173.843240740738</v>
      </c>
      <c r="M665" s="10">
        <f t="shared" si="43"/>
        <v>42203.843240740738</v>
      </c>
      <c r="N665" t="b">
        <v>0</v>
      </c>
      <c r="O665">
        <v>7</v>
      </c>
      <c r="P665" t="b">
        <v>0</v>
      </c>
      <c r="Q665" t="s">
        <v>8273</v>
      </c>
      <c r="R665" s="6">
        <f t="shared" si="41"/>
        <v>100</v>
      </c>
      <c r="S665" t="s">
        <v>8318</v>
      </c>
      <c r="T665" t="s">
        <v>8356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>
        <f t="shared" si="40"/>
        <v>7.5333333333333335E-2</v>
      </c>
      <c r="G666" t="s">
        <v>8221</v>
      </c>
      <c r="H666" t="s">
        <v>8224</v>
      </c>
      <c r="I666" t="s">
        <v>8246</v>
      </c>
      <c r="J666">
        <v>1428940775</v>
      </c>
      <c r="K666">
        <v>1426348775</v>
      </c>
      <c r="L666" s="10">
        <f t="shared" si="42"/>
        <v>42077.666377314818</v>
      </c>
      <c r="M666" s="10">
        <f t="shared" si="43"/>
        <v>42107.666377314818</v>
      </c>
      <c r="N666" t="b">
        <v>0</v>
      </c>
      <c r="O666">
        <v>29</v>
      </c>
      <c r="P666" t="b">
        <v>0</v>
      </c>
      <c r="Q666" t="s">
        <v>8273</v>
      </c>
      <c r="R666" s="6">
        <f t="shared" si="41"/>
        <v>31.172413793103448</v>
      </c>
      <c r="S666" t="s">
        <v>8318</v>
      </c>
      <c r="T666" t="s">
        <v>8356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>
        <f t="shared" si="40"/>
        <v>0.18640000000000001</v>
      </c>
      <c r="G667" t="s">
        <v>8221</v>
      </c>
      <c r="H667" t="s">
        <v>8224</v>
      </c>
      <c r="I667" t="s">
        <v>8246</v>
      </c>
      <c r="J667">
        <v>1484327061</v>
      </c>
      <c r="K667">
        <v>1479143061</v>
      </c>
      <c r="L667" s="10">
        <f t="shared" si="42"/>
        <v>42688.711354166662</v>
      </c>
      <c r="M667" s="10">
        <f t="shared" si="43"/>
        <v>42748.711354166662</v>
      </c>
      <c r="N667" t="b">
        <v>0</v>
      </c>
      <c r="O667">
        <v>12</v>
      </c>
      <c r="P667" t="b">
        <v>0</v>
      </c>
      <c r="Q667" t="s">
        <v>8273</v>
      </c>
      <c r="R667" s="6">
        <f t="shared" si="41"/>
        <v>155.33333333333334</v>
      </c>
      <c r="S667" t="s">
        <v>8318</v>
      </c>
      <c r="T667" t="s">
        <v>8356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>
        <f t="shared" si="40"/>
        <v>4.0000000000000003E-5</v>
      </c>
      <c r="G668" t="s">
        <v>8221</v>
      </c>
      <c r="H668" t="s">
        <v>8224</v>
      </c>
      <c r="I668" t="s">
        <v>8246</v>
      </c>
      <c r="J668">
        <v>1408305498</v>
      </c>
      <c r="K668">
        <v>1405713498</v>
      </c>
      <c r="L668" s="10">
        <f t="shared" si="42"/>
        <v>41838.832152777781</v>
      </c>
      <c r="M668" s="10">
        <f t="shared" si="43"/>
        <v>41868.832152777781</v>
      </c>
      <c r="N668" t="b">
        <v>0</v>
      </c>
      <c r="O668">
        <v>4</v>
      </c>
      <c r="P668" t="b">
        <v>0</v>
      </c>
      <c r="Q668" t="s">
        <v>8273</v>
      </c>
      <c r="R668" s="6">
        <f t="shared" si="41"/>
        <v>2</v>
      </c>
      <c r="S668" t="s">
        <v>8318</v>
      </c>
      <c r="T668" t="s">
        <v>8356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>
        <f t="shared" si="40"/>
        <v>0.1002</v>
      </c>
      <c r="G669" t="s">
        <v>8221</v>
      </c>
      <c r="H669" t="s">
        <v>8237</v>
      </c>
      <c r="I669" t="s">
        <v>8249</v>
      </c>
      <c r="J669">
        <v>1477731463</v>
      </c>
      <c r="K669">
        <v>1474275463</v>
      </c>
      <c r="L669" s="10">
        <f t="shared" si="42"/>
        <v>42632.373414351852</v>
      </c>
      <c r="M669" s="10">
        <f t="shared" si="43"/>
        <v>42672.373414351852</v>
      </c>
      <c r="N669" t="b">
        <v>0</v>
      </c>
      <c r="O669">
        <v>28</v>
      </c>
      <c r="P669" t="b">
        <v>0</v>
      </c>
      <c r="Q669" t="s">
        <v>8273</v>
      </c>
      <c r="R669" s="6">
        <f t="shared" si="41"/>
        <v>178.92857142857142</v>
      </c>
      <c r="S669" t="s">
        <v>8318</v>
      </c>
      <c r="T669" t="s">
        <v>8356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>
        <f t="shared" si="40"/>
        <v>4.5600000000000002E-2</v>
      </c>
      <c r="G670" t="s">
        <v>8221</v>
      </c>
      <c r="H670" t="s">
        <v>8224</v>
      </c>
      <c r="I670" t="s">
        <v>8246</v>
      </c>
      <c r="J670">
        <v>1431374222</v>
      </c>
      <c r="K670">
        <v>1427486222</v>
      </c>
      <c r="L670" s="10">
        <f t="shared" si="42"/>
        <v>42090.831273148149</v>
      </c>
      <c r="M670" s="10">
        <f t="shared" si="43"/>
        <v>42135.831273148149</v>
      </c>
      <c r="N670" t="b">
        <v>0</v>
      </c>
      <c r="O670">
        <v>25</v>
      </c>
      <c r="P670" t="b">
        <v>0</v>
      </c>
      <c r="Q670" t="s">
        <v>8273</v>
      </c>
      <c r="R670" s="6">
        <f t="shared" si="41"/>
        <v>27.36</v>
      </c>
      <c r="S670" t="s">
        <v>8318</v>
      </c>
      <c r="T670" t="s">
        <v>8356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>
        <f t="shared" si="40"/>
        <v>0.21507499999999999</v>
      </c>
      <c r="G671" t="s">
        <v>8221</v>
      </c>
      <c r="H671" t="s">
        <v>8235</v>
      </c>
      <c r="I671" t="s">
        <v>8255</v>
      </c>
      <c r="J671">
        <v>1467817258</v>
      </c>
      <c r="K671">
        <v>1465225258</v>
      </c>
      <c r="L671" s="10">
        <f t="shared" si="42"/>
        <v>42527.625671296293</v>
      </c>
      <c r="M671" s="10">
        <f t="shared" si="43"/>
        <v>42557.625671296293</v>
      </c>
      <c r="N671" t="b">
        <v>0</v>
      </c>
      <c r="O671">
        <v>28</v>
      </c>
      <c r="P671" t="b">
        <v>0</v>
      </c>
      <c r="Q671" t="s">
        <v>8273</v>
      </c>
      <c r="R671" s="6">
        <f t="shared" si="41"/>
        <v>1536.25</v>
      </c>
      <c r="S671" t="s">
        <v>8318</v>
      </c>
      <c r="T671" t="s">
        <v>8356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>
        <f t="shared" si="40"/>
        <v>0.29276666666666668</v>
      </c>
      <c r="G672" t="s">
        <v>8221</v>
      </c>
      <c r="H672" t="s">
        <v>8237</v>
      </c>
      <c r="I672" t="s">
        <v>8249</v>
      </c>
      <c r="J672">
        <v>1466323800</v>
      </c>
      <c r="K672">
        <v>1463418120</v>
      </c>
      <c r="L672" s="10">
        <f t="shared" si="42"/>
        <v>42506.709722222222</v>
      </c>
      <c r="M672" s="10">
        <f t="shared" si="43"/>
        <v>42540.340277777781</v>
      </c>
      <c r="N672" t="b">
        <v>0</v>
      </c>
      <c r="O672">
        <v>310</v>
      </c>
      <c r="P672" t="b">
        <v>0</v>
      </c>
      <c r="Q672" t="s">
        <v>8273</v>
      </c>
      <c r="R672" s="6">
        <f t="shared" si="41"/>
        <v>84.99677419354839</v>
      </c>
      <c r="S672" t="s">
        <v>8318</v>
      </c>
      <c r="T672" t="s">
        <v>8356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>
        <f t="shared" si="40"/>
        <v>0.39426666666666665</v>
      </c>
      <c r="G673" t="s">
        <v>8221</v>
      </c>
      <c r="H673" t="s">
        <v>8224</v>
      </c>
      <c r="I673" t="s">
        <v>8246</v>
      </c>
      <c r="J673">
        <v>1421208000</v>
      </c>
      <c r="K673">
        <v>1418315852</v>
      </c>
      <c r="L673" s="10">
        <f t="shared" si="42"/>
        <v>41984.692731481482</v>
      </c>
      <c r="M673" s="10">
        <f t="shared" si="43"/>
        <v>42018.166666666672</v>
      </c>
      <c r="N673" t="b">
        <v>0</v>
      </c>
      <c r="O673">
        <v>15</v>
      </c>
      <c r="P673" t="b">
        <v>0</v>
      </c>
      <c r="Q673" t="s">
        <v>8273</v>
      </c>
      <c r="R673" s="6">
        <f t="shared" si="41"/>
        <v>788.5333333333333</v>
      </c>
      <c r="S673" t="s">
        <v>8318</v>
      </c>
      <c r="T673" t="s">
        <v>8356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>
        <f t="shared" si="40"/>
        <v>0.21628</v>
      </c>
      <c r="G674" t="s">
        <v>8221</v>
      </c>
      <c r="H674" t="s">
        <v>8224</v>
      </c>
      <c r="I674" t="s">
        <v>8246</v>
      </c>
      <c r="J674">
        <v>1420088340</v>
      </c>
      <c r="K674">
        <v>1417410964</v>
      </c>
      <c r="L674" s="10">
        <f t="shared" si="42"/>
        <v>41974.219490740739</v>
      </c>
      <c r="M674" s="10">
        <f t="shared" si="43"/>
        <v>42005.207638888889</v>
      </c>
      <c r="N674" t="b">
        <v>0</v>
      </c>
      <c r="O674">
        <v>215</v>
      </c>
      <c r="P674" t="b">
        <v>0</v>
      </c>
      <c r="Q674" t="s">
        <v>8273</v>
      </c>
      <c r="R674" s="6">
        <f t="shared" si="41"/>
        <v>50.29767441860465</v>
      </c>
      <c r="S674" t="s">
        <v>8318</v>
      </c>
      <c r="T674" t="s">
        <v>8356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>
        <f t="shared" si="40"/>
        <v>2.0500000000000002E-3</v>
      </c>
      <c r="G675" t="s">
        <v>8221</v>
      </c>
      <c r="H675" t="s">
        <v>8224</v>
      </c>
      <c r="I675" t="s">
        <v>8246</v>
      </c>
      <c r="J675">
        <v>1409602217</v>
      </c>
      <c r="K675">
        <v>1405714217</v>
      </c>
      <c r="L675" s="10">
        <f t="shared" si="42"/>
        <v>41838.840474537035</v>
      </c>
      <c r="M675" s="10">
        <f t="shared" si="43"/>
        <v>41883.840474537035</v>
      </c>
      <c r="N675" t="b">
        <v>0</v>
      </c>
      <c r="O675">
        <v>3</v>
      </c>
      <c r="P675" t="b">
        <v>0</v>
      </c>
      <c r="Q675" t="s">
        <v>8273</v>
      </c>
      <c r="R675" s="6">
        <f t="shared" si="41"/>
        <v>68.333333333333329</v>
      </c>
      <c r="S675" t="s">
        <v>8318</v>
      </c>
      <c r="T675" t="s">
        <v>8356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>
        <f t="shared" si="40"/>
        <v>2.9999999999999997E-4</v>
      </c>
      <c r="G676" t="s">
        <v>8221</v>
      </c>
      <c r="H676" t="s">
        <v>8224</v>
      </c>
      <c r="I676" t="s">
        <v>8246</v>
      </c>
      <c r="J676">
        <v>1407811627</v>
      </c>
      <c r="K676">
        <v>1402627627</v>
      </c>
      <c r="L676" s="10">
        <f t="shared" si="42"/>
        <v>41803.116053240738</v>
      </c>
      <c r="M676" s="10">
        <f t="shared" si="43"/>
        <v>41863.116053240738</v>
      </c>
      <c r="N676" t="b">
        <v>0</v>
      </c>
      <c r="O676">
        <v>2</v>
      </c>
      <c r="P676" t="b">
        <v>0</v>
      </c>
      <c r="Q676" t="s">
        <v>8273</v>
      </c>
      <c r="R676" s="6">
        <f t="shared" si="41"/>
        <v>7.5</v>
      </c>
      <c r="S676" t="s">
        <v>8318</v>
      </c>
      <c r="T676" t="s">
        <v>8356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>
        <f t="shared" si="40"/>
        <v>0.14849999999999999</v>
      </c>
      <c r="G677" t="s">
        <v>8221</v>
      </c>
      <c r="H677" t="s">
        <v>8224</v>
      </c>
      <c r="I677" t="s">
        <v>8246</v>
      </c>
      <c r="J677">
        <v>1420095540</v>
      </c>
      <c r="K677">
        <v>1417558804</v>
      </c>
      <c r="L677" s="10">
        <f t="shared" si="42"/>
        <v>41975.930601851855</v>
      </c>
      <c r="M677" s="10">
        <f t="shared" si="43"/>
        <v>42005.290972222225</v>
      </c>
      <c r="N677" t="b">
        <v>0</v>
      </c>
      <c r="O677">
        <v>26</v>
      </c>
      <c r="P677" t="b">
        <v>0</v>
      </c>
      <c r="Q677" t="s">
        <v>8273</v>
      </c>
      <c r="R677" s="6">
        <f t="shared" si="41"/>
        <v>34.269230769230766</v>
      </c>
      <c r="S677" t="s">
        <v>8318</v>
      </c>
      <c r="T677" t="s">
        <v>8356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>
        <f t="shared" si="40"/>
        <v>1.4710000000000001E-2</v>
      </c>
      <c r="G678" t="s">
        <v>8221</v>
      </c>
      <c r="H678" t="s">
        <v>8229</v>
      </c>
      <c r="I678" t="s">
        <v>8251</v>
      </c>
      <c r="J678">
        <v>1423333581</v>
      </c>
      <c r="K678">
        <v>1420741581</v>
      </c>
      <c r="L678" s="10">
        <f t="shared" si="42"/>
        <v>42012.768298611118</v>
      </c>
      <c r="M678" s="10">
        <f t="shared" si="43"/>
        <v>42042.768298611118</v>
      </c>
      <c r="N678" t="b">
        <v>0</v>
      </c>
      <c r="O678">
        <v>24</v>
      </c>
      <c r="P678" t="b">
        <v>0</v>
      </c>
      <c r="Q678" t="s">
        <v>8273</v>
      </c>
      <c r="R678" s="6">
        <f t="shared" si="41"/>
        <v>61.291666666666664</v>
      </c>
      <c r="S678" t="s">
        <v>8318</v>
      </c>
      <c r="T678" t="s">
        <v>8356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>
        <f t="shared" si="40"/>
        <v>0.25584000000000001</v>
      </c>
      <c r="G679" t="s">
        <v>8221</v>
      </c>
      <c r="H679" t="s">
        <v>8237</v>
      </c>
      <c r="I679" t="s">
        <v>8249</v>
      </c>
      <c r="J679">
        <v>1467106895</v>
      </c>
      <c r="K679">
        <v>1463218895</v>
      </c>
      <c r="L679" s="10">
        <f t="shared" si="42"/>
        <v>42504.403877314813</v>
      </c>
      <c r="M679" s="10">
        <f t="shared" si="43"/>
        <v>42549.403877314813</v>
      </c>
      <c r="N679" t="b">
        <v>0</v>
      </c>
      <c r="O679">
        <v>96</v>
      </c>
      <c r="P679" t="b">
        <v>0</v>
      </c>
      <c r="Q679" t="s">
        <v>8273</v>
      </c>
      <c r="R679" s="6">
        <f t="shared" si="41"/>
        <v>133.25</v>
      </c>
      <c r="S679" t="s">
        <v>8318</v>
      </c>
      <c r="T679" t="s">
        <v>8356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>
        <f t="shared" si="40"/>
        <v>3.8206896551724136E-2</v>
      </c>
      <c r="G680" t="s">
        <v>8221</v>
      </c>
      <c r="H680" t="s">
        <v>8224</v>
      </c>
      <c r="I680" t="s">
        <v>8246</v>
      </c>
      <c r="J680">
        <v>1463821338</v>
      </c>
      <c r="K680">
        <v>1461229338</v>
      </c>
      <c r="L680" s="10">
        <f t="shared" si="42"/>
        <v>42481.376597222217</v>
      </c>
      <c r="M680" s="10">
        <f t="shared" si="43"/>
        <v>42511.376597222217</v>
      </c>
      <c r="N680" t="b">
        <v>0</v>
      </c>
      <c r="O680">
        <v>17</v>
      </c>
      <c r="P680" t="b">
        <v>0</v>
      </c>
      <c r="Q680" t="s">
        <v>8273</v>
      </c>
      <c r="R680" s="6">
        <f t="shared" si="41"/>
        <v>65.17647058823529</v>
      </c>
      <c r="S680" t="s">
        <v>8318</v>
      </c>
      <c r="T680" t="s">
        <v>8356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>
        <f t="shared" si="40"/>
        <v>0.15485964912280703</v>
      </c>
      <c r="G681" t="s">
        <v>8221</v>
      </c>
      <c r="H681" t="s">
        <v>8224</v>
      </c>
      <c r="I681" t="s">
        <v>8246</v>
      </c>
      <c r="J681">
        <v>1472920909</v>
      </c>
      <c r="K681">
        <v>1467736909</v>
      </c>
      <c r="L681" s="10">
        <f t="shared" si="42"/>
        <v>42556.695706018523</v>
      </c>
      <c r="M681" s="10">
        <f t="shared" si="43"/>
        <v>42616.695706018523</v>
      </c>
      <c r="N681" t="b">
        <v>0</v>
      </c>
      <c r="O681">
        <v>94</v>
      </c>
      <c r="P681" t="b">
        <v>0</v>
      </c>
      <c r="Q681" t="s">
        <v>8273</v>
      </c>
      <c r="R681" s="6">
        <f t="shared" si="41"/>
        <v>93.90425531914893</v>
      </c>
      <c r="S681" t="s">
        <v>8318</v>
      </c>
      <c r="T681" t="s">
        <v>8356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>
        <f t="shared" si="40"/>
        <v>0.25912000000000002</v>
      </c>
      <c r="G682" t="s">
        <v>8221</v>
      </c>
      <c r="H682" t="s">
        <v>8224</v>
      </c>
      <c r="I682" t="s">
        <v>8246</v>
      </c>
      <c r="J682">
        <v>1410955331</v>
      </c>
      <c r="K682">
        <v>1407931331</v>
      </c>
      <c r="L682" s="10">
        <f t="shared" si="42"/>
        <v>41864.501516203702</v>
      </c>
      <c r="M682" s="10">
        <f t="shared" si="43"/>
        <v>41899.501516203702</v>
      </c>
      <c r="N682" t="b">
        <v>0</v>
      </c>
      <c r="O682">
        <v>129</v>
      </c>
      <c r="P682" t="b">
        <v>0</v>
      </c>
      <c r="Q682" t="s">
        <v>8273</v>
      </c>
      <c r="R682" s="6">
        <f t="shared" si="41"/>
        <v>150.65116279069767</v>
      </c>
      <c r="S682" t="s">
        <v>8318</v>
      </c>
      <c r="T682" t="s">
        <v>8356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>
        <f t="shared" si="40"/>
        <v>4.0000000000000002E-4</v>
      </c>
      <c r="G683" t="s">
        <v>8221</v>
      </c>
      <c r="H683" t="s">
        <v>8224</v>
      </c>
      <c r="I683" t="s">
        <v>8246</v>
      </c>
      <c r="J683">
        <v>1477509604</v>
      </c>
      <c r="K683">
        <v>1474917604</v>
      </c>
      <c r="L683" s="10">
        <f t="shared" si="42"/>
        <v>42639.805601851855</v>
      </c>
      <c r="M683" s="10">
        <f t="shared" si="43"/>
        <v>42669.805601851855</v>
      </c>
      <c r="N683" t="b">
        <v>0</v>
      </c>
      <c r="O683">
        <v>1</v>
      </c>
      <c r="P683" t="b">
        <v>0</v>
      </c>
      <c r="Q683" t="s">
        <v>8273</v>
      </c>
      <c r="R683" s="6">
        <f t="shared" si="41"/>
        <v>1</v>
      </c>
      <c r="S683" t="s">
        <v>8318</v>
      </c>
      <c r="T683" t="s">
        <v>8356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>
        <f t="shared" si="40"/>
        <v>1.06E-3</v>
      </c>
      <c r="G684" t="s">
        <v>8221</v>
      </c>
      <c r="H684" t="s">
        <v>8224</v>
      </c>
      <c r="I684" t="s">
        <v>8246</v>
      </c>
      <c r="J684">
        <v>1489512122</v>
      </c>
      <c r="K684">
        <v>1486923722</v>
      </c>
      <c r="L684" s="10">
        <f t="shared" si="42"/>
        <v>42778.765300925923</v>
      </c>
      <c r="M684" s="10">
        <f t="shared" si="43"/>
        <v>42808.723634259266</v>
      </c>
      <c r="N684" t="b">
        <v>0</v>
      </c>
      <c r="O684">
        <v>4</v>
      </c>
      <c r="P684" t="b">
        <v>0</v>
      </c>
      <c r="Q684" t="s">
        <v>8273</v>
      </c>
      <c r="R684" s="6">
        <f t="shared" si="41"/>
        <v>13.25</v>
      </c>
      <c r="S684" t="s">
        <v>8318</v>
      </c>
      <c r="T684" t="s">
        <v>8356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>
        <f t="shared" si="40"/>
        <v>8.5142857142857138E-3</v>
      </c>
      <c r="G685" t="s">
        <v>8221</v>
      </c>
      <c r="H685" t="s">
        <v>8224</v>
      </c>
      <c r="I685" t="s">
        <v>8246</v>
      </c>
      <c r="J685">
        <v>1477949764</v>
      </c>
      <c r="K685">
        <v>1474493764</v>
      </c>
      <c r="L685" s="10">
        <f t="shared" si="42"/>
        <v>42634.900046296301</v>
      </c>
      <c r="M685" s="10">
        <f t="shared" si="43"/>
        <v>42674.900046296301</v>
      </c>
      <c r="N685" t="b">
        <v>0</v>
      </c>
      <c r="O685">
        <v>3</v>
      </c>
      <c r="P685" t="b">
        <v>0</v>
      </c>
      <c r="Q685" t="s">
        <v>8273</v>
      </c>
      <c r="R685" s="6">
        <f t="shared" si="41"/>
        <v>99.333333333333329</v>
      </c>
      <c r="S685" t="s">
        <v>8318</v>
      </c>
      <c r="T685" t="s">
        <v>8356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>
        <f t="shared" si="40"/>
        <v>7.4837500000000001E-2</v>
      </c>
      <c r="G686" t="s">
        <v>8221</v>
      </c>
      <c r="H686" t="s">
        <v>8224</v>
      </c>
      <c r="I686" t="s">
        <v>8246</v>
      </c>
      <c r="J686">
        <v>1406257200</v>
      </c>
      <c r="K686">
        <v>1403176891</v>
      </c>
      <c r="L686" s="10">
        <f t="shared" si="42"/>
        <v>41809.473275462966</v>
      </c>
      <c r="M686" s="10">
        <f t="shared" si="43"/>
        <v>41845.125</v>
      </c>
      <c r="N686" t="b">
        <v>0</v>
      </c>
      <c r="O686">
        <v>135</v>
      </c>
      <c r="P686" t="b">
        <v>0</v>
      </c>
      <c r="Q686" t="s">
        <v>8273</v>
      </c>
      <c r="R686" s="6">
        <f t="shared" si="41"/>
        <v>177.39259259259259</v>
      </c>
      <c r="S686" t="s">
        <v>8318</v>
      </c>
      <c r="T686" t="s">
        <v>8356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>
        <f t="shared" si="40"/>
        <v>0.27650000000000002</v>
      </c>
      <c r="G687" t="s">
        <v>8221</v>
      </c>
      <c r="H687" t="s">
        <v>8224</v>
      </c>
      <c r="I687" t="s">
        <v>8246</v>
      </c>
      <c r="J687">
        <v>1421095672</v>
      </c>
      <c r="K687">
        <v>1417207672</v>
      </c>
      <c r="L687" s="10">
        <f t="shared" si="42"/>
        <v>41971.866574074069</v>
      </c>
      <c r="M687" s="10">
        <f t="shared" si="43"/>
        <v>42016.866574074069</v>
      </c>
      <c r="N687" t="b">
        <v>0</v>
      </c>
      <c r="O687">
        <v>10</v>
      </c>
      <c r="P687" t="b">
        <v>0</v>
      </c>
      <c r="Q687" t="s">
        <v>8273</v>
      </c>
      <c r="R687" s="6">
        <f t="shared" si="41"/>
        <v>55.3</v>
      </c>
      <c r="S687" t="s">
        <v>8318</v>
      </c>
      <c r="T687" t="s">
        <v>8356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>
        <f t="shared" si="40"/>
        <v>0</v>
      </c>
      <c r="G688" t="s">
        <v>8221</v>
      </c>
      <c r="H688" t="s">
        <v>8237</v>
      </c>
      <c r="I688" t="s">
        <v>8249</v>
      </c>
      <c r="J688">
        <v>1438618170</v>
      </c>
      <c r="K688">
        <v>1436026170</v>
      </c>
      <c r="L688" s="10">
        <f t="shared" si="42"/>
        <v>42189.673263888893</v>
      </c>
      <c r="M688" s="10">
        <f t="shared" si="43"/>
        <v>42219.673263888893</v>
      </c>
      <c r="N688" t="b">
        <v>0</v>
      </c>
      <c r="O688">
        <v>0</v>
      </c>
      <c r="P688" t="b">
        <v>0</v>
      </c>
      <c r="Q688" t="s">
        <v>8273</v>
      </c>
      <c r="R688" s="6">
        <f t="shared" si="41"/>
        <v>0</v>
      </c>
      <c r="S688" t="s">
        <v>8318</v>
      </c>
      <c r="T688" t="s">
        <v>8356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>
        <f t="shared" si="40"/>
        <v>3.5499999999999997E-2</v>
      </c>
      <c r="G689" t="s">
        <v>8221</v>
      </c>
      <c r="H689" t="s">
        <v>8238</v>
      </c>
      <c r="I689" t="s">
        <v>8256</v>
      </c>
      <c r="J689">
        <v>1486317653</v>
      </c>
      <c r="K689">
        <v>1481133653</v>
      </c>
      <c r="L689" s="10">
        <f t="shared" si="42"/>
        <v>42711.750613425931</v>
      </c>
      <c r="M689" s="10">
        <f t="shared" si="43"/>
        <v>42771.750613425931</v>
      </c>
      <c r="N689" t="b">
        <v>0</v>
      </c>
      <c r="O689">
        <v>6</v>
      </c>
      <c r="P689" t="b">
        <v>0</v>
      </c>
      <c r="Q689" t="s">
        <v>8273</v>
      </c>
      <c r="R689" s="6">
        <f t="shared" si="41"/>
        <v>591.66666666666663</v>
      </c>
      <c r="S689" t="s">
        <v>8318</v>
      </c>
      <c r="T689" t="s">
        <v>8356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>
        <f t="shared" si="40"/>
        <v>0.72989999999999999</v>
      </c>
      <c r="G690" t="s">
        <v>8221</v>
      </c>
      <c r="H690" t="s">
        <v>8224</v>
      </c>
      <c r="I690" t="s">
        <v>8246</v>
      </c>
      <c r="J690">
        <v>1444876253</v>
      </c>
      <c r="K690">
        <v>1442284253</v>
      </c>
      <c r="L690" s="10">
        <f t="shared" si="42"/>
        <v>42262.104780092588</v>
      </c>
      <c r="M690" s="10">
        <f t="shared" si="43"/>
        <v>42292.104780092588</v>
      </c>
      <c r="N690" t="b">
        <v>0</v>
      </c>
      <c r="O690">
        <v>36</v>
      </c>
      <c r="P690" t="b">
        <v>0</v>
      </c>
      <c r="Q690" t="s">
        <v>8273</v>
      </c>
      <c r="R690" s="6">
        <f t="shared" si="41"/>
        <v>405.5</v>
      </c>
      <c r="S690" t="s">
        <v>8318</v>
      </c>
      <c r="T690" t="s">
        <v>8356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>
        <f t="shared" si="40"/>
        <v>0.57648750000000004</v>
      </c>
      <c r="G691" t="s">
        <v>8221</v>
      </c>
      <c r="H691" t="s">
        <v>8224</v>
      </c>
      <c r="I691" t="s">
        <v>8246</v>
      </c>
      <c r="J691">
        <v>1481173140</v>
      </c>
      <c r="K691">
        <v>1478016097</v>
      </c>
      <c r="L691" s="10">
        <f t="shared" si="42"/>
        <v>42675.66778935185</v>
      </c>
      <c r="M691" s="10">
        <f t="shared" si="43"/>
        <v>42712.207638888889</v>
      </c>
      <c r="N691" t="b">
        <v>0</v>
      </c>
      <c r="O691">
        <v>336</v>
      </c>
      <c r="P691" t="b">
        <v>0</v>
      </c>
      <c r="Q691" t="s">
        <v>8273</v>
      </c>
      <c r="R691" s="6">
        <f t="shared" si="41"/>
        <v>343.14732142857144</v>
      </c>
      <c r="S691" t="s">
        <v>8318</v>
      </c>
      <c r="T691" t="s">
        <v>8356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>
        <f t="shared" si="40"/>
        <v>0.1234</v>
      </c>
      <c r="G692" t="s">
        <v>8221</v>
      </c>
      <c r="H692" t="s">
        <v>8224</v>
      </c>
      <c r="I692" t="s">
        <v>8246</v>
      </c>
      <c r="J692">
        <v>1473400800</v>
      </c>
      <c r="K692">
        <v>1469718841</v>
      </c>
      <c r="L692" s="10">
        <f t="shared" si="42"/>
        <v>42579.634733796294</v>
      </c>
      <c r="M692" s="10">
        <f t="shared" si="43"/>
        <v>42622.25</v>
      </c>
      <c r="N692" t="b">
        <v>0</v>
      </c>
      <c r="O692">
        <v>34</v>
      </c>
      <c r="P692" t="b">
        <v>0</v>
      </c>
      <c r="Q692" t="s">
        <v>8273</v>
      </c>
      <c r="R692" s="6">
        <f t="shared" si="41"/>
        <v>72.588235294117652</v>
      </c>
      <c r="S692" t="s">
        <v>8318</v>
      </c>
      <c r="T692" t="s">
        <v>8356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>
        <f t="shared" si="40"/>
        <v>5.1999999999999998E-3</v>
      </c>
      <c r="G693" t="s">
        <v>8221</v>
      </c>
      <c r="H693" t="s">
        <v>8224</v>
      </c>
      <c r="I693" t="s">
        <v>8246</v>
      </c>
      <c r="J693">
        <v>1435711246</v>
      </c>
      <c r="K693">
        <v>1433292046</v>
      </c>
      <c r="L693" s="10">
        <f t="shared" si="42"/>
        <v>42158.028310185182</v>
      </c>
      <c r="M693" s="10">
        <f t="shared" si="43"/>
        <v>42186.028310185182</v>
      </c>
      <c r="N693" t="b">
        <v>0</v>
      </c>
      <c r="O693">
        <v>10</v>
      </c>
      <c r="P693" t="b">
        <v>0</v>
      </c>
      <c r="Q693" t="s">
        <v>8273</v>
      </c>
      <c r="R693" s="6">
        <f t="shared" si="41"/>
        <v>26</v>
      </c>
      <c r="S693" t="s">
        <v>8318</v>
      </c>
      <c r="T693" t="s">
        <v>8356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>
        <f t="shared" si="40"/>
        <v>6.5299999999999997E-2</v>
      </c>
      <c r="G694" t="s">
        <v>8221</v>
      </c>
      <c r="H694" t="s">
        <v>8225</v>
      </c>
      <c r="I694" t="s">
        <v>8247</v>
      </c>
      <c r="J694">
        <v>1482397263</v>
      </c>
      <c r="K694">
        <v>1479805263</v>
      </c>
      <c r="L694" s="10">
        <f t="shared" si="42"/>
        <v>42696.37572916667</v>
      </c>
      <c r="M694" s="10">
        <f t="shared" si="43"/>
        <v>42726.37572916667</v>
      </c>
      <c r="N694" t="b">
        <v>0</v>
      </c>
      <c r="O694">
        <v>201</v>
      </c>
      <c r="P694" t="b">
        <v>0</v>
      </c>
      <c r="Q694" t="s">
        <v>8273</v>
      </c>
      <c r="R694" s="6">
        <f t="shared" si="41"/>
        <v>6.4975124378109452</v>
      </c>
      <c r="S694" t="s">
        <v>8318</v>
      </c>
      <c r="T694" t="s">
        <v>8356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>
        <f t="shared" si="40"/>
        <v>0.35338000000000003</v>
      </c>
      <c r="G695" t="s">
        <v>8221</v>
      </c>
      <c r="H695" t="s">
        <v>8224</v>
      </c>
      <c r="I695" t="s">
        <v>8246</v>
      </c>
      <c r="J695">
        <v>1430421827</v>
      </c>
      <c r="K695">
        <v>1427829827</v>
      </c>
      <c r="L695" s="10">
        <f t="shared" si="42"/>
        <v>42094.808182870373</v>
      </c>
      <c r="M695" s="10">
        <f t="shared" si="43"/>
        <v>42124.808182870373</v>
      </c>
      <c r="N695" t="b">
        <v>0</v>
      </c>
      <c r="O695">
        <v>296</v>
      </c>
      <c r="P695" t="b">
        <v>0</v>
      </c>
      <c r="Q695" t="s">
        <v>8273</v>
      </c>
      <c r="R695" s="6">
        <f t="shared" si="41"/>
        <v>119.38513513513513</v>
      </c>
      <c r="S695" t="s">
        <v>8318</v>
      </c>
      <c r="T695" t="s">
        <v>8356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>
        <f t="shared" si="40"/>
        <v>3.933333333333333E-3</v>
      </c>
      <c r="G696" t="s">
        <v>8221</v>
      </c>
      <c r="H696" t="s">
        <v>8224</v>
      </c>
      <c r="I696" t="s">
        <v>8246</v>
      </c>
      <c r="J696">
        <v>1485964559</v>
      </c>
      <c r="K696">
        <v>1483372559</v>
      </c>
      <c r="L696" s="10">
        <f t="shared" si="42"/>
        <v>42737.663877314815</v>
      </c>
      <c r="M696" s="10">
        <f t="shared" si="43"/>
        <v>42767.663877314815</v>
      </c>
      <c r="N696" t="b">
        <v>0</v>
      </c>
      <c r="O696">
        <v>7</v>
      </c>
      <c r="P696" t="b">
        <v>0</v>
      </c>
      <c r="Q696" t="s">
        <v>8273</v>
      </c>
      <c r="R696" s="6">
        <f t="shared" si="41"/>
        <v>84.285714285714292</v>
      </c>
      <c r="S696" t="s">
        <v>8318</v>
      </c>
      <c r="T696" t="s">
        <v>8356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>
        <f t="shared" si="40"/>
        <v>1.06E-2</v>
      </c>
      <c r="G697" t="s">
        <v>8221</v>
      </c>
      <c r="H697" t="s">
        <v>8224</v>
      </c>
      <c r="I697" t="s">
        <v>8246</v>
      </c>
      <c r="J697">
        <v>1414758620</v>
      </c>
      <c r="K697">
        <v>1412166620</v>
      </c>
      <c r="L697" s="10">
        <f t="shared" si="42"/>
        <v>41913.521064814813</v>
      </c>
      <c r="M697" s="10">
        <f t="shared" si="43"/>
        <v>41943.521064814813</v>
      </c>
      <c r="N697" t="b">
        <v>0</v>
      </c>
      <c r="O697">
        <v>7</v>
      </c>
      <c r="P697" t="b">
        <v>0</v>
      </c>
      <c r="Q697" t="s">
        <v>8273</v>
      </c>
      <c r="R697" s="6">
        <f t="shared" si="41"/>
        <v>90.857142857142861</v>
      </c>
      <c r="S697" t="s">
        <v>8318</v>
      </c>
      <c r="T697" t="s">
        <v>8356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>
        <f t="shared" si="40"/>
        <v>5.7142857142857145E-6</v>
      </c>
      <c r="G698" t="s">
        <v>8221</v>
      </c>
      <c r="H698" t="s">
        <v>8233</v>
      </c>
      <c r="I698" t="s">
        <v>8249</v>
      </c>
      <c r="J698">
        <v>1406326502</v>
      </c>
      <c r="K698">
        <v>1403734502</v>
      </c>
      <c r="L698" s="10">
        <f t="shared" si="42"/>
        <v>41815.927106481482</v>
      </c>
      <c r="M698" s="10">
        <f t="shared" si="43"/>
        <v>41845.927106481482</v>
      </c>
      <c r="N698" t="b">
        <v>0</v>
      </c>
      <c r="O698">
        <v>1</v>
      </c>
      <c r="P698" t="b">
        <v>0</v>
      </c>
      <c r="Q698" t="s">
        <v>8273</v>
      </c>
      <c r="R698" s="6">
        <f t="shared" si="41"/>
        <v>1</v>
      </c>
      <c r="S698" t="s">
        <v>8318</v>
      </c>
      <c r="T698" t="s">
        <v>8356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>
        <f t="shared" si="40"/>
        <v>0.46379999999999999</v>
      </c>
      <c r="G699" t="s">
        <v>8221</v>
      </c>
      <c r="H699" t="s">
        <v>8236</v>
      </c>
      <c r="I699" t="s">
        <v>8249</v>
      </c>
      <c r="J699">
        <v>1454502789</v>
      </c>
      <c r="K699">
        <v>1453206789</v>
      </c>
      <c r="L699" s="10">
        <f t="shared" si="42"/>
        <v>42388.523020833338</v>
      </c>
      <c r="M699" s="10">
        <f t="shared" si="43"/>
        <v>42403.523020833338</v>
      </c>
      <c r="N699" t="b">
        <v>0</v>
      </c>
      <c r="O699">
        <v>114</v>
      </c>
      <c r="P699" t="b">
        <v>0</v>
      </c>
      <c r="Q699" t="s">
        <v>8273</v>
      </c>
      <c r="R699" s="6">
        <f t="shared" si="41"/>
        <v>20.342105263157894</v>
      </c>
      <c r="S699" t="s">
        <v>8318</v>
      </c>
      <c r="T699" t="s">
        <v>8356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>
        <f t="shared" si="40"/>
        <v>0.15390000000000001</v>
      </c>
      <c r="G700" t="s">
        <v>8221</v>
      </c>
      <c r="H700" t="s">
        <v>8224</v>
      </c>
      <c r="I700" t="s">
        <v>8246</v>
      </c>
      <c r="J700">
        <v>1411005600</v>
      </c>
      <c r="K700">
        <v>1408141245</v>
      </c>
      <c r="L700" s="10">
        <f t="shared" si="42"/>
        <v>41866.931076388886</v>
      </c>
      <c r="M700" s="10">
        <f t="shared" si="43"/>
        <v>41900.083333333336</v>
      </c>
      <c r="N700" t="b">
        <v>0</v>
      </c>
      <c r="O700">
        <v>29</v>
      </c>
      <c r="P700" t="b">
        <v>0</v>
      </c>
      <c r="Q700" t="s">
        <v>8273</v>
      </c>
      <c r="R700" s="6">
        <f t="shared" si="41"/>
        <v>530.68965517241384</v>
      </c>
      <c r="S700" t="s">
        <v>8318</v>
      </c>
      <c r="T700" t="s">
        <v>8356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>
        <f t="shared" si="40"/>
        <v>0.824221076923077</v>
      </c>
      <c r="G701" t="s">
        <v>8221</v>
      </c>
      <c r="H701" t="s">
        <v>8224</v>
      </c>
      <c r="I701" t="s">
        <v>8246</v>
      </c>
      <c r="J701">
        <v>1385136000</v>
      </c>
      <c r="K701">
        <v>1381923548</v>
      </c>
      <c r="L701" s="10">
        <f t="shared" si="42"/>
        <v>41563.485509259262</v>
      </c>
      <c r="M701" s="10">
        <f t="shared" si="43"/>
        <v>41600.666666666664</v>
      </c>
      <c r="N701" t="b">
        <v>0</v>
      </c>
      <c r="O701">
        <v>890</v>
      </c>
      <c r="P701" t="b">
        <v>0</v>
      </c>
      <c r="Q701" t="s">
        <v>8273</v>
      </c>
      <c r="R701" s="6">
        <f t="shared" si="41"/>
        <v>120.39184269662923</v>
      </c>
      <c r="S701" t="s">
        <v>8318</v>
      </c>
      <c r="T701" t="s">
        <v>8356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>
        <f t="shared" si="40"/>
        <v>2.6866666666666667E-2</v>
      </c>
      <c r="G702" t="s">
        <v>8221</v>
      </c>
      <c r="H702" t="s">
        <v>8227</v>
      </c>
      <c r="I702" t="s">
        <v>8249</v>
      </c>
      <c r="J702">
        <v>1484065881</v>
      </c>
      <c r="K702">
        <v>1481473881</v>
      </c>
      <c r="L702" s="10">
        <f t="shared" si="42"/>
        <v>42715.688437500001</v>
      </c>
      <c r="M702" s="10">
        <f t="shared" si="43"/>
        <v>42745.688437500001</v>
      </c>
      <c r="N702" t="b">
        <v>0</v>
      </c>
      <c r="O702">
        <v>31</v>
      </c>
      <c r="P702" t="b">
        <v>0</v>
      </c>
      <c r="Q702" t="s">
        <v>8273</v>
      </c>
      <c r="R702" s="6">
        <f t="shared" si="41"/>
        <v>13</v>
      </c>
      <c r="S702" t="s">
        <v>8318</v>
      </c>
      <c r="T702" t="s">
        <v>8356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>
        <f t="shared" si="40"/>
        <v>0.26600000000000001</v>
      </c>
      <c r="G703" t="s">
        <v>8221</v>
      </c>
      <c r="H703" t="s">
        <v>8225</v>
      </c>
      <c r="I703" t="s">
        <v>8247</v>
      </c>
      <c r="J703">
        <v>1406130880</v>
      </c>
      <c r="K703">
        <v>1403538880</v>
      </c>
      <c r="L703" s="10">
        <f t="shared" si="42"/>
        <v>41813.662962962961</v>
      </c>
      <c r="M703" s="10">
        <f t="shared" si="43"/>
        <v>41843.662962962961</v>
      </c>
      <c r="N703" t="b">
        <v>0</v>
      </c>
      <c r="O703">
        <v>21</v>
      </c>
      <c r="P703" t="b">
        <v>0</v>
      </c>
      <c r="Q703" t="s">
        <v>8273</v>
      </c>
      <c r="R703" s="6">
        <f t="shared" si="41"/>
        <v>291.33333333333331</v>
      </c>
      <c r="S703" t="s">
        <v>8318</v>
      </c>
      <c r="T703" t="s">
        <v>8356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>
        <f t="shared" si="40"/>
        <v>0.30813400000000002</v>
      </c>
      <c r="G704" t="s">
        <v>8221</v>
      </c>
      <c r="H704" t="s">
        <v>8224</v>
      </c>
      <c r="I704" t="s">
        <v>8246</v>
      </c>
      <c r="J704">
        <v>1480011987</v>
      </c>
      <c r="K704">
        <v>1477416387</v>
      </c>
      <c r="L704" s="10">
        <f t="shared" si="42"/>
        <v>42668.726701388892</v>
      </c>
      <c r="M704" s="10">
        <f t="shared" si="43"/>
        <v>42698.768368055549</v>
      </c>
      <c r="N704" t="b">
        <v>0</v>
      </c>
      <c r="O704">
        <v>37</v>
      </c>
      <c r="P704" t="b">
        <v>0</v>
      </c>
      <c r="Q704" t="s">
        <v>8273</v>
      </c>
      <c r="R704" s="6">
        <f t="shared" si="41"/>
        <v>124.9191891891892</v>
      </c>
      <c r="S704" t="s">
        <v>8318</v>
      </c>
      <c r="T704" t="s">
        <v>8356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>
        <f t="shared" si="40"/>
        <v>5.5800000000000002E-2</v>
      </c>
      <c r="G705" t="s">
        <v>8221</v>
      </c>
      <c r="H705" t="s">
        <v>8224</v>
      </c>
      <c r="I705" t="s">
        <v>8246</v>
      </c>
      <c r="J705">
        <v>1485905520</v>
      </c>
      <c r="K705">
        <v>1481150949</v>
      </c>
      <c r="L705" s="10">
        <f t="shared" si="42"/>
        <v>42711.950798611113</v>
      </c>
      <c r="M705" s="10">
        <f t="shared" si="43"/>
        <v>42766.98055555555</v>
      </c>
      <c r="N705" t="b">
        <v>0</v>
      </c>
      <c r="O705">
        <v>7</v>
      </c>
      <c r="P705" t="b">
        <v>0</v>
      </c>
      <c r="Q705" t="s">
        <v>8273</v>
      </c>
      <c r="R705" s="6">
        <f t="shared" si="41"/>
        <v>119.57142857142857</v>
      </c>
      <c r="S705" t="s">
        <v>8318</v>
      </c>
      <c r="T705" t="s">
        <v>8356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>
        <f t="shared" ref="F706:F769" si="44">IF(D706=0,0,E706/D706)</f>
        <v>8.7454545454545458E-3</v>
      </c>
      <c r="G706" t="s">
        <v>8221</v>
      </c>
      <c r="H706" t="s">
        <v>8229</v>
      </c>
      <c r="I706" t="s">
        <v>8251</v>
      </c>
      <c r="J706">
        <v>1487565468</v>
      </c>
      <c r="K706">
        <v>1482381468</v>
      </c>
      <c r="L706" s="10">
        <f t="shared" si="42"/>
        <v>42726.192916666667</v>
      </c>
      <c r="M706" s="10">
        <f t="shared" si="43"/>
        <v>42786.192916666667</v>
      </c>
      <c r="N706" t="b">
        <v>0</v>
      </c>
      <c r="O706">
        <v>4</v>
      </c>
      <c r="P706" t="b">
        <v>0</v>
      </c>
      <c r="Q706" t="s">
        <v>8273</v>
      </c>
      <c r="R706" s="6">
        <f t="shared" ref="R706:R769" si="45">IF(O706=0,0,E706/O706)</f>
        <v>120.25</v>
      </c>
      <c r="S706" t="s">
        <v>8318</v>
      </c>
      <c r="T706" t="s">
        <v>8356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>
        <f t="shared" si="44"/>
        <v>9.7699999999999992E-3</v>
      </c>
      <c r="G707" t="s">
        <v>8221</v>
      </c>
      <c r="H707" t="s">
        <v>8233</v>
      </c>
      <c r="I707" t="s">
        <v>8249</v>
      </c>
      <c r="J707">
        <v>1484999278</v>
      </c>
      <c r="K707">
        <v>1482407278</v>
      </c>
      <c r="L707" s="10">
        <f t="shared" ref="L707:L770" si="46">(((K707/60)/60)/24)+DATE(1970,1,1)</f>
        <v>42726.491643518515</v>
      </c>
      <c r="M707" s="10">
        <f t="shared" ref="M707:M770" si="47">(((J707/60)/60)/24)+DATE(1970,1,1)</f>
        <v>42756.491643518515</v>
      </c>
      <c r="N707" t="b">
        <v>0</v>
      </c>
      <c r="O707">
        <v>5</v>
      </c>
      <c r="P707" t="b">
        <v>0</v>
      </c>
      <c r="Q707" t="s">
        <v>8273</v>
      </c>
      <c r="R707" s="6">
        <f t="shared" si="45"/>
        <v>195.4</v>
      </c>
      <c r="S707" t="s">
        <v>8318</v>
      </c>
      <c r="T707" t="s">
        <v>8356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>
        <f t="shared" si="44"/>
        <v>0</v>
      </c>
      <c r="G708" t="s">
        <v>8221</v>
      </c>
      <c r="H708" t="s">
        <v>8227</v>
      </c>
      <c r="I708" t="s">
        <v>8249</v>
      </c>
      <c r="J708">
        <v>1481740740</v>
      </c>
      <c r="K708">
        <v>1478130783</v>
      </c>
      <c r="L708" s="10">
        <f t="shared" si="46"/>
        <v>42676.995173611111</v>
      </c>
      <c r="M708" s="10">
        <f t="shared" si="47"/>
        <v>42718.777083333334</v>
      </c>
      <c r="N708" t="b">
        <v>0</v>
      </c>
      <c r="O708">
        <v>0</v>
      </c>
      <c r="P708" t="b">
        <v>0</v>
      </c>
      <c r="Q708" t="s">
        <v>8273</v>
      </c>
      <c r="R708" s="6">
        <f t="shared" si="45"/>
        <v>0</v>
      </c>
      <c r="S708" t="s">
        <v>8318</v>
      </c>
      <c r="T708" t="s">
        <v>8356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>
        <f t="shared" si="44"/>
        <v>0.78927352941176465</v>
      </c>
      <c r="G709" t="s">
        <v>8221</v>
      </c>
      <c r="H709" t="s">
        <v>8225</v>
      </c>
      <c r="I709" t="s">
        <v>8247</v>
      </c>
      <c r="J709">
        <v>1483286127</v>
      </c>
      <c r="K709">
        <v>1479830127</v>
      </c>
      <c r="L709" s="10">
        <f t="shared" si="46"/>
        <v>42696.663506944446</v>
      </c>
      <c r="M709" s="10">
        <f t="shared" si="47"/>
        <v>42736.663506944446</v>
      </c>
      <c r="N709" t="b">
        <v>0</v>
      </c>
      <c r="O709">
        <v>456</v>
      </c>
      <c r="P709" t="b">
        <v>0</v>
      </c>
      <c r="Q709" t="s">
        <v>8273</v>
      </c>
      <c r="R709" s="6">
        <f t="shared" si="45"/>
        <v>117.69868421052631</v>
      </c>
      <c r="S709" t="s">
        <v>8318</v>
      </c>
      <c r="T709" t="s">
        <v>8356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>
        <f t="shared" si="44"/>
        <v>0.22092500000000001</v>
      </c>
      <c r="G710" t="s">
        <v>8221</v>
      </c>
      <c r="H710" t="s">
        <v>8225</v>
      </c>
      <c r="I710" t="s">
        <v>8247</v>
      </c>
      <c r="J710">
        <v>1410616600</v>
      </c>
      <c r="K710">
        <v>1405432600</v>
      </c>
      <c r="L710" s="10">
        <f t="shared" si="46"/>
        <v>41835.581018518518</v>
      </c>
      <c r="M710" s="10">
        <f t="shared" si="47"/>
        <v>41895.581018518518</v>
      </c>
      <c r="N710" t="b">
        <v>0</v>
      </c>
      <c r="O710">
        <v>369</v>
      </c>
      <c r="P710" t="b">
        <v>0</v>
      </c>
      <c r="Q710" t="s">
        <v>8273</v>
      </c>
      <c r="R710" s="6">
        <f t="shared" si="45"/>
        <v>23.948509485094849</v>
      </c>
      <c r="S710" t="s">
        <v>8318</v>
      </c>
      <c r="T710" t="s">
        <v>8356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>
        <f t="shared" si="44"/>
        <v>4.0666666666666663E-3</v>
      </c>
      <c r="G711" t="s">
        <v>8221</v>
      </c>
      <c r="H711" t="s">
        <v>8224</v>
      </c>
      <c r="I711" t="s">
        <v>8246</v>
      </c>
      <c r="J711">
        <v>1417741159</v>
      </c>
      <c r="K711">
        <v>1415149159</v>
      </c>
      <c r="L711" s="10">
        <f t="shared" si="46"/>
        <v>41948.041192129633</v>
      </c>
      <c r="M711" s="10">
        <f t="shared" si="47"/>
        <v>41978.041192129633</v>
      </c>
      <c r="N711" t="b">
        <v>0</v>
      </c>
      <c r="O711">
        <v>2</v>
      </c>
      <c r="P711" t="b">
        <v>0</v>
      </c>
      <c r="Q711" t="s">
        <v>8273</v>
      </c>
      <c r="R711" s="6">
        <f t="shared" si="45"/>
        <v>30.5</v>
      </c>
      <c r="S711" t="s">
        <v>8318</v>
      </c>
      <c r="T711" t="s">
        <v>8356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>
        <f t="shared" si="44"/>
        <v>0</v>
      </c>
      <c r="G712" t="s">
        <v>8221</v>
      </c>
      <c r="H712" t="s">
        <v>8229</v>
      </c>
      <c r="I712" t="s">
        <v>8251</v>
      </c>
      <c r="J712">
        <v>1408495440</v>
      </c>
      <c r="K712">
        <v>1405640302</v>
      </c>
      <c r="L712" s="10">
        <f t="shared" si="46"/>
        <v>41837.984976851854</v>
      </c>
      <c r="M712" s="10">
        <f t="shared" si="47"/>
        <v>41871.030555555553</v>
      </c>
      <c r="N712" t="b">
        <v>0</v>
      </c>
      <c r="O712">
        <v>0</v>
      </c>
      <c r="P712" t="b">
        <v>0</v>
      </c>
      <c r="Q712" t="s">
        <v>8273</v>
      </c>
      <c r="R712" s="6">
        <f t="shared" si="45"/>
        <v>0</v>
      </c>
      <c r="S712" t="s">
        <v>8318</v>
      </c>
      <c r="T712" t="s">
        <v>8356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>
        <f t="shared" si="44"/>
        <v>0.33790999999999999</v>
      </c>
      <c r="G713" t="s">
        <v>8221</v>
      </c>
      <c r="H713" t="s">
        <v>8233</v>
      </c>
      <c r="I713" t="s">
        <v>8249</v>
      </c>
      <c r="J713">
        <v>1481716868</v>
      </c>
      <c r="K713">
        <v>1478257268</v>
      </c>
      <c r="L713" s="10">
        <f t="shared" si="46"/>
        <v>42678.459120370375</v>
      </c>
      <c r="M713" s="10">
        <f t="shared" si="47"/>
        <v>42718.500787037032</v>
      </c>
      <c r="N713" t="b">
        <v>0</v>
      </c>
      <c r="O713">
        <v>338</v>
      </c>
      <c r="P713" t="b">
        <v>0</v>
      </c>
      <c r="Q713" t="s">
        <v>8273</v>
      </c>
      <c r="R713" s="6">
        <f t="shared" si="45"/>
        <v>99.973372781065095</v>
      </c>
      <c r="S713" t="s">
        <v>8318</v>
      </c>
      <c r="T713" t="s">
        <v>8356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>
        <f t="shared" si="44"/>
        <v>2.1649484536082476E-3</v>
      </c>
      <c r="G714" t="s">
        <v>8221</v>
      </c>
      <c r="H714" t="s">
        <v>8224</v>
      </c>
      <c r="I714" t="s">
        <v>8246</v>
      </c>
      <c r="J714">
        <v>1455466832</v>
      </c>
      <c r="K714">
        <v>1452874832</v>
      </c>
      <c r="L714" s="10">
        <f t="shared" si="46"/>
        <v>42384.680925925932</v>
      </c>
      <c r="M714" s="10">
        <f t="shared" si="47"/>
        <v>42414.680925925932</v>
      </c>
      <c r="N714" t="b">
        <v>0</v>
      </c>
      <c r="O714">
        <v>4</v>
      </c>
      <c r="P714" t="b">
        <v>0</v>
      </c>
      <c r="Q714" t="s">
        <v>8273</v>
      </c>
      <c r="R714" s="6">
        <f t="shared" si="45"/>
        <v>26.25</v>
      </c>
      <c r="S714" t="s">
        <v>8318</v>
      </c>
      <c r="T714" t="s">
        <v>8356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>
        <f t="shared" si="44"/>
        <v>7.9600000000000001E-3</v>
      </c>
      <c r="G715" t="s">
        <v>8221</v>
      </c>
      <c r="H715" t="s">
        <v>8237</v>
      </c>
      <c r="I715" t="s">
        <v>8249</v>
      </c>
      <c r="J715">
        <v>1465130532</v>
      </c>
      <c r="K715">
        <v>1462538532</v>
      </c>
      <c r="L715" s="10">
        <f t="shared" si="46"/>
        <v>42496.529305555552</v>
      </c>
      <c r="M715" s="10">
        <f t="shared" si="47"/>
        <v>42526.529305555552</v>
      </c>
      <c r="N715" t="b">
        <v>0</v>
      </c>
      <c r="O715">
        <v>1</v>
      </c>
      <c r="P715" t="b">
        <v>0</v>
      </c>
      <c r="Q715" t="s">
        <v>8273</v>
      </c>
      <c r="R715" s="6">
        <f t="shared" si="45"/>
        <v>199</v>
      </c>
      <c r="S715" t="s">
        <v>8318</v>
      </c>
      <c r="T715" t="s">
        <v>8356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>
        <f t="shared" si="44"/>
        <v>0.14993333333333334</v>
      </c>
      <c r="G716" t="s">
        <v>8221</v>
      </c>
      <c r="H716" t="s">
        <v>8224</v>
      </c>
      <c r="I716" t="s">
        <v>8246</v>
      </c>
      <c r="J716">
        <v>1488308082</v>
      </c>
      <c r="K716">
        <v>1483124082</v>
      </c>
      <c r="L716" s="10">
        <f t="shared" si="46"/>
        <v>42734.787986111114</v>
      </c>
      <c r="M716" s="10">
        <f t="shared" si="47"/>
        <v>42794.787986111114</v>
      </c>
      <c r="N716" t="b">
        <v>0</v>
      </c>
      <c r="O716">
        <v>28</v>
      </c>
      <c r="P716" t="b">
        <v>0</v>
      </c>
      <c r="Q716" t="s">
        <v>8273</v>
      </c>
      <c r="R716" s="6">
        <f t="shared" si="45"/>
        <v>80.321428571428569</v>
      </c>
      <c r="S716" t="s">
        <v>8318</v>
      </c>
      <c r="T716" t="s">
        <v>8356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>
        <f t="shared" si="44"/>
        <v>5.0509090909090906E-2</v>
      </c>
      <c r="G717" t="s">
        <v>8221</v>
      </c>
      <c r="H717" t="s">
        <v>8224</v>
      </c>
      <c r="I717" t="s">
        <v>8246</v>
      </c>
      <c r="J717">
        <v>1446693040</v>
      </c>
      <c r="K717">
        <v>1443233440</v>
      </c>
      <c r="L717" s="10">
        <f t="shared" si="46"/>
        <v>42273.090740740736</v>
      </c>
      <c r="M717" s="10">
        <f t="shared" si="47"/>
        <v>42313.132407407407</v>
      </c>
      <c r="N717" t="b">
        <v>0</v>
      </c>
      <c r="O717">
        <v>12</v>
      </c>
      <c r="P717" t="b">
        <v>0</v>
      </c>
      <c r="Q717" t="s">
        <v>8273</v>
      </c>
      <c r="R717" s="6">
        <f t="shared" si="45"/>
        <v>115.75</v>
      </c>
      <c r="S717" t="s">
        <v>8318</v>
      </c>
      <c r="T717" t="s">
        <v>8356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>
        <f t="shared" si="44"/>
        <v>0.10214285714285715</v>
      </c>
      <c r="G718" t="s">
        <v>8221</v>
      </c>
      <c r="H718" t="s">
        <v>8224</v>
      </c>
      <c r="I718" t="s">
        <v>8246</v>
      </c>
      <c r="J718">
        <v>1417392000</v>
      </c>
      <c r="K718">
        <v>1414511307</v>
      </c>
      <c r="L718" s="10">
        <f t="shared" si="46"/>
        <v>41940.658645833333</v>
      </c>
      <c r="M718" s="10">
        <f t="shared" si="47"/>
        <v>41974</v>
      </c>
      <c r="N718" t="b">
        <v>0</v>
      </c>
      <c r="O718">
        <v>16</v>
      </c>
      <c r="P718" t="b">
        <v>0</v>
      </c>
      <c r="Q718" t="s">
        <v>8273</v>
      </c>
      <c r="R718" s="6">
        <f t="shared" si="45"/>
        <v>44.6875</v>
      </c>
      <c r="S718" t="s">
        <v>8318</v>
      </c>
      <c r="T718" t="s">
        <v>8356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>
        <f t="shared" si="44"/>
        <v>3.0500000000000002E-3</v>
      </c>
      <c r="G719" t="s">
        <v>8221</v>
      </c>
      <c r="H719" t="s">
        <v>8224</v>
      </c>
      <c r="I719" t="s">
        <v>8246</v>
      </c>
      <c r="J719">
        <v>1409949002</v>
      </c>
      <c r="K719">
        <v>1407357002</v>
      </c>
      <c r="L719" s="10">
        <f t="shared" si="46"/>
        <v>41857.854189814818</v>
      </c>
      <c r="M719" s="10">
        <f t="shared" si="47"/>
        <v>41887.854189814818</v>
      </c>
      <c r="N719" t="b">
        <v>0</v>
      </c>
      <c r="O719">
        <v>4</v>
      </c>
      <c r="P719" t="b">
        <v>0</v>
      </c>
      <c r="Q719" t="s">
        <v>8273</v>
      </c>
      <c r="R719" s="6">
        <f t="shared" si="45"/>
        <v>76.25</v>
      </c>
      <c r="S719" t="s">
        <v>8318</v>
      </c>
      <c r="T719" t="s">
        <v>8356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>
        <f t="shared" si="44"/>
        <v>7.4999999999999997E-3</v>
      </c>
      <c r="G720" t="s">
        <v>8221</v>
      </c>
      <c r="H720" t="s">
        <v>8224</v>
      </c>
      <c r="I720" t="s">
        <v>8246</v>
      </c>
      <c r="J720">
        <v>1487397540</v>
      </c>
      <c r="K720">
        <v>1484684247</v>
      </c>
      <c r="L720" s="10">
        <f t="shared" si="46"/>
        <v>42752.845451388886</v>
      </c>
      <c r="M720" s="10">
        <f t="shared" si="47"/>
        <v>42784.249305555553</v>
      </c>
      <c r="N720" t="b">
        <v>0</v>
      </c>
      <c r="O720">
        <v>4</v>
      </c>
      <c r="P720" t="b">
        <v>0</v>
      </c>
      <c r="Q720" t="s">
        <v>8273</v>
      </c>
      <c r="R720" s="6">
        <f t="shared" si="45"/>
        <v>22.5</v>
      </c>
      <c r="S720" t="s">
        <v>8318</v>
      </c>
      <c r="T720" t="s">
        <v>8356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>
        <f t="shared" si="44"/>
        <v>1.2933333333333333E-2</v>
      </c>
      <c r="G721" t="s">
        <v>8221</v>
      </c>
      <c r="H721" t="s">
        <v>8224</v>
      </c>
      <c r="I721" t="s">
        <v>8246</v>
      </c>
      <c r="J721">
        <v>1456189076</v>
      </c>
      <c r="K721">
        <v>1454979476</v>
      </c>
      <c r="L721" s="10">
        <f t="shared" si="46"/>
        <v>42409.040231481486</v>
      </c>
      <c r="M721" s="10">
        <f t="shared" si="47"/>
        <v>42423.040231481486</v>
      </c>
      <c r="N721" t="b">
        <v>0</v>
      </c>
      <c r="O721">
        <v>10</v>
      </c>
      <c r="P721" t="b">
        <v>0</v>
      </c>
      <c r="Q721" t="s">
        <v>8273</v>
      </c>
      <c r="R721" s="6">
        <f t="shared" si="45"/>
        <v>19.399999999999999</v>
      </c>
      <c r="S721" t="s">
        <v>8318</v>
      </c>
      <c r="T721" t="s">
        <v>8356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>
        <f t="shared" si="44"/>
        <v>1.4394736842105262</v>
      </c>
      <c r="G722" t="s">
        <v>8219</v>
      </c>
      <c r="H722" t="s">
        <v>8224</v>
      </c>
      <c r="I722" t="s">
        <v>8246</v>
      </c>
      <c r="J722">
        <v>1327851291</v>
      </c>
      <c r="K722">
        <v>1325432091</v>
      </c>
      <c r="L722" s="10">
        <f t="shared" si="46"/>
        <v>40909.649201388893</v>
      </c>
      <c r="M722" s="10">
        <f t="shared" si="47"/>
        <v>40937.649201388893</v>
      </c>
      <c r="N722" t="b">
        <v>0</v>
      </c>
      <c r="O722">
        <v>41</v>
      </c>
      <c r="P722" t="b">
        <v>1</v>
      </c>
      <c r="Q722" t="s">
        <v>8274</v>
      </c>
      <c r="R722" s="6">
        <f t="shared" si="45"/>
        <v>66.707317073170728</v>
      </c>
      <c r="S722" t="s">
        <v>8317</v>
      </c>
      <c r="T722" t="s">
        <v>8357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>
        <f t="shared" si="44"/>
        <v>1.2210975609756098</v>
      </c>
      <c r="G723" t="s">
        <v>8219</v>
      </c>
      <c r="H723" t="s">
        <v>8224</v>
      </c>
      <c r="I723" t="s">
        <v>8246</v>
      </c>
      <c r="J723">
        <v>1406900607</v>
      </c>
      <c r="K723">
        <v>1403012607</v>
      </c>
      <c r="L723" s="10">
        <f t="shared" si="46"/>
        <v>41807.571840277778</v>
      </c>
      <c r="M723" s="10">
        <f t="shared" si="47"/>
        <v>41852.571840277778</v>
      </c>
      <c r="N723" t="b">
        <v>0</v>
      </c>
      <c r="O723">
        <v>119</v>
      </c>
      <c r="P723" t="b">
        <v>1</v>
      </c>
      <c r="Q723" t="s">
        <v>8274</v>
      </c>
      <c r="R723" s="6">
        <f t="shared" si="45"/>
        <v>84.142857142857139</v>
      </c>
      <c r="S723" t="s">
        <v>8317</v>
      </c>
      <c r="T723" t="s">
        <v>8357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>
        <f t="shared" si="44"/>
        <v>1.3202400000000001</v>
      </c>
      <c r="G724" t="s">
        <v>8219</v>
      </c>
      <c r="H724" t="s">
        <v>8224</v>
      </c>
      <c r="I724" t="s">
        <v>8246</v>
      </c>
      <c r="J724">
        <v>1333909178</v>
      </c>
      <c r="K724">
        <v>1331320778</v>
      </c>
      <c r="L724" s="10">
        <f t="shared" si="46"/>
        <v>40977.805300925924</v>
      </c>
      <c r="M724" s="10">
        <f t="shared" si="47"/>
        <v>41007.76363425926</v>
      </c>
      <c r="N724" t="b">
        <v>0</v>
      </c>
      <c r="O724">
        <v>153</v>
      </c>
      <c r="P724" t="b">
        <v>1</v>
      </c>
      <c r="Q724" t="s">
        <v>8274</v>
      </c>
      <c r="R724" s="6">
        <f t="shared" si="45"/>
        <v>215.72549019607843</v>
      </c>
      <c r="S724" t="s">
        <v>8317</v>
      </c>
      <c r="T724" t="s">
        <v>8357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>
        <f t="shared" si="44"/>
        <v>1.0938000000000001</v>
      </c>
      <c r="G725" t="s">
        <v>8219</v>
      </c>
      <c r="H725" t="s">
        <v>8224</v>
      </c>
      <c r="I725" t="s">
        <v>8246</v>
      </c>
      <c r="J725">
        <v>1438228740</v>
      </c>
      <c r="K725">
        <v>1435606549</v>
      </c>
      <c r="L725" s="10">
        <f t="shared" si="46"/>
        <v>42184.816539351858</v>
      </c>
      <c r="M725" s="10">
        <f t="shared" si="47"/>
        <v>42215.165972222225</v>
      </c>
      <c r="N725" t="b">
        <v>0</v>
      </c>
      <c r="O725">
        <v>100</v>
      </c>
      <c r="P725" t="b">
        <v>1</v>
      </c>
      <c r="Q725" t="s">
        <v>8274</v>
      </c>
      <c r="R725" s="6">
        <f t="shared" si="45"/>
        <v>54.69</v>
      </c>
      <c r="S725" t="s">
        <v>8317</v>
      </c>
      <c r="T725" t="s">
        <v>8357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>
        <f t="shared" si="44"/>
        <v>1.0547157142857144</v>
      </c>
      <c r="G726" t="s">
        <v>8219</v>
      </c>
      <c r="H726" t="s">
        <v>8224</v>
      </c>
      <c r="I726" t="s">
        <v>8246</v>
      </c>
      <c r="J726">
        <v>1309447163</v>
      </c>
      <c r="K726">
        <v>1306855163</v>
      </c>
      <c r="L726" s="10">
        <f t="shared" si="46"/>
        <v>40694.638460648144</v>
      </c>
      <c r="M726" s="10">
        <f t="shared" si="47"/>
        <v>40724.638460648144</v>
      </c>
      <c r="N726" t="b">
        <v>0</v>
      </c>
      <c r="O726">
        <v>143</v>
      </c>
      <c r="P726" t="b">
        <v>1</v>
      </c>
      <c r="Q726" t="s">
        <v>8274</v>
      </c>
      <c r="R726" s="6">
        <f t="shared" si="45"/>
        <v>51.62944055944056</v>
      </c>
      <c r="S726" t="s">
        <v>8317</v>
      </c>
      <c r="T726" t="s">
        <v>8357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>
        <f t="shared" si="44"/>
        <v>1.0035000000000001</v>
      </c>
      <c r="G727" t="s">
        <v>8219</v>
      </c>
      <c r="H727" t="s">
        <v>8224</v>
      </c>
      <c r="I727" t="s">
        <v>8246</v>
      </c>
      <c r="J727">
        <v>1450018912</v>
      </c>
      <c r="K727">
        <v>1447426912</v>
      </c>
      <c r="L727" s="10">
        <f t="shared" si="46"/>
        <v>42321.626296296294</v>
      </c>
      <c r="M727" s="10">
        <f t="shared" si="47"/>
        <v>42351.626296296294</v>
      </c>
      <c r="N727" t="b">
        <v>0</v>
      </c>
      <c r="O727">
        <v>140</v>
      </c>
      <c r="P727" t="b">
        <v>1</v>
      </c>
      <c r="Q727" t="s">
        <v>8274</v>
      </c>
      <c r="R727" s="6">
        <f t="shared" si="45"/>
        <v>143.35714285714286</v>
      </c>
      <c r="S727" t="s">
        <v>8317</v>
      </c>
      <c r="T727" t="s">
        <v>8357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>
        <f t="shared" si="44"/>
        <v>1.014</v>
      </c>
      <c r="G728" t="s">
        <v>8219</v>
      </c>
      <c r="H728" t="s">
        <v>8224</v>
      </c>
      <c r="I728" t="s">
        <v>8246</v>
      </c>
      <c r="J728">
        <v>1365728487</v>
      </c>
      <c r="K728">
        <v>1363136487</v>
      </c>
      <c r="L728" s="10">
        <f t="shared" si="46"/>
        <v>41346.042673611111</v>
      </c>
      <c r="M728" s="10">
        <f t="shared" si="47"/>
        <v>41376.042673611111</v>
      </c>
      <c r="N728" t="b">
        <v>0</v>
      </c>
      <c r="O728">
        <v>35</v>
      </c>
      <c r="P728" t="b">
        <v>1</v>
      </c>
      <c r="Q728" t="s">
        <v>8274</v>
      </c>
      <c r="R728" s="6">
        <f t="shared" si="45"/>
        <v>72.428571428571431</v>
      </c>
      <c r="S728" t="s">
        <v>8317</v>
      </c>
      <c r="T728" t="s">
        <v>8357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>
        <f t="shared" si="44"/>
        <v>1.5551428571428572</v>
      </c>
      <c r="G729" t="s">
        <v>8219</v>
      </c>
      <c r="H729" t="s">
        <v>8224</v>
      </c>
      <c r="I729" t="s">
        <v>8246</v>
      </c>
      <c r="J729">
        <v>1358198400</v>
      </c>
      <c r="K729">
        <v>1354580949</v>
      </c>
      <c r="L729" s="10">
        <f t="shared" si="46"/>
        <v>41247.020243055551</v>
      </c>
      <c r="M729" s="10">
        <f t="shared" si="47"/>
        <v>41288.888888888891</v>
      </c>
      <c r="N729" t="b">
        <v>0</v>
      </c>
      <c r="O729">
        <v>149</v>
      </c>
      <c r="P729" t="b">
        <v>1</v>
      </c>
      <c r="Q729" t="s">
        <v>8274</v>
      </c>
      <c r="R729" s="6">
        <f t="shared" si="45"/>
        <v>36.530201342281877</v>
      </c>
      <c r="S729" t="s">
        <v>8317</v>
      </c>
      <c r="T729" t="s">
        <v>8357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>
        <f t="shared" si="44"/>
        <v>1.05566</v>
      </c>
      <c r="G730" t="s">
        <v>8219</v>
      </c>
      <c r="H730" t="s">
        <v>8224</v>
      </c>
      <c r="I730" t="s">
        <v>8246</v>
      </c>
      <c r="J730">
        <v>1313957157</v>
      </c>
      <c r="K730">
        <v>1310069157</v>
      </c>
      <c r="L730" s="10">
        <f t="shared" si="46"/>
        <v>40731.837465277778</v>
      </c>
      <c r="M730" s="10">
        <f t="shared" si="47"/>
        <v>40776.837465277778</v>
      </c>
      <c r="N730" t="b">
        <v>0</v>
      </c>
      <c r="O730">
        <v>130</v>
      </c>
      <c r="P730" t="b">
        <v>1</v>
      </c>
      <c r="Q730" t="s">
        <v>8274</v>
      </c>
      <c r="R730" s="6">
        <f t="shared" si="45"/>
        <v>60.903461538461535</v>
      </c>
      <c r="S730" t="s">
        <v>8317</v>
      </c>
      <c r="T730" t="s">
        <v>8357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>
        <f t="shared" si="44"/>
        <v>1.3065</v>
      </c>
      <c r="G731" t="s">
        <v>8219</v>
      </c>
      <c r="H731" t="s">
        <v>8224</v>
      </c>
      <c r="I731" t="s">
        <v>8246</v>
      </c>
      <c r="J731">
        <v>1348028861</v>
      </c>
      <c r="K731">
        <v>1342844861</v>
      </c>
      <c r="L731" s="10">
        <f t="shared" si="46"/>
        <v>41111.185891203706</v>
      </c>
      <c r="M731" s="10">
        <f t="shared" si="47"/>
        <v>41171.185891203706</v>
      </c>
      <c r="N731" t="b">
        <v>0</v>
      </c>
      <c r="O731">
        <v>120</v>
      </c>
      <c r="P731" t="b">
        <v>1</v>
      </c>
      <c r="Q731" t="s">
        <v>8274</v>
      </c>
      <c r="R731" s="6">
        <f t="shared" si="45"/>
        <v>43.55</v>
      </c>
      <c r="S731" t="s">
        <v>8317</v>
      </c>
      <c r="T731" t="s">
        <v>8357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>
        <f t="shared" si="44"/>
        <v>1.3219000000000001</v>
      </c>
      <c r="G732" t="s">
        <v>8219</v>
      </c>
      <c r="H732" t="s">
        <v>8224</v>
      </c>
      <c r="I732" t="s">
        <v>8246</v>
      </c>
      <c r="J732">
        <v>1323280391</v>
      </c>
      <c r="K732">
        <v>1320688391</v>
      </c>
      <c r="L732" s="10">
        <f t="shared" si="46"/>
        <v>40854.745266203703</v>
      </c>
      <c r="M732" s="10">
        <f t="shared" si="47"/>
        <v>40884.745266203703</v>
      </c>
      <c r="N732" t="b">
        <v>0</v>
      </c>
      <c r="O732">
        <v>265</v>
      </c>
      <c r="P732" t="b">
        <v>1</v>
      </c>
      <c r="Q732" t="s">
        <v>8274</v>
      </c>
      <c r="R732" s="6">
        <f t="shared" si="45"/>
        <v>99.766037735849054</v>
      </c>
      <c r="S732" t="s">
        <v>8317</v>
      </c>
      <c r="T732" t="s">
        <v>8357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>
        <f t="shared" si="44"/>
        <v>1.26</v>
      </c>
      <c r="G733" t="s">
        <v>8219</v>
      </c>
      <c r="H733" t="s">
        <v>8224</v>
      </c>
      <c r="I733" t="s">
        <v>8246</v>
      </c>
      <c r="J733">
        <v>1327212000</v>
      </c>
      <c r="K733">
        <v>1322852747</v>
      </c>
      <c r="L733" s="10">
        <f t="shared" si="46"/>
        <v>40879.795682870368</v>
      </c>
      <c r="M733" s="10">
        <f t="shared" si="47"/>
        <v>40930.25</v>
      </c>
      <c r="N733" t="b">
        <v>0</v>
      </c>
      <c r="O733">
        <v>71</v>
      </c>
      <c r="P733" t="b">
        <v>1</v>
      </c>
      <c r="Q733" t="s">
        <v>8274</v>
      </c>
      <c r="R733" s="6">
        <f t="shared" si="45"/>
        <v>88.732394366197184</v>
      </c>
      <c r="S733" t="s">
        <v>8317</v>
      </c>
      <c r="T733" t="s">
        <v>8357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>
        <f t="shared" si="44"/>
        <v>1.6</v>
      </c>
      <c r="G734" t="s">
        <v>8219</v>
      </c>
      <c r="H734" t="s">
        <v>8225</v>
      </c>
      <c r="I734" t="s">
        <v>8247</v>
      </c>
      <c r="J734">
        <v>1380449461</v>
      </c>
      <c r="K734">
        <v>1375265461</v>
      </c>
      <c r="L734" s="10">
        <f t="shared" si="46"/>
        <v>41486.424317129626</v>
      </c>
      <c r="M734" s="10">
        <f t="shared" si="47"/>
        <v>41546.424317129626</v>
      </c>
      <c r="N734" t="b">
        <v>0</v>
      </c>
      <c r="O734">
        <v>13</v>
      </c>
      <c r="P734" t="b">
        <v>1</v>
      </c>
      <c r="Q734" t="s">
        <v>8274</v>
      </c>
      <c r="R734" s="6">
        <f t="shared" si="45"/>
        <v>4.9230769230769234</v>
      </c>
      <c r="S734" t="s">
        <v>8317</v>
      </c>
      <c r="T734" t="s">
        <v>8357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>
        <f t="shared" si="44"/>
        <v>1.2048000000000001</v>
      </c>
      <c r="G735" t="s">
        <v>8219</v>
      </c>
      <c r="H735" t="s">
        <v>8225</v>
      </c>
      <c r="I735" t="s">
        <v>8247</v>
      </c>
      <c r="J735">
        <v>1387533892</v>
      </c>
      <c r="K735">
        <v>1384941892</v>
      </c>
      <c r="L735" s="10">
        <f t="shared" si="46"/>
        <v>41598.420046296298</v>
      </c>
      <c r="M735" s="10">
        <f t="shared" si="47"/>
        <v>41628.420046296298</v>
      </c>
      <c r="N735" t="b">
        <v>0</v>
      </c>
      <c r="O735">
        <v>169</v>
      </c>
      <c r="P735" t="b">
        <v>1</v>
      </c>
      <c r="Q735" t="s">
        <v>8274</v>
      </c>
      <c r="R735" s="6">
        <f t="shared" si="45"/>
        <v>17.822485207100591</v>
      </c>
      <c r="S735" t="s">
        <v>8317</v>
      </c>
      <c r="T735" t="s">
        <v>8357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>
        <f t="shared" si="44"/>
        <v>1.2552941176470589</v>
      </c>
      <c r="G736" t="s">
        <v>8219</v>
      </c>
      <c r="H736" t="s">
        <v>8229</v>
      </c>
      <c r="I736" t="s">
        <v>8251</v>
      </c>
      <c r="J736">
        <v>1431147600</v>
      </c>
      <c r="K736">
        <v>1428465420</v>
      </c>
      <c r="L736" s="10">
        <f t="shared" si="46"/>
        <v>42102.164583333331</v>
      </c>
      <c r="M736" s="10">
        <f t="shared" si="47"/>
        <v>42133.208333333328</v>
      </c>
      <c r="N736" t="b">
        <v>0</v>
      </c>
      <c r="O736">
        <v>57</v>
      </c>
      <c r="P736" t="b">
        <v>1</v>
      </c>
      <c r="Q736" t="s">
        <v>8274</v>
      </c>
      <c r="R736" s="6">
        <f t="shared" si="45"/>
        <v>187.19298245614036</v>
      </c>
      <c r="S736" t="s">
        <v>8317</v>
      </c>
      <c r="T736" t="s">
        <v>8357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>
        <f t="shared" si="44"/>
        <v>1.1440638297872341</v>
      </c>
      <c r="G737" t="s">
        <v>8219</v>
      </c>
      <c r="H737" t="s">
        <v>8224</v>
      </c>
      <c r="I737" t="s">
        <v>8246</v>
      </c>
      <c r="J737">
        <v>1417653540</v>
      </c>
      <c r="K737">
        <v>1414975346</v>
      </c>
      <c r="L737" s="10">
        <f t="shared" si="46"/>
        <v>41946.029467592591</v>
      </c>
      <c r="M737" s="10">
        <f t="shared" si="47"/>
        <v>41977.027083333334</v>
      </c>
      <c r="N737" t="b">
        <v>0</v>
      </c>
      <c r="O737">
        <v>229</v>
      </c>
      <c r="P737" t="b">
        <v>1</v>
      </c>
      <c r="Q737" t="s">
        <v>8274</v>
      </c>
      <c r="R737" s="6">
        <f t="shared" si="45"/>
        <v>234.80786026200875</v>
      </c>
      <c r="S737" t="s">
        <v>8317</v>
      </c>
      <c r="T737" t="s">
        <v>8357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>
        <f t="shared" si="44"/>
        <v>3.151388888888889</v>
      </c>
      <c r="G738" t="s">
        <v>8219</v>
      </c>
      <c r="H738" t="s">
        <v>8224</v>
      </c>
      <c r="I738" t="s">
        <v>8246</v>
      </c>
      <c r="J738">
        <v>1385009940</v>
      </c>
      <c r="K738">
        <v>1383327440</v>
      </c>
      <c r="L738" s="10">
        <f t="shared" si="46"/>
        <v>41579.734259259261</v>
      </c>
      <c r="M738" s="10">
        <f t="shared" si="47"/>
        <v>41599.207638888889</v>
      </c>
      <c r="N738" t="b">
        <v>0</v>
      </c>
      <c r="O738">
        <v>108</v>
      </c>
      <c r="P738" t="b">
        <v>1</v>
      </c>
      <c r="Q738" t="s">
        <v>8274</v>
      </c>
      <c r="R738" s="6">
        <f t="shared" si="45"/>
        <v>105.04629629629629</v>
      </c>
      <c r="S738" t="s">
        <v>8317</v>
      </c>
      <c r="T738" t="s">
        <v>8357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>
        <f t="shared" si="44"/>
        <v>1.224</v>
      </c>
      <c r="G739" t="s">
        <v>8219</v>
      </c>
      <c r="H739" t="s">
        <v>8224</v>
      </c>
      <c r="I739" t="s">
        <v>8246</v>
      </c>
      <c r="J739">
        <v>1392408000</v>
      </c>
      <c r="K739">
        <v>1390890987</v>
      </c>
      <c r="L739" s="10">
        <f t="shared" si="46"/>
        <v>41667.275312500002</v>
      </c>
      <c r="M739" s="10">
        <f t="shared" si="47"/>
        <v>41684.833333333336</v>
      </c>
      <c r="N739" t="b">
        <v>0</v>
      </c>
      <c r="O739">
        <v>108</v>
      </c>
      <c r="P739" t="b">
        <v>1</v>
      </c>
      <c r="Q739" t="s">
        <v>8274</v>
      </c>
      <c r="R739" s="6">
        <f t="shared" si="45"/>
        <v>56.666666666666664</v>
      </c>
      <c r="S739" t="s">
        <v>8317</v>
      </c>
      <c r="T739" t="s">
        <v>8357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>
        <f t="shared" si="44"/>
        <v>1.0673333333333332</v>
      </c>
      <c r="G740" t="s">
        <v>8219</v>
      </c>
      <c r="H740" t="s">
        <v>8224</v>
      </c>
      <c r="I740" t="s">
        <v>8246</v>
      </c>
      <c r="J740">
        <v>1417409940</v>
      </c>
      <c r="K740">
        <v>1414765794</v>
      </c>
      <c r="L740" s="10">
        <f t="shared" si="46"/>
        <v>41943.604097222218</v>
      </c>
      <c r="M740" s="10">
        <f t="shared" si="47"/>
        <v>41974.207638888889</v>
      </c>
      <c r="N740" t="b">
        <v>0</v>
      </c>
      <c r="O740">
        <v>41</v>
      </c>
      <c r="P740" t="b">
        <v>1</v>
      </c>
      <c r="Q740" t="s">
        <v>8274</v>
      </c>
      <c r="R740" s="6">
        <f t="shared" si="45"/>
        <v>39.048780487804876</v>
      </c>
      <c r="S740" t="s">
        <v>8317</v>
      </c>
      <c r="T740" t="s">
        <v>8357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>
        <f t="shared" si="44"/>
        <v>1.5833333333333333</v>
      </c>
      <c r="G741" t="s">
        <v>8219</v>
      </c>
      <c r="H741" t="s">
        <v>8224</v>
      </c>
      <c r="I741" t="s">
        <v>8246</v>
      </c>
      <c r="J741">
        <v>1407758629</v>
      </c>
      <c r="K741">
        <v>1404907429</v>
      </c>
      <c r="L741" s="10">
        <f t="shared" si="46"/>
        <v>41829.502650462964</v>
      </c>
      <c r="M741" s="10">
        <f t="shared" si="47"/>
        <v>41862.502650462964</v>
      </c>
      <c r="N741" t="b">
        <v>0</v>
      </c>
      <c r="O741">
        <v>139</v>
      </c>
      <c r="P741" t="b">
        <v>1</v>
      </c>
      <c r="Q741" t="s">
        <v>8274</v>
      </c>
      <c r="R741" s="6">
        <f t="shared" si="45"/>
        <v>68.345323741007192</v>
      </c>
      <c r="S741" t="s">
        <v>8317</v>
      </c>
      <c r="T741" t="s">
        <v>8357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>
        <f t="shared" si="44"/>
        <v>1.0740000000000001</v>
      </c>
      <c r="G742" t="s">
        <v>8219</v>
      </c>
      <c r="H742" t="s">
        <v>8224</v>
      </c>
      <c r="I742" t="s">
        <v>8246</v>
      </c>
      <c r="J742">
        <v>1434857482</v>
      </c>
      <c r="K742">
        <v>1433647882</v>
      </c>
      <c r="L742" s="10">
        <f t="shared" si="46"/>
        <v>42162.146782407406</v>
      </c>
      <c r="M742" s="10">
        <f t="shared" si="47"/>
        <v>42176.146782407406</v>
      </c>
      <c r="N742" t="b">
        <v>0</v>
      </c>
      <c r="O742">
        <v>19</v>
      </c>
      <c r="P742" t="b">
        <v>1</v>
      </c>
      <c r="Q742" t="s">
        <v>8274</v>
      </c>
      <c r="R742" s="6">
        <f t="shared" si="45"/>
        <v>169.57894736842104</v>
      </c>
      <c r="S742" t="s">
        <v>8317</v>
      </c>
      <c r="T742" t="s">
        <v>8357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>
        <f t="shared" si="44"/>
        <v>1.0226</v>
      </c>
      <c r="G743" t="s">
        <v>8219</v>
      </c>
      <c r="H743" t="s">
        <v>8224</v>
      </c>
      <c r="I743" t="s">
        <v>8246</v>
      </c>
      <c r="J743">
        <v>1370964806</v>
      </c>
      <c r="K743">
        <v>1367940806</v>
      </c>
      <c r="L743" s="10">
        <f t="shared" si="46"/>
        <v>41401.648217592592</v>
      </c>
      <c r="M743" s="10">
        <f t="shared" si="47"/>
        <v>41436.648217592592</v>
      </c>
      <c r="N743" t="b">
        <v>0</v>
      </c>
      <c r="O743">
        <v>94</v>
      </c>
      <c r="P743" t="b">
        <v>1</v>
      </c>
      <c r="Q743" t="s">
        <v>8274</v>
      </c>
      <c r="R743" s="6">
        <f t="shared" si="45"/>
        <v>141.42340425531913</v>
      </c>
      <c r="S743" t="s">
        <v>8317</v>
      </c>
      <c r="T743" t="s">
        <v>8357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>
        <f t="shared" si="44"/>
        <v>1.1071428571428572</v>
      </c>
      <c r="G744" t="s">
        <v>8219</v>
      </c>
      <c r="H744" t="s">
        <v>8224</v>
      </c>
      <c r="I744" t="s">
        <v>8246</v>
      </c>
      <c r="J744">
        <v>1395435712</v>
      </c>
      <c r="K744">
        <v>1392847312</v>
      </c>
      <c r="L744" s="10">
        <f t="shared" si="46"/>
        <v>41689.917962962965</v>
      </c>
      <c r="M744" s="10">
        <f t="shared" si="47"/>
        <v>41719.876296296294</v>
      </c>
      <c r="N744" t="b">
        <v>0</v>
      </c>
      <c r="O744">
        <v>23</v>
      </c>
      <c r="P744" t="b">
        <v>1</v>
      </c>
      <c r="Q744" t="s">
        <v>8274</v>
      </c>
      <c r="R744" s="6">
        <f t="shared" si="45"/>
        <v>67.391304347826093</v>
      </c>
      <c r="S744" t="s">
        <v>8317</v>
      </c>
      <c r="T744" t="s">
        <v>8357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>
        <f t="shared" si="44"/>
        <v>1.48</v>
      </c>
      <c r="G745" t="s">
        <v>8219</v>
      </c>
      <c r="H745" t="s">
        <v>8224</v>
      </c>
      <c r="I745" t="s">
        <v>8246</v>
      </c>
      <c r="J745">
        <v>1334610000</v>
      </c>
      <c r="K745">
        <v>1332435685</v>
      </c>
      <c r="L745" s="10">
        <f t="shared" si="46"/>
        <v>40990.709317129629</v>
      </c>
      <c r="M745" s="10">
        <f t="shared" si="47"/>
        <v>41015.875</v>
      </c>
      <c r="N745" t="b">
        <v>0</v>
      </c>
      <c r="O745">
        <v>15</v>
      </c>
      <c r="P745" t="b">
        <v>1</v>
      </c>
      <c r="Q745" t="s">
        <v>8274</v>
      </c>
      <c r="R745" s="6">
        <f t="shared" si="45"/>
        <v>54.266666666666666</v>
      </c>
      <c r="S745" t="s">
        <v>8317</v>
      </c>
      <c r="T745" t="s">
        <v>8357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>
        <f t="shared" si="44"/>
        <v>1.0232000000000001</v>
      </c>
      <c r="G746" t="s">
        <v>8219</v>
      </c>
      <c r="H746" t="s">
        <v>8224</v>
      </c>
      <c r="I746" t="s">
        <v>8246</v>
      </c>
      <c r="J746">
        <v>1355439503</v>
      </c>
      <c r="K746">
        <v>1352847503</v>
      </c>
      <c r="L746" s="10">
        <f t="shared" si="46"/>
        <v>41226.95721064815</v>
      </c>
      <c r="M746" s="10">
        <f t="shared" si="47"/>
        <v>41256.95721064815</v>
      </c>
      <c r="N746" t="b">
        <v>0</v>
      </c>
      <c r="O746">
        <v>62</v>
      </c>
      <c r="P746" t="b">
        <v>1</v>
      </c>
      <c r="Q746" t="s">
        <v>8274</v>
      </c>
      <c r="R746" s="6">
        <f t="shared" si="45"/>
        <v>82.516129032258064</v>
      </c>
      <c r="S746" t="s">
        <v>8317</v>
      </c>
      <c r="T746" t="s">
        <v>8357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>
        <f t="shared" si="44"/>
        <v>1.7909909909909909</v>
      </c>
      <c r="G747" t="s">
        <v>8219</v>
      </c>
      <c r="H747" t="s">
        <v>8224</v>
      </c>
      <c r="I747" t="s">
        <v>8246</v>
      </c>
      <c r="J747">
        <v>1367588645</v>
      </c>
      <c r="K747">
        <v>1364996645</v>
      </c>
      <c r="L747" s="10">
        <f t="shared" si="46"/>
        <v>41367.572280092594</v>
      </c>
      <c r="M747" s="10">
        <f t="shared" si="47"/>
        <v>41397.572280092594</v>
      </c>
      <c r="N747" t="b">
        <v>0</v>
      </c>
      <c r="O747">
        <v>74</v>
      </c>
      <c r="P747" t="b">
        <v>1</v>
      </c>
      <c r="Q747" t="s">
        <v>8274</v>
      </c>
      <c r="R747" s="6">
        <f t="shared" si="45"/>
        <v>53.729729729729726</v>
      </c>
      <c r="S747" t="s">
        <v>8317</v>
      </c>
      <c r="T747" t="s">
        <v>8357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>
        <f t="shared" si="44"/>
        <v>1.1108135252761968</v>
      </c>
      <c r="G748" t="s">
        <v>8219</v>
      </c>
      <c r="H748" t="s">
        <v>8224</v>
      </c>
      <c r="I748" t="s">
        <v>8246</v>
      </c>
      <c r="J748">
        <v>1348372740</v>
      </c>
      <c r="K748">
        <v>1346806909</v>
      </c>
      <c r="L748" s="10">
        <f t="shared" si="46"/>
        <v>41157.042928240742</v>
      </c>
      <c r="M748" s="10">
        <f t="shared" si="47"/>
        <v>41175.165972222225</v>
      </c>
      <c r="N748" t="b">
        <v>0</v>
      </c>
      <c r="O748">
        <v>97</v>
      </c>
      <c r="P748" t="b">
        <v>1</v>
      </c>
      <c r="Q748" t="s">
        <v>8274</v>
      </c>
      <c r="R748" s="6">
        <f t="shared" si="45"/>
        <v>34.206185567010309</v>
      </c>
      <c r="S748" t="s">
        <v>8317</v>
      </c>
      <c r="T748" t="s">
        <v>8357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>
        <f t="shared" si="44"/>
        <v>1.0004285714285714</v>
      </c>
      <c r="G749" t="s">
        <v>8219</v>
      </c>
      <c r="H749" t="s">
        <v>8233</v>
      </c>
      <c r="I749" t="s">
        <v>8249</v>
      </c>
      <c r="J749">
        <v>1421319240</v>
      </c>
      <c r="K749">
        <v>1418649019</v>
      </c>
      <c r="L749" s="10">
        <f t="shared" si="46"/>
        <v>41988.548831018517</v>
      </c>
      <c r="M749" s="10">
        <f t="shared" si="47"/>
        <v>42019.454166666663</v>
      </c>
      <c r="N749" t="b">
        <v>0</v>
      </c>
      <c r="O749">
        <v>55</v>
      </c>
      <c r="P749" t="b">
        <v>1</v>
      </c>
      <c r="Q749" t="s">
        <v>8274</v>
      </c>
      <c r="R749" s="6">
        <f t="shared" si="45"/>
        <v>127.32727272727273</v>
      </c>
      <c r="S749" t="s">
        <v>8317</v>
      </c>
      <c r="T749" t="s">
        <v>8357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>
        <f t="shared" si="44"/>
        <v>1.0024999999999999</v>
      </c>
      <c r="G750" t="s">
        <v>8219</v>
      </c>
      <c r="H750" t="s">
        <v>8224</v>
      </c>
      <c r="I750" t="s">
        <v>8246</v>
      </c>
      <c r="J750">
        <v>1407701966</v>
      </c>
      <c r="K750">
        <v>1405109966</v>
      </c>
      <c r="L750" s="10">
        <f t="shared" si="46"/>
        <v>41831.846828703703</v>
      </c>
      <c r="M750" s="10">
        <f t="shared" si="47"/>
        <v>41861.846828703703</v>
      </c>
      <c r="N750" t="b">
        <v>0</v>
      </c>
      <c r="O750">
        <v>44</v>
      </c>
      <c r="P750" t="b">
        <v>1</v>
      </c>
      <c r="Q750" t="s">
        <v>8274</v>
      </c>
      <c r="R750" s="6">
        <f t="shared" si="45"/>
        <v>45.56818181818182</v>
      </c>
      <c r="S750" t="s">
        <v>8317</v>
      </c>
      <c r="T750" t="s">
        <v>8357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>
        <f t="shared" si="44"/>
        <v>1.0556000000000001</v>
      </c>
      <c r="G751" t="s">
        <v>8219</v>
      </c>
      <c r="H751" t="s">
        <v>8224</v>
      </c>
      <c r="I751" t="s">
        <v>8246</v>
      </c>
      <c r="J751">
        <v>1485642930</v>
      </c>
      <c r="K751">
        <v>1483050930</v>
      </c>
      <c r="L751" s="10">
        <f t="shared" si="46"/>
        <v>42733.94131944445</v>
      </c>
      <c r="M751" s="10">
        <f t="shared" si="47"/>
        <v>42763.94131944445</v>
      </c>
      <c r="N751" t="b">
        <v>0</v>
      </c>
      <c r="O751">
        <v>110</v>
      </c>
      <c r="P751" t="b">
        <v>1</v>
      </c>
      <c r="Q751" t="s">
        <v>8274</v>
      </c>
      <c r="R751" s="6">
        <f t="shared" si="45"/>
        <v>95.963636363636368</v>
      </c>
      <c r="S751" t="s">
        <v>8317</v>
      </c>
      <c r="T751" t="s">
        <v>8357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>
        <f t="shared" si="44"/>
        <v>1.0258775877587758</v>
      </c>
      <c r="G752" t="s">
        <v>8219</v>
      </c>
      <c r="H752" t="s">
        <v>8224</v>
      </c>
      <c r="I752" t="s">
        <v>8246</v>
      </c>
      <c r="J752">
        <v>1361739872</v>
      </c>
      <c r="K752">
        <v>1359147872</v>
      </c>
      <c r="L752" s="10">
        <f t="shared" si="46"/>
        <v>41299.878148148149</v>
      </c>
      <c r="M752" s="10">
        <f t="shared" si="47"/>
        <v>41329.878148148149</v>
      </c>
      <c r="N752" t="b">
        <v>0</v>
      </c>
      <c r="O752">
        <v>59</v>
      </c>
      <c r="P752" t="b">
        <v>1</v>
      </c>
      <c r="Q752" t="s">
        <v>8274</v>
      </c>
      <c r="R752" s="6">
        <f t="shared" si="45"/>
        <v>77.271186440677965</v>
      </c>
      <c r="S752" t="s">
        <v>8317</v>
      </c>
      <c r="T752" t="s">
        <v>8357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>
        <f t="shared" si="44"/>
        <v>1.1850000000000001</v>
      </c>
      <c r="G753" t="s">
        <v>8219</v>
      </c>
      <c r="H753" t="s">
        <v>8224</v>
      </c>
      <c r="I753" t="s">
        <v>8246</v>
      </c>
      <c r="J753">
        <v>1312470475</v>
      </c>
      <c r="K753">
        <v>1308496075</v>
      </c>
      <c r="L753" s="10">
        <f t="shared" si="46"/>
        <v>40713.630497685182</v>
      </c>
      <c r="M753" s="10">
        <f t="shared" si="47"/>
        <v>40759.630497685182</v>
      </c>
      <c r="N753" t="b">
        <v>0</v>
      </c>
      <c r="O753">
        <v>62</v>
      </c>
      <c r="P753" t="b">
        <v>1</v>
      </c>
      <c r="Q753" t="s">
        <v>8274</v>
      </c>
      <c r="R753" s="6">
        <f t="shared" si="45"/>
        <v>57.338709677419352</v>
      </c>
      <c r="S753" t="s">
        <v>8317</v>
      </c>
      <c r="T753" t="s">
        <v>8357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>
        <f t="shared" si="44"/>
        <v>1.117</v>
      </c>
      <c r="G754" t="s">
        <v>8219</v>
      </c>
      <c r="H754" t="s">
        <v>8226</v>
      </c>
      <c r="I754" t="s">
        <v>8248</v>
      </c>
      <c r="J754">
        <v>1476615600</v>
      </c>
      <c r="K754">
        <v>1474884417</v>
      </c>
      <c r="L754" s="10">
        <f t="shared" si="46"/>
        <v>42639.421493055561</v>
      </c>
      <c r="M754" s="10">
        <f t="shared" si="47"/>
        <v>42659.458333333328</v>
      </c>
      <c r="N754" t="b">
        <v>0</v>
      </c>
      <c r="O754">
        <v>105</v>
      </c>
      <c r="P754" t="b">
        <v>1</v>
      </c>
      <c r="Q754" t="s">
        <v>8274</v>
      </c>
      <c r="R754" s="6">
        <f t="shared" si="45"/>
        <v>53.19047619047619</v>
      </c>
      <c r="S754" t="s">
        <v>8317</v>
      </c>
      <c r="T754" t="s">
        <v>8357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>
        <f t="shared" si="44"/>
        <v>1.28</v>
      </c>
      <c r="G755" t="s">
        <v>8219</v>
      </c>
      <c r="H755" t="s">
        <v>8224</v>
      </c>
      <c r="I755" t="s">
        <v>8246</v>
      </c>
      <c r="J755">
        <v>1423922991</v>
      </c>
      <c r="K755">
        <v>1421330991</v>
      </c>
      <c r="L755" s="10">
        <f t="shared" si="46"/>
        <v>42019.590173611112</v>
      </c>
      <c r="M755" s="10">
        <f t="shared" si="47"/>
        <v>42049.590173611112</v>
      </c>
      <c r="N755" t="b">
        <v>0</v>
      </c>
      <c r="O755">
        <v>26</v>
      </c>
      <c r="P755" t="b">
        <v>1</v>
      </c>
      <c r="Q755" t="s">
        <v>8274</v>
      </c>
      <c r="R755" s="6">
        <f t="shared" si="45"/>
        <v>492.30769230769232</v>
      </c>
      <c r="S755" t="s">
        <v>8317</v>
      </c>
      <c r="T755" t="s">
        <v>8357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>
        <f t="shared" si="44"/>
        <v>1.0375000000000001</v>
      </c>
      <c r="G756" t="s">
        <v>8219</v>
      </c>
      <c r="H756" t="s">
        <v>8224</v>
      </c>
      <c r="I756" t="s">
        <v>8246</v>
      </c>
      <c r="J756">
        <v>1357408721</v>
      </c>
      <c r="K756">
        <v>1354816721</v>
      </c>
      <c r="L756" s="10">
        <f t="shared" si="46"/>
        <v>41249.749085648145</v>
      </c>
      <c r="M756" s="10">
        <f t="shared" si="47"/>
        <v>41279.749085648145</v>
      </c>
      <c r="N756" t="b">
        <v>0</v>
      </c>
      <c r="O756">
        <v>49</v>
      </c>
      <c r="P756" t="b">
        <v>1</v>
      </c>
      <c r="Q756" t="s">
        <v>8274</v>
      </c>
      <c r="R756" s="6">
        <f t="shared" si="45"/>
        <v>42.346938775510203</v>
      </c>
      <c r="S756" t="s">
        <v>8317</v>
      </c>
      <c r="T756" t="s">
        <v>8357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>
        <f t="shared" si="44"/>
        <v>1.0190760000000001</v>
      </c>
      <c r="G757" t="s">
        <v>8219</v>
      </c>
      <c r="H757" t="s">
        <v>8224</v>
      </c>
      <c r="I757" t="s">
        <v>8246</v>
      </c>
      <c r="J757">
        <v>1369010460</v>
      </c>
      <c r="K757">
        <v>1366381877</v>
      </c>
      <c r="L757" s="10">
        <f t="shared" si="46"/>
        <v>41383.605057870373</v>
      </c>
      <c r="M757" s="10">
        <f t="shared" si="47"/>
        <v>41414.02847222222</v>
      </c>
      <c r="N757" t="b">
        <v>0</v>
      </c>
      <c r="O757">
        <v>68</v>
      </c>
      <c r="P757" t="b">
        <v>1</v>
      </c>
      <c r="Q757" t="s">
        <v>8274</v>
      </c>
      <c r="R757" s="6">
        <f t="shared" si="45"/>
        <v>37.466029411764708</v>
      </c>
      <c r="S757" t="s">
        <v>8317</v>
      </c>
      <c r="T757" t="s">
        <v>8357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>
        <f t="shared" si="44"/>
        <v>1.177142857142857</v>
      </c>
      <c r="G758" t="s">
        <v>8219</v>
      </c>
      <c r="H758" t="s">
        <v>8224</v>
      </c>
      <c r="I758" t="s">
        <v>8246</v>
      </c>
      <c r="J758">
        <v>1303147459</v>
      </c>
      <c r="K758">
        <v>1297880659</v>
      </c>
      <c r="L758" s="10">
        <f t="shared" si="46"/>
        <v>40590.766886574071</v>
      </c>
      <c r="M758" s="10">
        <f t="shared" si="47"/>
        <v>40651.725219907406</v>
      </c>
      <c r="N758" t="b">
        <v>0</v>
      </c>
      <c r="O758">
        <v>22</v>
      </c>
      <c r="P758" t="b">
        <v>1</v>
      </c>
      <c r="Q758" t="s">
        <v>8274</v>
      </c>
      <c r="R758" s="6">
        <f t="shared" si="45"/>
        <v>37.454545454545453</v>
      </c>
      <c r="S758" t="s">
        <v>8317</v>
      </c>
      <c r="T758" t="s">
        <v>8357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>
        <f t="shared" si="44"/>
        <v>2.38</v>
      </c>
      <c r="G759" t="s">
        <v>8219</v>
      </c>
      <c r="H759" t="s">
        <v>8224</v>
      </c>
      <c r="I759" t="s">
        <v>8246</v>
      </c>
      <c r="J759">
        <v>1354756714</v>
      </c>
      <c r="K759">
        <v>1353547114</v>
      </c>
      <c r="L759" s="10">
        <f t="shared" si="46"/>
        <v>41235.054560185185</v>
      </c>
      <c r="M759" s="10">
        <f t="shared" si="47"/>
        <v>41249.054560185185</v>
      </c>
      <c r="N759" t="b">
        <v>0</v>
      </c>
      <c r="O759">
        <v>18</v>
      </c>
      <c r="P759" t="b">
        <v>1</v>
      </c>
      <c r="Q759" t="s">
        <v>8274</v>
      </c>
      <c r="R759" s="6">
        <f t="shared" si="45"/>
        <v>33.055555555555557</v>
      </c>
      <c r="S759" t="s">
        <v>8317</v>
      </c>
      <c r="T759" t="s">
        <v>8357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>
        <f t="shared" si="44"/>
        <v>1.02</v>
      </c>
      <c r="G760" t="s">
        <v>8219</v>
      </c>
      <c r="H760" t="s">
        <v>8224</v>
      </c>
      <c r="I760" t="s">
        <v>8246</v>
      </c>
      <c r="J760">
        <v>1286568268</v>
      </c>
      <c r="K760">
        <v>1283976268</v>
      </c>
      <c r="L760" s="10">
        <f t="shared" si="46"/>
        <v>40429.836435185185</v>
      </c>
      <c r="M760" s="10">
        <f t="shared" si="47"/>
        <v>40459.836435185185</v>
      </c>
      <c r="N760" t="b">
        <v>0</v>
      </c>
      <c r="O760">
        <v>19</v>
      </c>
      <c r="P760" t="b">
        <v>1</v>
      </c>
      <c r="Q760" t="s">
        <v>8274</v>
      </c>
      <c r="R760" s="6">
        <f t="shared" si="45"/>
        <v>134.21052631578948</v>
      </c>
      <c r="S760" t="s">
        <v>8317</v>
      </c>
      <c r="T760" t="s">
        <v>8357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>
        <f t="shared" si="44"/>
        <v>1.0192000000000001</v>
      </c>
      <c r="G761" t="s">
        <v>8219</v>
      </c>
      <c r="H761" t="s">
        <v>8225</v>
      </c>
      <c r="I761" t="s">
        <v>8247</v>
      </c>
      <c r="J761">
        <v>1404892539</v>
      </c>
      <c r="K761">
        <v>1401436539</v>
      </c>
      <c r="L761" s="10">
        <f t="shared" si="46"/>
        <v>41789.330312500002</v>
      </c>
      <c r="M761" s="10">
        <f t="shared" si="47"/>
        <v>41829.330312500002</v>
      </c>
      <c r="N761" t="b">
        <v>0</v>
      </c>
      <c r="O761">
        <v>99</v>
      </c>
      <c r="P761" t="b">
        <v>1</v>
      </c>
      <c r="Q761" t="s">
        <v>8274</v>
      </c>
      <c r="R761" s="6">
        <f t="shared" si="45"/>
        <v>51.474747474747474</v>
      </c>
      <c r="S761" t="s">
        <v>8317</v>
      </c>
      <c r="T761" t="s">
        <v>8357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>
        <f t="shared" si="44"/>
        <v>0</v>
      </c>
      <c r="G762" t="s">
        <v>8221</v>
      </c>
      <c r="H762" t="s">
        <v>8224</v>
      </c>
      <c r="I762" t="s">
        <v>8246</v>
      </c>
      <c r="J762">
        <v>1480188013</v>
      </c>
      <c r="K762">
        <v>1477592413</v>
      </c>
      <c r="L762" s="10">
        <f t="shared" si="46"/>
        <v>42670.764039351852</v>
      </c>
      <c r="M762" s="10">
        <f t="shared" si="47"/>
        <v>42700.805706018517</v>
      </c>
      <c r="N762" t="b">
        <v>0</v>
      </c>
      <c r="O762">
        <v>0</v>
      </c>
      <c r="P762" t="b">
        <v>0</v>
      </c>
      <c r="Q762" t="s">
        <v>8275</v>
      </c>
      <c r="R762" s="6">
        <f t="shared" si="45"/>
        <v>0</v>
      </c>
      <c r="S762" t="s">
        <v>8317</v>
      </c>
      <c r="T762" t="s">
        <v>8358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>
        <f t="shared" si="44"/>
        <v>4.7E-2</v>
      </c>
      <c r="G763" t="s">
        <v>8221</v>
      </c>
      <c r="H763" t="s">
        <v>8224</v>
      </c>
      <c r="I763" t="s">
        <v>8246</v>
      </c>
      <c r="J763">
        <v>1391364126</v>
      </c>
      <c r="K763">
        <v>1388772126</v>
      </c>
      <c r="L763" s="10">
        <f t="shared" si="46"/>
        <v>41642.751458333332</v>
      </c>
      <c r="M763" s="10">
        <f t="shared" si="47"/>
        <v>41672.751458333332</v>
      </c>
      <c r="N763" t="b">
        <v>0</v>
      </c>
      <c r="O763">
        <v>6</v>
      </c>
      <c r="P763" t="b">
        <v>0</v>
      </c>
      <c r="Q763" t="s">
        <v>8275</v>
      </c>
      <c r="R763" s="6">
        <f t="shared" si="45"/>
        <v>39.166666666666664</v>
      </c>
      <c r="S763" t="s">
        <v>8317</v>
      </c>
      <c r="T763" t="s">
        <v>8358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>
        <f t="shared" si="44"/>
        <v>0</v>
      </c>
      <c r="G764" t="s">
        <v>8221</v>
      </c>
      <c r="H764" t="s">
        <v>8238</v>
      </c>
      <c r="I764" t="s">
        <v>8256</v>
      </c>
      <c r="J764">
        <v>1480831200</v>
      </c>
      <c r="K764">
        <v>1479328570</v>
      </c>
      <c r="L764" s="10">
        <f t="shared" si="46"/>
        <v>42690.858449074076</v>
      </c>
      <c r="M764" s="10">
        <f t="shared" si="47"/>
        <v>42708.25</v>
      </c>
      <c r="N764" t="b">
        <v>0</v>
      </c>
      <c r="O764">
        <v>0</v>
      </c>
      <c r="P764" t="b">
        <v>0</v>
      </c>
      <c r="Q764" t="s">
        <v>8275</v>
      </c>
      <c r="R764" s="6">
        <f t="shared" si="45"/>
        <v>0</v>
      </c>
      <c r="S764" t="s">
        <v>8317</v>
      </c>
      <c r="T764" t="s">
        <v>8358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>
        <f t="shared" si="44"/>
        <v>1.1655011655011655E-3</v>
      </c>
      <c r="G765" t="s">
        <v>8221</v>
      </c>
      <c r="H765" t="s">
        <v>8225</v>
      </c>
      <c r="I765" t="s">
        <v>8247</v>
      </c>
      <c r="J765">
        <v>1376563408</v>
      </c>
      <c r="K765">
        <v>1373971408</v>
      </c>
      <c r="L765" s="10">
        <f t="shared" si="46"/>
        <v>41471.446851851848</v>
      </c>
      <c r="M765" s="10">
        <f t="shared" si="47"/>
        <v>41501.446851851848</v>
      </c>
      <c r="N765" t="b">
        <v>0</v>
      </c>
      <c r="O765">
        <v>1</v>
      </c>
      <c r="P765" t="b">
        <v>0</v>
      </c>
      <c r="Q765" t="s">
        <v>8275</v>
      </c>
      <c r="R765" s="6">
        <f t="shared" si="45"/>
        <v>5</v>
      </c>
      <c r="S765" t="s">
        <v>8317</v>
      </c>
      <c r="T765" t="s">
        <v>8358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>
        <f t="shared" si="44"/>
        <v>0</v>
      </c>
      <c r="G766" t="s">
        <v>8221</v>
      </c>
      <c r="H766" t="s">
        <v>8224</v>
      </c>
      <c r="I766" t="s">
        <v>8246</v>
      </c>
      <c r="J766">
        <v>1441858161</v>
      </c>
      <c r="K766">
        <v>1439266161</v>
      </c>
      <c r="L766" s="10">
        <f t="shared" si="46"/>
        <v>42227.173159722224</v>
      </c>
      <c r="M766" s="10">
        <f t="shared" si="47"/>
        <v>42257.173159722224</v>
      </c>
      <c r="N766" t="b">
        <v>0</v>
      </c>
      <c r="O766">
        <v>0</v>
      </c>
      <c r="P766" t="b">
        <v>0</v>
      </c>
      <c r="Q766" t="s">
        <v>8275</v>
      </c>
      <c r="R766" s="6">
        <f t="shared" si="45"/>
        <v>0</v>
      </c>
      <c r="S766" t="s">
        <v>8317</v>
      </c>
      <c r="T766" t="s">
        <v>8358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>
        <f t="shared" si="44"/>
        <v>0.36014285714285715</v>
      </c>
      <c r="G767" t="s">
        <v>8221</v>
      </c>
      <c r="H767" t="s">
        <v>8224</v>
      </c>
      <c r="I767" t="s">
        <v>8246</v>
      </c>
      <c r="J767">
        <v>1413723684</v>
      </c>
      <c r="K767">
        <v>1411131684</v>
      </c>
      <c r="L767" s="10">
        <f t="shared" si="46"/>
        <v>41901.542638888888</v>
      </c>
      <c r="M767" s="10">
        <f t="shared" si="47"/>
        <v>41931.542638888888</v>
      </c>
      <c r="N767" t="b">
        <v>0</v>
      </c>
      <c r="O767">
        <v>44</v>
      </c>
      <c r="P767" t="b">
        <v>0</v>
      </c>
      <c r="Q767" t="s">
        <v>8275</v>
      </c>
      <c r="R767" s="6">
        <f t="shared" si="45"/>
        <v>57.295454545454547</v>
      </c>
      <c r="S767" t="s">
        <v>8317</v>
      </c>
      <c r="T767" t="s">
        <v>8358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>
        <f t="shared" si="44"/>
        <v>0</v>
      </c>
      <c r="G768" t="s">
        <v>8221</v>
      </c>
      <c r="H768" t="s">
        <v>8229</v>
      </c>
      <c r="I768" t="s">
        <v>8251</v>
      </c>
      <c r="J768">
        <v>1424112483</v>
      </c>
      <c r="K768">
        <v>1421520483</v>
      </c>
      <c r="L768" s="10">
        <f t="shared" si="46"/>
        <v>42021.783368055556</v>
      </c>
      <c r="M768" s="10">
        <f t="shared" si="47"/>
        <v>42051.783368055556</v>
      </c>
      <c r="N768" t="b">
        <v>0</v>
      </c>
      <c r="O768">
        <v>0</v>
      </c>
      <c r="P768" t="b">
        <v>0</v>
      </c>
      <c r="Q768" t="s">
        <v>8275</v>
      </c>
      <c r="R768" s="6">
        <f t="shared" si="45"/>
        <v>0</v>
      </c>
      <c r="S768" t="s">
        <v>8317</v>
      </c>
      <c r="T768" t="s">
        <v>8358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>
        <f t="shared" si="44"/>
        <v>3.5400000000000001E-2</v>
      </c>
      <c r="G769" t="s">
        <v>8221</v>
      </c>
      <c r="H769" t="s">
        <v>8224</v>
      </c>
      <c r="I769" t="s">
        <v>8246</v>
      </c>
      <c r="J769">
        <v>1432178810</v>
      </c>
      <c r="K769">
        <v>1429586810</v>
      </c>
      <c r="L769" s="10">
        <f t="shared" si="46"/>
        <v>42115.143634259264</v>
      </c>
      <c r="M769" s="10">
        <f t="shared" si="47"/>
        <v>42145.143634259264</v>
      </c>
      <c r="N769" t="b">
        <v>0</v>
      </c>
      <c r="O769">
        <v>3</v>
      </c>
      <c r="P769" t="b">
        <v>0</v>
      </c>
      <c r="Q769" t="s">
        <v>8275</v>
      </c>
      <c r="R769" s="6">
        <f t="shared" si="45"/>
        <v>59</v>
      </c>
      <c r="S769" t="s">
        <v>8317</v>
      </c>
      <c r="T769" t="s">
        <v>8358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>
        <f t="shared" ref="F770:F833" si="48">IF(D770=0,0,E770/D770)</f>
        <v>0</v>
      </c>
      <c r="G770" t="s">
        <v>8221</v>
      </c>
      <c r="H770" t="s">
        <v>8224</v>
      </c>
      <c r="I770" t="s">
        <v>8246</v>
      </c>
      <c r="J770">
        <v>1387169890</v>
      </c>
      <c r="K770">
        <v>1384577890</v>
      </c>
      <c r="L770" s="10">
        <f t="shared" si="46"/>
        <v>41594.207060185188</v>
      </c>
      <c r="M770" s="10">
        <f t="shared" si="47"/>
        <v>41624.207060185188</v>
      </c>
      <c r="N770" t="b">
        <v>0</v>
      </c>
      <c r="O770">
        <v>0</v>
      </c>
      <c r="P770" t="b">
        <v>0</v>
      </c>
      <c r="Q770" t="s">
        <v>8275</v>
      </c>
      <c r="R770" s="6">
        <f t="shared" ref="R770:R833" si="49">IF(O770=0,0,E770/O770)</f>
        <v>0</v>
      </c>
      <c r="S770" t="s">
        <v>8317</v>
      </c>
      <c r="T770" t="s">
        <v>8358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>
        <f t="shared" si="48"/>
        <v>0.41399999999999998</v>
      </c>
      <c r="G771" t="s">
        <v>8221</v>
      </c>
      <c r="H771" t="s">
        <v>8224</v>
      </c>
      <c r="I771" t="s">
        <v>8246</v>
      </c>
      <c r="J771">
        <v>1388102094</v>
      </c>
      <c r="K771">
        <v>1385510094</v>
      </c>
      <c r="L771" s="10">
        <f t="shared" ref="L771:L834" si="50">(((K771/60)/60)/24)+DATE(1970,1,1)</f>
        <v>41604.996458333335</v>
      </c>
      <c r="M771" s="10">
        <f t="shared" ref="M771:M834" si="51">(((J771/60)/60)/24)+DATE(1970,1,1)</f>
        <v>41634.996458333335</v>
      </c>
      <c r="N771" t="b">
        <v>0</v>
      </c>
      <c r="O771">
        <v>52</v>
      </c>
      <c r="P771" t="b">
        <v>0</v>
      </c>
      <c r="Q771" t="s">
        <v>8275</v>
      </c>
      <c r="R771" s="6">
        <f t="shared" si="49"/>
        <v>31.846153846153847</v>
      </c>
      <c r="S771" t="s">
        <v>8317</v>
      </c>
      <c r="T771" t="s">
        <v>8358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>
        <f t="shared" si="48"/>
        <v>0</v>
      </c>
      <c r="G772" t="s">
        <v>8221</v>
      </c>
      <c r="H772" t="s">
        <v>8224</v>
      </c>
      <c r="I772" t="s">
        <v>8246</v>
      </c>
      <c r="J772">
        <v>1361750369</v>
      </c>
      <c r="K772">
        <v>1358294369</v>
      </c>
      <c r="L772" s="10">
        <f t="shared" si="50"/>
        <v>41289.999641203707</v>
      </c>
      <c r="M772" s="10">
        <f t="shared" si="51"/>
        <v>41329.999641203707</v>
      </c>
      <c r="N772" t="b">
        <v>0</v>
      </c>
      <c r="O772">
        <v>0</v>
      </c>
      <c r="P772" t="b">
        <v>0</v>
      </c>
      <c r="Q772" t="s">
        <v>8275</v>
      </c>
      <c r="R772" s="6">
        <f t="shared" si="49"/>
        <v>0</v>
      </c>
      <c r="S772" t="s">
        <v>8317</v>
      </c>
      <c r="T772" t="s">
        <v>8358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>
        <f t="shared" si="48"/>
        <v>2.631578947368421E-4</v>
      </c>
      <c r="G773" t="s">
        <v>8221</v>
      </c>
      <c r="H773" t="s">
        <v>8224</v>
      </c>
      <c r="I773" t="s">
        <v>8246</v>
      </c>
      <c r="J773">
        <v>1454183202</v>
      </c>
      <c r="K773">
        <v>1449863202</v>
      </c>
      <c r="L773" s="10">
        <f t="shared" si="50"/>
        <v>42349.824097222227</v>
      </c>
      <c r="M773" s="10">
        <f t="shared" si="51"/>
        <v>42399.824097222227</v>
      </c>
      <c r="N773" t="b">
        <v>0</v>
      </c>
      <c r="O773">
        <v>1</v>
      </c>
      <c r="P773" t="b">
        <v>0</v>
      </c>
      <c r="Q773" t="s">
        <v>8275</v>
      </c>
      <c r="R773" s="6">
        <f t="shared" si="49"/>
        <v>10</v>
      </c>
      <c r="S773" t="s">
        <v>8317</v>
      </c>
      <c r="T773" t="s">
        <v>8358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>
        <f t="shared" si="48"/>
        <v>3.3333333333333333E-2</v>
      </c>
      <c r="G774" t="s">
        <v>8221</v>
      </c>
      <c r="H774" t="s">
        <v>8224</v>
      </c>
      <c r="I774" t="s">
        <v>8246</v>
      </c>
      <c r="J774">
        <v>1257047940</v>
      </c>
      <c r="K774">
        <v>1252718519</v>
      </c>
      <c r="L774" s="10">
        <f t="shared" si="50"/>
        <v>40068.056932870371</v>
      </c>
      <c r="M774" s="10">
        <f t="shared" si="51"/>
        <v>40118.165972222225</v>
      </c>
      <c r="N774" t="b">
        <v>0</v>
      </c>
      <c r="O774">
        <v>1</v>
      </c>
      <c r="P774" t="b">
        <v>0</v>
      </c>
      <c r="Q774" t="s">
        <v>8275</v>
      </c>
      <c r="R774" s="6">
        <f t="shared" si="49"/>
        <v>50</v>
      </c>
      <c r="S774" t="s">
        <v>8317</v>
      </c>
      <c r="T774" t="s">
        <v>8358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>
        <f t="shared" si="48"/>
        <v>8.5129023676509714E-3</v>
      </c>
      <c r="G775" t="s">
        <v>8221</v>
      </c>
      <c r="H775" t="s">
        <v>8225</v>
      </c>
      <c r="I775" t="s">
        <v>8247</v>
      </c>
      <c r="J775">
        <v>1431298860</v>
      </c>
      <c r="K775">
        <v>1428341985</v>
      </c>
      <c r="L775" s="10">
        <f t="shared" si="50"/>
        <v>42100.735937499994</v>
      </c>
      <c r="M775" s="10">
        <f t="shared" si="51"/>
        <v>42134.959027777775</v>
      </c>
      <c r="N775" t="b">
        <v>0</v>
      </c>
      <c r="O775">
        <v>2</v>
      </c>
      <c r="P775" t="b">
        <v>0</v>
      </c>
      <c r="Q775" t="s">
        <v>8275</v>
      </c>
      <c r="R775" s="6">
        <f t="shared" si="49"/>
        <v>16</v>
      </c>
      <c r="S775" t="s">
        <v>8317</v>
      </c>
      <c r="T775" t="s">
        <v>8358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>
        <f t="shared" si="48"/>
        <v>0.70199999999999996</v>
      </c>
      <c r="G776" t="s">
        <v>8221</v>
      </c>
      <c r="H776" t="s">
        <v>8224</v>
      </c>
      <c r="I776" t="s">
        <v>8246</v>
      </c>
      <c r="J776">
        <v>1393181018</v>
      </c>
      <c r="K776">
        <v>1390589018</v>
      </c>
      <c r="L776" s="10">
        <f t="shared" si="50"/>
        <v>41663.780300925922</v>
      </c>
      <c r="M776" s="10">
        <f t="shared" si="51"/>
        <v>41693.780300925922</v>
      </c>
      <c r="N776" t="b">
        <v>0</v>
      </c>
      <c r="O776">
        <v>9</v>
      </c>
      <c r="P776" t="b">
        <v>0</v>
      </c>
      <c r="Q776" t="s">
        <v>8275</v>
      </c>
      <c r="R776" s="6">
        <f t="shared" si="49"/>
        <v>39</v>
      </c>
      <c r="S776" t="s">
        <v>8317</v>
      </c>
      <c r="T776" t="s">
        <v>8358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>
        <f t="shared" si="48"/>
        <v>1.7000000000000001E-2</v>
      </c>
      <c r="G777" t="s">
        <v>8221</v>
      </c>
      <c r="H777" t="s">
        <v>8224</v>
      </c>
      <c r="I777" t="s">
        <v>8246</v>
      </c>
      <c r="J777">
        <v>1323998795</v>
      </c>
      <c r="K777">
        <v>1321406795</v>
      </c>
      <c r="L777" s="10">
        <f t="shared" si="50"/>
        <v>40863.060127314813</v>
      </c>
      <c r="M777" s="10">
        <f t="shared" si="51"/>
        <v>40893.060127314813</v>
      </c>
      <c r="N777" t="b">
        <v>0</v>
      </c>
      <c r="O777">
        <v>5</v>
      </c>
      <c r="P777" t="b">
        <v>0</v>
      </c>
      <c r="Q777" t="s">
        <v>8275</v>
      </c>
      <c r="R777" s="6">
        <f t="shared" si="49"/>
        <v>34</v>
      </c>
      <c r="S777" t="s">
        <v>8317</v>
      </c>
      <c r="T777" t="s">
        <v>8358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>
        <f t="shared" si="48"/>
        <v>0.51400000000000001</v>
      </c>
      <c r="G778" t="s">
        <v>8221</v>
      </c>
      <c r="H778" t="s">
        <v>8224</v>
      </c>
      <c r="I778" t="s">
        <v>8246</v>
      </c>
      <c r="J778">
        <v>1444539600</v>
      </c>
      <c r="K778">
        <v>1441297645</v>
      </c>
      <c r="L778" s="10">
        <f t="shared" si="50"/>
        <v>42250.685706018514</v>
      </c>
      <c r="M778" s="10">
        <f t="shared" si="51"/>
        <v>42288.208333333328</v>
      </c>
      <c r="N778" t="b">
        <v>0</v>
      </c>
      <c r="O778">
        <v>57</v>
      </c>
      <c r="P778" t="b">
        <v>0</v>
      </c>
      <c r="Q778" t="s">
        <v>8275</v>
      </c>
      <c r="R778" s="6">
        <f t="shared" si="49"/>
        <v>63.122807017543863</v>
      </c>
      <c r="S778" t="s">
        <v>8317</v>
      </c>
      <c r="T778" t="s">
        <v>8358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>
        <f t="shared" si="48"/>
        <v>7.0000000000000001E-3</v>
      </c>
      <c r="G779" t="s">
        <v>8221</v>
      </c>
      <c r="H779" t="s">
        <v>8224</v>
      </c>
      <c r="I779" t="s">
        <v>8246</v>
      </c>
      <c r="J779">
        <v>1375313577</v>
      </c>
      <c r="K779">
        <v>1372721577</v>
      </c>
      <c r="L779" s="10">
        <f t="shared" si="50"/>
        <v>41456.981215277774</v>
      </c>
      <c r="M779" s="10">
        <f t="shared" si="51"/>
        <v>41486.981215277774</v>
      </c>
      <c r="N779" t="b">
        <v>0</v>
      </c>
      <c r="O779">
        <v>3</v>
      </c>
      <c r="P779" t="b">
        <v>0</v>
      </c>
      <c r="Q779" t="s">
        <v>8275</v>
      </c>
      <c r="R779" s="6">
        <f t="shared" si="49"/>
        <v>7</v>
      </c>
      <c r="S779" t="s">
        <v>8317</v>
      </c>
      <c r="T779" t="s">
        <v>8358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>
        <f t="shared" si="48"/>
        <v>4.0000000000000001E-3</v>
      </c>
      <c r="G780" t="s">
        <v>8221</v>
      </c>
      <c r="H780" t="s">
        <v>8224</v>
      </c>
      <c r="I780" t="s">
        <v>8246</v>
      </c>
      <c r="J780">
        <v>1398876680</v>
      </c>
      <c r="K780">
        <v>1396284680</v>
      </c>
      <c r="L780" s="10">
        <f t="shared" si="50"/>
        <v>41729.702314814815</v>
      </c>
      <c r="M780" s="10">
        <f t="shared" si="51"/>
        <v>41759.702314814815</v>
      </c>
      <c r="N780" t="b">
        <v>0</v>
      </c>
      <c r="O780">
        <v>1</v>
      </c>
      <c r="P780" t="b">
        <v>0</v>
      </c>
      <c r="Q780" t="s">
        <v>8275</v>
      </c>
      <c r="R780" s="6">
        <f t="shared" si="49"/>
        <v>2</v>
      </c>
      <c r="S780" t="s">
        <v>8317</v>
      </c>
      <c r="T780" t="s">
        <v>8358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>
        <f t="shared" si="48"/>
        <v>2.6666666666666668E-2</v>
      </c>
      <c r="G781" t="s">
        <v>8221</v>
      </c>
      <c r="H781" t="s">
        <v>8224</v>
      </c>
      <c r="I781" t="s">
        <v>8246</v>
      </c>
      <c r="J781">
        <v>1287115200</v>
      </c>
      <c r="K781">
        <v>1284567905</v>
      </c>
      <c r="L781" s="10">
        <f t="shared" si="50"/>
        <v>40436.68408564815</v>
      </c>
      <c r="M781" s="10">
        <f t="shared" si="51"/>
        <v>40466.166666666664</v>
      </c>
      <c r="N781" t="b">
        <v>0</v>
      </c>
      <c r="O781">
        <v>6</v>
      </c>
      <c r="P781" t="b">
        <v>0</v>
      </c>
      <c r="Q781" t="s">
        <v>8275</v>
      </c>
      <c r="R781" s="6">
        <f t="shared" si="49"/>
        <v>66.666666666666671</v>
      </c>
      <c r="S781" t="s">
        <v>8317</v>
      </c>
      <c r="T781" t="s">
        <v>8358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>
        <f t="shared" si="48"/>
        <v>1.04</v>
      </c>
      <c r="G782" t="s">
        <v>8219</v>
      </c>
      <c r="H782" t="s">
        <v>8224</v>
      </c>
      <c r="I782" t="s">
        <v>8246</v>
      </c>
      <c r="J782">
        <v>1304439025</v>
      </c>
      <c r="K782">
        <v>1301847025</v>
      </c>
      <c r="L782" s="10">
        <f t="shared" si="50"/>
        <v>40636.673900462964</v>
      </c>
      <c r="M782" s="10">
        <f t="shared" si="51"/>
        <v>40666.673900462964</v>
      </c>
      <c r="N782" t="b">
        <v>0</v>
      </c>
      <c r="O782">
        <v>27</v>
      </c>
      <c r="P782" t="b">
        <v>1</v>
      </c>
      <c r="Q782" t="s">
        <v>8276</v>
      </c>
      <c r="R782" s="6">
        <f t="shared" si="49"/>
        <v>38.518518518518519</v>
      </c>
      <c r="S782" t="s">
        <v>8315</v>
      </c>
      <c r="T782" t="s">
        <v>8331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>
        <f t="shared" si="48"/>
        <v>1.3315375</v>
      </c>
      <c r="G783" t="s">
        <v>8219</v>
      </c>
      <c r="H783" t="s">
        <v>8224</v>
      </c>
      <c r="I783" t="s">
        <v>8246</v>
      </c>
      <c r="J783">
        <v>1370649674</v>
      </c>
      <c r="K783">
        <v>1368057674</v>
      </c>
      <c r="L783" s="10">
        <f t="shared" si="50"/>
        <v>41403.000856481485</v>
      </c>
      <c r="M783" s="10">
        <f t="shared" si="51"/>
        <v>41433.000856481485</v>
      </c>
      <c r="N783" t="b">
        <v>0</v>
      </c>
      <c r="O783">
        <v>25</v>
      </c>
      <c r="P783" t="b">
        <v>1</v>
      </c>
      <c r="Q783" t="s">
        <v>8276</v>
      </c>
      <c r="R783" s="6">
        <f t="shared" si="49"/>
        <v>42.609200000000001</v>
      </c>
      <c r="S783" t="s">
        <v>8315</v>
      </c>
      <c r="T783" t="s">
        <v>8331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>
        <f t="shared" si="48"/>
        <v>1</v>
      </c>
      <c r="G784" t="s">
        <v>8219</v>
      </c>
      <c r="H784" t="s">
        <v>8224</v>
      </c>
      <c r="I784" t="s">
        <v>8246</v>
      </c>
      <c r="J784">
        <v>1345918302</v>
      </c>
      <c r="K784">
        <v>1343326302</v>
      </c>
      <c r="L784" s="10">
        <f t="shared" si="50"/>
        <v>41116.758125</v>
      </c>
      <c r="M784" s="10">
        <f t="shared" si="51"/>
        <v>41146.758125</v>
      </c>
      <c r="N784" t="b">
        <v>0</v>
      </c>
      <c r="O784">
        <v>14</v>
      </c>
      <c r="P784" t="b">
        <v>1</v>
      </c>
      <c r="Q784" t="s">
        <v>8276</v>
      </c>
      <c r="R784" s="6">
        <f t="shared" si="49"/>
        <v>50</v>
      </c>
      <c r="S784" t="s">
        <v>8315</v>
      </c>
      <c r="T784" t="s">
        <v>8331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>
        <f t="shared" si="48"/>
        <v>1.4813333333333334</v>
      </c>
      <c r="G785" t="s">
        <v>8219</v>
      </c>
      <c r="H785" t="s">
        <v>8224</v>
      </c>
      <c r="I785" t="s">
        <v>8246</v>
      </c>
      <c r="J785">
        <v>1335564000</v>
      </c>
      <c r="K785">
        <v>1332182049</v>
      </c>
      <c r="L785" s="10">
        <f t="shared" si="50"/>
        <v>40987.773715277777</v>
      </c>
      <c r="M785" s="10">
        <f t="shared" si="51"/>
        <v>41026.916666666664</v>
      </c>
      <c r="N785" t="b">
        <v>0</v>
      </c>
      <c r="O785">
        <v>35</v>
      </c>
      <c r="P785" t="b">
        <v>1</v>
      </c>
      <c r="Q785" t="s">
        <v>8276</v>
      </c>
      <c r="R785" s="6">
        <f t="shared" si="49"/>
        <v>63.485714285714288</v>
      </c>
      <c r="S785" t="s">
        <v>8315</v>
      </c>
      <c r="T785" t="s">
        <v>8331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>
        <f t="shared" si="48"/>
        <v>1.0249999999999999</v>
      </c>
      <c r="G786" t="s">
        <v>8219</v>
      </c>
      <c r="H786" t="s">
        <v>8224</v>
      </c>
      <c r="I786" t="s">
        <v>8246</v>
      </c>
      <c r="J786">
        <v>1395023719</v>
      </c>
      <c r="K786">
        <v>1391571319</v>
      </c>
      <c r="L786" s="10">
        <f t="shared" si="50"/>
        <v>41675.149525462963</v>
      </c>
      <c r="M786" s="10">
        <f t="shared" si="51"/>
        <v>41715.107858796298</v>
      </c>
      <c r="N786" t="b">
        <v>0</v>
      </c>
      <c r="O786">
        <v>10</v>
      </c>
      <c r="P786" t="b">
        <v>1</v>
      </c>
      <c r="Q786" t="s">
        <v>8276</v>
      </c>
      <c r="R786" s="6">
        <f t="shared" si="49"/>
        <v>102.5</v>
      </c>
      <c r="S786" t="s">
        <v>8315</v>
      </c>
      <c r="T786" t="s">
        <v>8331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>
        <f t="shared" si="48"/>
        <v>1.8062799999999999</v>
      </c>
      <c r="G787" t="s">
        <v>8219</v>
      </c>
      <c r="H787" t="s">
        <v>8224</v>
      </c>
      <c r="I787" t="s">
        <v>8246</v>
      </c>
      <c r="J787">
        <v>1362060915</v>
      </c>
      <c r="K787">
        <v>1359468915</v>
      </c>
      <c r="L787" s="10">
        <f t="shared" si="50"/>
        <v>41303.593923611108</v>
      </c>
      <c r="M787" s="10">
        <f t="shared" si="51"/>
        <v>41333.593923611108</v>
      </c>
      <c r="N787" t="b">
        <v>0</v>
      </c>
      <c r="O787">
        <v>29</v>
      </c>
      <c r="P787" t="b">
        <v>1</v>
      </c>
      <c r="Q787" t="s">
        <v>8276</v>
      </c>
      <c r="R787" s="6">
        <f t="shared" si="49"/>
        <v>31.142758620689655</v>
      </c>
      <c r="S787" t="s">
        <v>8315</v>
      </c>
      <c r="T787" t="s">
        <v>8331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>
        <f t="shared" si="48"/>
        <v>1.4279999999999999</v>
      </c>
      <c r="G788" t="s">
        <v>8219</v>
      </c>
      <c r="H788" t="s">
        <v>8224</v>
      </c>
      <c r="I788" t="s">
        <v>8246</v>
      </c>
      <c r="J788">
        <v>1336751220</v>
      </c>
      <c r="K788">
        <v>1331774434</v>
      </c>
      <c r="L788" s="10">
        <f t="shared" si="50"/>
        <v>40983.055949074071</v>
      </c>
      <c r="M788" s="10">
        <f t="shared" si="51"/>
        <v>41040.657638888886</v>
      </c>
      <c r="N788" t="b">
        <v>0</v>
      </c>
      <c r="O788">
        <v>44</v>
      </c>
      <c r="P788" t="b">
        <v>1</v>
      </c>
      <c r="Q788" t="s">
        <v>8276</v>
      </c>
      <c r="R788" s="6">
        <f t="shared" si="49"/>
        <v>162.27272727272728</v>
      </c>
      <c r="S788" t="s">
        <v>8315</v>
      </c>
      <c r="T788" t="s">
        <v>8331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>
        <f t="shared" si="48"/>
        <v>1.1416666666666666</v>
      </c>
      <c r="G789" t="s">
        <v>8219</v>
      </c>
      <c r="H789" t="s">
        <v>8224</v>
      </c>
      <c r="I789" t="s">
        <v>8246</v>
      </c>
      <c r="J789">
        <v>1383318226</v>
      </c>
      <c r="K789">
        <v>1380726226</v>
      </c>
      <c r="L789" s="10">
        <f t="shared" si="50"/>
        <v>41549.627615740741</v>
      </c>
      <c r="M789" s="10">
        <f t="shared" si="51"/>
        <v>41579.627615740741</v>
      </c>
      <c r="N789" t="b">
        <v>0</v>
      </c>
      <c r="O789">
        <v>17</v>
      </c>
      <c r="P789" t="b">
        <v>1</v>
      </c>
      <c r="Q789" t="s">
        <v>8276</v>
      </c>
      <c r="R789" s="6">
        <f t="shared" si="49"/>
        <v>80.588235294117652</v>
      </c>
      <c r="S789" t="s">
        <v>8315</v>
      </c>
      <c r="T789" t="s">
        <v>8331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>
        <f t="shared" si="48"/>
        <v>2.03505</v>
      </c>
      <c r="G790" t="s">
        <v>8219</v>
      </c>
      <c r="H790" t="s">
        <v>8224</v>
      </c>
      <c r="I790" t="s">
        <v>8246</v>
      </c>
      <c r="J790">
        <v>1341633540</v>
      </c>
      <c r="K790">
        <v>1338336588</v>
      </c>
      <c r="L790" s="10">
        <f t="shared" si="50"/>
        <v>41059.006805555553</v>
      </c>
      <c r="M790" s="10">
        <f t="shared" si="51"/>
        <v>41097.165972222225</v>
      </c>
      <c r="N790" t="b">
        <v>0</v>
      </c>
      <c r="O790">
        <v>34</v>
      </c>
      <c r="P790" t="b">
        <v>1</v>
      </c>
      <c r="Q790" t="s">
        <v>8276</v>
      </c>
      <c r="R790" s="6">
        <f t="shared" si="49"/>
        <v>59.85441176470588</v>
      </c>
      <c r="S790" t="s">
        <v>8315</v>
      </c>
      <c r="T790" t="s">
        <v>8331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>
        <f t="shared" si="48"/>
        <v>1.0941176470588236</v>
      </c>
      <c r="G791" t="s">
        <v>8219</v>
      </c>
      <c r="H791" t="s">
        <v>8224</v>
      </c>
      <c r="I791" t="s">
        <v>8246</v>
      </c>
      <c r="J791">
        <v>1358755140</v>
      </c>
      <c r="K791">
        <v>1357187280</v>
      </c>
      <c r="L791" s="10">
        <f t="shared" si="50"/>
        <v>41277.186111111114</v>
      </c>
      <c r="M791" s="10">
        <f t="shared" si="51"/>
        <v>41295.332638888889</v>
      </c>
      <c r="N791" t="b">
        <v>0</v>
      </c>
      <c r="O791">
        <v>14</v>
      </c>
      <c r="P791" t="b">
        <v>1</v>
      </c>
      <c r="Q791" t="s">
        <v>8276</v>
      </c>
      <c r="R791" s="6">
        <f t="shared" si="49"/>
        <v>132.85714285714286</v>
      </c>
      <c r="S791" t="s">
        <v>8315</v>
      </c>
      <c r="T791" t="s">
        <v>8331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>
        <f t="shared" si="48"/>
        <v>1.443746</v>
      </c>
      <c r="G792" t="s">
        <v>8219</v>
      </c>
      <c r="H792" t="s">
        <v>8224</v>
      </c>
      <c r="I792" t="s">
        <v>8246</v>
      </c>
      <c r="J792">
        <v>1359680939</v>
      </c>
      <c r="K792">
        <v>1357088939</v>
      </c>
      <c r="L792" s="10">
        <f t="shared" si="50"/>
        <v>41276.047905092593</v>
      </c>
      <c r="M792" s="10">
        <f t="shared" si="51"/>
        <v>41306.047905092593</v>
      </c>
      <c r="N792" t="b">
        <v>0</v>
      </c>
      <c r="O792">
        <v>156</v>
      </c>
      <c r="P792" t="b">
        <v>1</v>
      </c>
      <c r="Q792" t="s">
        <v>8276</v>
      </c>
      <c r="R792" s="6">
        <f t="shared" si="49"/>
        <v>92.547820512820508</v>
      </c>
      <c r="S792" t="s">
        <v>8315</v>
      </c>
      <c r="T792" t="s">
        <v>8331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>
        <f t="shared" si="48"/>
        <v>1.0386666666666666</v>
      </c>
      <c r="G793" t="s">
        <v>8219</v>
      </c>
      <c r="H793" t="s">
        <v>8224</v>
      </c>
      <c r="I793" t="s">
        <v>8246</v>
      </c>
      <c r="J793">
        <v>1384322340</v>
      </c>
      <c r="K793">
        <v>1381430646</v>
      </c>
      <c r="L793" s="10">
        <f t="shared" si="50"/>
        <v>41557.780624999999</v>
      </c>
      <c r="M793" s="10">
        <f t="shared" si="51"/>
        <v>41591.249305555553</v>
      </c>
      <c r="N793" t="b">
        <v>0</v>
      </c>
      <c r="O793">
        <v>128</v>
      </c>
      <c r="P793" t="b">
        <v>1</v>
      </c>
      <c r="Q793" t="s">
        <v>8276</v>
      </c>
      <c r="R793" s="6">
        <f t="shared" si="49"/>
        <v>60.859375</v>
      </c>
      <c r="S793" t="s">
        <v>8315</v>
      </c>
      <c r="T793" t="s">
        <v>8331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>
        <f t="shared" si="48"/>
        <v>1.0044440000000001</v>
      </c>
      <c r="G794" t="s">
        <v>8219</v>
      </c>
      <c r="H794" t="s">
        <v>8224</v>
      </c>
      <c r="I794" t="s">
        <v>8246</v>
      </c>
      <c r="J794">
        <v>1383861483</v>
      </c>
      <c r="K794">
        <v>1381265883</v>
      </c>
      <c r="L794" s="10">
        <f t="shared" si="50"/>
        <v>41555.873645833337</v>
      </c>
      <c r="M794" s="10">
        <f t="shared" si="51"/>
        <v>41585.915312500001</v>
      </c>
      <c r="N794" t="b">
        <v>0</v>
      </c>
      <c r="O794">
        <v>60</v>
      </c>
      <c r="P794" t="b">
        <v>1</v>
      </c>
      <c r="Q794" t="s">
        <v>8276</v>
      </c>
      <c r="R794" s="6">
        <f t="shared" si="49"/>
        <v>41.851833333333339</v>
      </c>
      <c r="S794" t="s">
        <v>8315</v>
      </c>
      <c r="T794" t="s">
        <v>8331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>
        <f t="shared" si="48"/>
        <v>1.0277927272727272</v>
      </c>
      <c r="G795" t="s">
        <v>8219</v>
      </c>
      <c r="H795" t="s">
        <v>8224</v>
      </c>
      <c r="I795" t="s">
        <v>8246</v>
      </c>
      <c r="J795">
        <v>1372827540</v>
      </c>
      <c r="K795">
        <v>1371491244</v>
      </c>
      <c r="L795" s="10">
        <f t="shared" si="50"/>
        <v>41442.741249999999</v>
      </c>
      <c r="M795" s="10">
        <f t="shared" si="51"/>
        <v>41458.207638888889</v>
      </c>
      <c r="N795" t="b">
        <v>0</v>
      </c>
      <c r="O795">
        <v>32</v>
      </c>
      <c r="P795" t="b">
        <v>1</v>
      </c>
      <c r="Q795" t="s">
        <v>8276</v>
      </c>
      <c r="R795" s="6">
        <f t="shared" si="49"/>
        <v>88.325937499999995</v>
      </c>
      <c r="S795" t="s">
        <v>8315</v>
      </c>
      <c r="T795" t="s">
        <v>8331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>
        <f t="shared" si="48"/>
        <v>1.0531250000000001</v>
      </c>
      <c r="G796" t="s">
        <v>8219</v>
      </c>
      <c r="H796" t="s">
        <v>8224</v>
      </c>
      <c r="I796" t="s">
        <v>8246</v>
      </c>
      <c r="J796">
        <v>1315242360</v>
      </c>
      <c r="K796">
        <v>1310438737</v>
      </c>
      <c r="L796" s="10">
        <f t="shared" si="50"/>
        <v>40736.115011574075</v>
      </c>
      <c r="M796" s="10">
        <f t="shared" si="51"/>
        <v>40791.712500000001</v>
      </c>
      <c r="N796" t="b">
        <v>0</v>
      </c>
      <c r="O796">
        <v>53</v>
      </c>
      <c r="P796" t="b">
        <v>1</v>
      </c>
      <c r="Q796" t="s">
        <v>8276</v>
      </c>
      <c r="R796" s="6">
        <f t="shared" si="49"/>
        <v>158.96226415094338</v>
      </c>
      <c r="S796" t="s">
        <v>8315</v>
      </c>
      <c r="T796" t="s">
        <v>8331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>
        <f t="shared" si="48"/>
        <v>1.1178571428571429</v>
      </c>
      <c r="G797" t="s">
        <v>8219</v>
      </c>
      <c r="H797" t="s">
        <v>8224</v>
      </c>
      <c r="I797" t="s">
        <v>8246</v>
      </c>
      <c r="J797">
        <v>1333774740</v>
      </c>
      <c r="K797">
        <v>1330094566</v>
      </c>
      <c r="L797" s="10">
        <f t="shared" si="50"/>
        <v>40963.613032407404</v>
      </c>
      <c r="M797" s="10">
        <f t="shared" si="51"/>
        <v>41006.207638888889</v>
      </c>
      <c r="N797" t="b">
        <v>0</v>
      </c>
      <c r="O797">
        <v>184</v>
      </c>
      <c r="P797" t="b">
        <v>1</v>
      </c>
      <c r="Q797" t="s">
        <v>8276</v>
      </c>
      <c r="R797" s="6">
        <f t="shared" si="49"/>
        <v>85.054347826086953</v>
      </c>
      <c r="S797" t="s">
        <v>8315</v>
      </c>
      <c r="T797" t="s">
        <v>8331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>
        <f t="shared" si="48"/>
        <v>1.0135000000000001</v>
      </c>
      <c r="G798" t="s">
        <v>8219</v>
      </c>
      <c r="H798" t="s">
        <v>8224</v>
      </c>
      <c r="I798" t="s">
        <v>8246</v>
      </c>
      <c r="J798">
        <v>1379279400</v>
      </c>
      <c r="K798">
        <v>1376687485</v>
      </c>
      <c r="L798" s="10">
        <f t="shared" si="50"/>
        <v>41502.882928240739</v>
      </c>
      <c r="M798" s="10">
        <f t="shared" si="51"/>
        <v>41532.881944444445</v>
      </c>
      <c r="N798" t="b">
        <v>0</v>
      </c>
      <c r="O798">
        <v>90</v>
      </c>
      <c r="P798" t="b">
        <v>1</v>
      </c>
      <c r="Q798" t="s">
        <v>8276</v>
      </c>
      <c r="R798" s="6">
        <f t="shared" si="49"/>
        <v>112.61111111111111</v>
      </c>
      <c r="S798" t="s">
        <v>8315</v>
      </c>
      <c r="T798" t="s">
        <v>8331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>
        <f t="shared" si="48"/>
        <v>1.0753333333333333</v>
      </c>
      <c r="G799" t="s">
        <v>8219</v>
      </c>
      <c r="H799" t="s">
        <v>8224</v>
      </c>
      <c r="I799" t="s">
        <v>8246</v>
      </c>
      <c r="J799">
        <v>1335672000</v>
      </c>
      <c r="K799">
        <v>1332978688</v>
      </c>
      <c r="L799" s="10">
        <f t="shared" si="50"/>
        <v>40996.994074074071</v>
      </c>
      <c r="M799" s="10">
        <f t="shared" si="51"/>
        <v>41028.166666666664</v>
      </c>
      <c r="N799" t="b">
        <v>0</v>
      </c>
      <c r="O799">
        <v>71</v>
      </c>
      <c r="P799" t="b">
        <v>1</v>
      </c>
      <c r="Q799" t="s">
        <v>8276</v>
      </c>
      <c r="R799" s="6">
        <f t="shared" si="49"/>
        <v>45.436619718309856</v>
      </c>
      <c r="S799" t="s">
        <v>8315</v>
      </c>
      <c r="T799" t="s">
        <v>8331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>
        <f t="shared" si="48"/>
        <v>1.1488571428571428</v>
      </c>
      <c r="G800" t="s">
        <v>8219</v>
      </c>
      <c r="H800" t="s">
        <v>8224</v>
      </c>
      <c r="I800" t="s">
        <v>8246</v>
      </c>
      <c r="J800">
        <v>1412086187</v>
      </c>
      <c r="K800">
        <v>1409494187</v>
      </c>
      <c r="L800" s="10">
        <f t="shared" si="50"/>
        <v>41882.590127314819</v>
      </c>
      <c r="M800" s="10">
        <f t="shared" si="51"/>
        <v>41912.590127314819</v>
      </c>
      <c r="N800" t="b">
        <v>0</v>
      </c>
      <c r="O800">
        <v>87</v>
      </c>
      <c r="P800" t="b">
        <v>1</v>
      </c>
      <c r="Q800" t="s">
        <v>8276</v>
      </c>
      <c r="R800" s="6">
        <f t="shared" si="49"/>
        <v>46.218390804597703</v>
      </c>
      <c r="S800" t="s">
        <v>8315</v>
      </c>
      <c r="T800" t="s">
        <v>8331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>
        <f t="shared" si="48"/>
        <v>1.0002</v>
      </c>
      <c r="G801" t="s">
        <v>8219</v>
      </c>
      <c r="H801" t="s">
        <v>8224</v>
      </c>
      <c r="I801" t="s">
        <v>8246</v>
      </c>
      <c r="J801">
        <v>1335542446</v>
      </c>
      <c r="K801">
        <v>1332950446</v>
      </c>
      <c r="L801" s="10">
        <f t="shared" si="50"/>
        <v>40996.667199074072</v>
      </c>
      <c r="M801" s="10">
        <f t="shared" si="51"/>
        <v>41026.667199074072</v>
      </c>
      <c r="N801" t="b">
        <v>0</v>
      </c>
      <c r="O801">
        <v>28</v>
      </c>
      <c r="P801" t="b">
        <v>1</v>
      </c>
      <c r="Q801" t="s">
        <v>8276</v>
      </c>
      <c r="R801" s="6">
        <f t="shared" si="49"/>
        <v>178.60714285714286</v>
      </c>
      <c r="S801" t="s">
        <v>8315</v>
      </c>
      <c r="T801" t="s">
        <v>8331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>
        <f t="shared" si="48"/>
        <v>1.5213333333333334</v>
      </c>
      <c r="G802" t="s">
        <v>8219</v>
      </c>
      <c r="H802" t="s">
        <v>8225</v>
      </c>
      <c r="I802" t="s">
        <v>8247</v>
      </c>
      <c r="J802">
        <v>1410431054</v>
      </c>
      <c r="K802">
        <v>1407839054</v>
      </c>
      <c r="L802" s="10">
        <f t="shared" si="50"/>
        <v>41863.433495370373</v>
      </c>
      <c r="M802" s="10">
        <f t="shared" si="51"/>
        <v>41893.433495370373</v>
      </c>
      <c r="N802" t="b">
        <v>0</v>
      </c>
      <c r="O802">
        <v>56</v>
      </c>
      <c r="P802" t="b">
        <v>1</v>
      </c>
      <c r="Q802" t="s">
        <v>8276</v>
      </c>
      <c r="R802" s="6">
        <f t="shared" si="49"/>
        <v>40.75</v>
      </c>
      <c r="S802" t="s">
        <v>8315</v>
      </c>
      <c r="T802" t="s">
        <v>8331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>
        <f t="shared" si="48"/>
        <v>1.1152149999999998</v>
      </c>
      <c r="G803" t="s">
        <v>8219</v>
      </c>
      <c r="H803" t="s">
        <v>8224</v>
      </c>
      <c r="I803" t="s">
        <v>8246</v>
      </c>
      <c r="J803">
        <v>1309547120</v>
      </c>
      <c r="K803">
        <v>1306955120</v>
      </c>
      <c r="L803" s="10">
        <f t="shared" si="50"/>
        <v>40695.795370370368</v>
      </c>
      <c r="M803" s="10">
        <f t="shared" si="51"/>
        <v>40725.795370370368</v>
      </c>
      <c r="N803" t="b">
        <v>0</v>
      </c>
      <c r="O803">
        <v>51</v>
      </c>
      <c r="P803" t="b">
        <v>1</v>
      </c>
      <c r="Q803" t="s">
        <v>8276</v>
      </c>
      <c r="R803" s="6">
        <f t="shared" si="49"/>
        <v>43.733921568627444</v>
      </c>
      <c r="S803" t="s">
        <v>8315</v>
      </c>
      <c r="T803" t="s">
        <v>8331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>
        <f t="shared" si="48"/>
        <v>1.0133333333333334</v>
      </c>
      <c r="G804" t="s">
        <v>8219</v>
      </c>
      <c r="H804" t="s">
        <v>8224</v>
      </c>
      <c r="I804" t="s">
        <v>8246</v>
      </c>
      <c r="J804">
        <v>1347854700</v>
      </c>
      <c r="K804">
        <v>1343867524</v>
      </c>
      <c r="L804" s="10">
        <f t="shared" si="50"/>
        <v>41123.022268518522</v>
      </c>
      <c r="M804" s="10">
        <f t="shared" si="51"/>
        <v>41169.170138888891</v>
      </c>
      <c r="N804" t="b">
        <v>0</v>
      </c>
      <c r="O804">
        <v>75</v>
      </c>
      <c r="P804" t="b">
        <v>1</v>
      </c>
      <c r="Q804" t="s">
        <v>8276</v>
      </c>
      <c r="R804" s="6">
        <f t="shared" si="49"/>
        <v>81.066666666666663</v>
      </c>
      <c r="S804" t="s">
        <v>8315</v>
      </c>
      <c r="T804" t="s">
        <v>8331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>
        <f t="shared" si="48"/>
        <v>1.232608695652174</v>
      </c>
      <c r="G805" t="s">
        <v>8219</v>
      </c>
      <c r="H805" t="s">
        <v>8224</v>
      </c>
      <c r="I805" t="s">
        <v>8246</v>
      </c>
      <c r="J805">
        <v>1306630800</v>
      </c>
      <c r="K805">
        <v>1304376478</v>
      </c>
      <c r="L805" s="10">
        <f t="shared" si="50"/>
        <v>40665.949976851851</v>
      </c>
      <c r="M805" s="10">
        <f t="shared" si="51"/>
        <v>40692.041666666664</v>
      </c>
      <c r="N805" t="b">
        <v>0</v>
      </c>
      <c r="O805">
        <v>38</v>
      </c>
      <c r="P805" t="b">
        <v>1</v>
      </c>
      <c r="Q805" t="s">
        <v>8276</v>
      </c>
      <c r="R805" s="6">
        <f t="shared" si="49"/>
        <v>74.60526315789474</v>
      </c>
      <c r="S805" t="s">
        <v>8315</v>
      </c>
      <c r="T805" t="s">
        <v>8331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>
        <f t="shared" si="48"/>
        <v>1</v>
      </c>
      <c r="G806" t="s">
        <v>8219</v>
      </c>
      <c r="H806" t="s">
        <v>8224</v>
      </c>
      <c r="I806" t="s">
        <v>8246</v>
      </c>
      <c r="J806">
        <v>1311393540</v>
      </c>
      <c r="K806">
        <v>1309919526</v>
      </c>
      <c r="L806" s="10">
        <f t="shared" si="50"/>
        <v>40730.105625000004</v>
      </c>
      <c r="M806" s="10">
        <f t="shared" si="51"/>
        <v>40747.165972222225</v>
      </c>
      <c r="N806" t="b">
        <v>0</v>
      </c>
      <c r="O806">
        <v>18</v>
      </c>
      <c r="P806" t="b">
        <v>1</v>
      </c>
      <c r="Q806" t="s">
        <v>8276</v>
      </c>
      <c r="R806" s="6">
        <f t="shared" si="49"/>
        <v>305.55555555555554</v>
      </c>
      <c r="S806" t="s">
        <v>8315</v>
      </c>
      <c r="T806" t="s">
        <v>8331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>
        <f t="shared" si="48"/>
        <v>1.05</v>
      </c>
      <c r="G807" t="s">
        <v>8219</v>
      </c>
      <c r="H807" t="s">
        <v>8224</v>
      </c>
      <c r="I807" t="s">
        <v>8246</v>
      </c>
      <c r="J807">
        <v>1310857200</v>
      </c>
      <c r="K807">
        <v>1306525512</v>
      </c>
      <c r="L807" s="10">
        <f t="shared" si="50"/>
        <v>40690.823055555556</v>
      </c>
      <c r="M807" s="10">
        <f t="shared" si="51"/>
        <v>40740.958333333336</v>
      </c>
      <c r="N807" t="b">
        <v>0</v>
      </c>
      <c r="O807">
        <v>54</v>
      </c>
      <c r="P807" t="b">
        <v>1</v>
      </c>
      <c r="Q807" t="s">
        <v>8276</v>
      </c>
      <c r="R807" s="6">
        <f t="shared" si="49"/>
        <v>58.333333333333336</v>
      </c>
      <c r="S807" t="s">
        <v>8315</v>
      </c>
      <c r="T807" t="s">
        <v>8331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>
        <f t="shared" si="48"/>
        <v>1.0443750000000001</v>
      </c>
      <c r="G808" t="s">
        <v>8219</v>
      </c>
      <c r="H808" t="s">
        <v>8224</v>
      </c>
      <c r="I808" t="s">
        <v>8246</v>
      </c>
      <c r="J808">
        <v>1315413339</v>
      </c>
      <c r="K808">
        <v>1312821339</v>
      </c>
      <c r="L808" s="10">
        <f t="shared" si="50"/>
        <v>40763.691423611112</v>
      </c>
      <c r="M808" s="10">
        <f t="shared" si="51"/>
        <v>40793.691423611112</v>
      </c>
      <c r="N808" t="b">
        <v>0</v>
      </c>
      <c r="O808">
        <v>71</v>
      </c>
      <c r="P808" t="b">
        <v>1</v>
      </c>
      <c r="Q808" t="s">
        <v>8276</v>
      </c>
      <c r="R808" s="6">
        <f t="shared" si="49"/>
        <v>117.67605633802818</v>
      </c>
      <c r="S808" t="s">
        <v>8315</v>
      </c>
      <c r="T808" t="s">
        <v>8331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>
        <f t="shared" si="48"/>
        <v>1.05125</v>
      </c>
      <c r="G809" t="s">
        <v>8219</v>
      </c>
      <c r="H809" t="s">
        <v>8224</v>
      </c>
      <c r="I809" t="s">
        <v>8246</v>
      </c>
      <c r="J809">
        <v>1488333600</v>
      </c>
      <c r="K809">
        <v>1485270311</v>
      </c>
      <c r="L809" s="10">
        <f t="shared" si="50"/>
        <v>42759.628599537042</v>
      </c>
      <c r="M809" s="10">
        <f t="shared" si="51"/>
        <v>42795.083333333328</v>
      </c>
      <c r="N809" t="b">
        <v>0</v>
      </c>
      <c r="O809">
        <v>57</v>
      </c>
      <c r="P809" t="b">
        <v>1</v>
      </c>
      <c r="Q809" t="s">
        <v>8276</v>
      </c>
      <c r="R809" s="6">
        <f t="shared" si="49"/>
        <v>73.771929824561397</v>
      </c>
      <c r="S809" t="s">
        <v>8315</v>
      </c>
      <c r="T809" t="s">
        <v>8331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>
        <f t="shared" si="48"/>
        <v>1</v>
      </c>
      <c r="G810" t="s">
        <v>8219</v>
      </c>
      <c r="H810" t="s">
        <v>8229</v>
      </c>
      <c r="I810" t="s">
        <v>8251</v>
      </c>
      <c r="J810">
        <v>1419224340</v>
      </c>
      <c r="K810">
        <v>1416363886</v>
      </c>
      <c r="L810" s="10">
        <f t="shared" si="50"/>
        <v>41962.100532407407</v>
      </c>
      <c r="M810" s="10">
        <f t="shared" si="51"/>
        <v>41995.207638888889</v>
      </c>
      <c r="N810" t="b">
        <v>0</v>
      </c>
      <c r="O810">
        <v>43</v>
      </c>
      <c r="P810" t="b">
        <v>1</v>
      </c>
      <c r="Q810" t="s">
        <v>8276</v>
      </c>
      <c r="R810" s="6">
        <f t="shared" si="49"/>
        <v>104.65116279069767</v>
      </c>
      <c r="S810" t="s">
        <v>8315</v>
      </c>
      <c r="T810" t="s">
        <v>8331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>
        <f t="shared" si="48"/>
        <v>1.03775</v>
      </c>
      <c r="G811" t="s">
        <v>8219</v>
      </c>
      <c r="H811" t="s">
        <v>8224</v>
      </c>
      <c r="I811" t="s">
        <v>8246</v>
      </c>
      <c r="J811">
        <v>1390161630</v>
      </c>
      <c r="K811">
        <v>1387569630</v>
      </c>
      <c r="L811" s="10">
        <f t="shared" si="50"/>
        <v>41628.833680555559</v>
      </c>
      <c r="M811" s="10">
        <f t="shared" si="51"/>
        <v>41658.833680555559</v>
      </c>
      <c r="N811" t="b">
        <v>0</v>
      </c>
      <c r="O811">
        <v>52</v>
      </c>
      <c r="P811" t="b">
        <v>1</v>
      </c>
      <c r="Q811" t="s">
        <v>8276</v>
      </c>
      <c r="R811" s="6">
        <f t="shared" si="49"/>
        <v>79.82692307692308</v>
      </c>
      <c r="S811" t="s">
        <v>8315</v>
      </c>
      <c r="T811" t="s">
        <v>8331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>
        <f t="shared" si="48"/>
        <v>1.05</v>
      </c>
      <c r="G812" t="s">
        <v>8219</v>
      </c>
      <c r="H812" t="s">
        <v>8224</v>
      </c>
      <c r="I812" t="s">
        <v>8246</v>
      </c>
      <c r="J812">
        <v>1346462462</v>
      </c>
      <c r="K812">
        <v>1343870462</v>
      </c>
      <c r="L812" s="10">
        <f t="shared" si="50"/>
        <v>41123.056273148148</v>
      </c>
      <c r="M812" s="10">
        <f t="shared" si="51"/>
        <v>41153.056273148148</v>
      </c>
      <c r="N812" t="b">
        <v>0</v>
      </c>
      <c r="O812">
        <v>27</v>
      </c>
      <c r="P812" t="b">
        <v>1</v>
      </c>
      <c r="Q812" t="s">
        <v>8276</v>
      </c>
      <c r="R812" s="6">
        <f t="shared" si="49"/>
        <v>58.333333333333336</v>
      </c>
      <c r="S812" t="s">
        <v>8315</v>
      </c>
      <c r="T812" t="s">
        <v>8331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>
        <f t="shared" si="48"/>
        <v>1.04</v>
      </c>
      <c r="G813" t="s">
        <v>8219</v>
      </c>
      <c r="H813" t="s">
        <v>8224</v>
      </c>
      <c r="I813" t="s">
        <v>8246</v>
      </c>
      <c r="J813">
        <v>1373475120</v>
      </c>
      <c r="K813">
        <v>1371569202</v>
      </c>
      <c r="L813" s="10">
        <f t="shared" si="50"/>
        <v>41443.643541666665</v>
      </c>
      <c r="M813" s="10">
        <f t="shared" si="51"/>
        <v>41465.702777777777</v>
      </c>
      <c r="N813" t="b">
        <v>0</v>
      </c>
      <c r="O813">
        <v>12</v>
      </c>
      <c r="P813" t="b">
        <v>1</v>
      </c>
      <c r="Q813" t="s">
        <v>8276</v>
      </c>
      <c r="R813" s="6">
        <f t="shared" si="49"/>
        <v>86.666666666666671</v>
      </c>
      <c r="S813" t="s">
        <v>8315</v>
      </c>
      <c r="T813" t="s">
        <v>8331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>
        <f t="shared" si="48"/>
        <v>1.5183333333333333</v>
      </c>
      <c r="G814" t="s">
        <v>8219</v>
      </c>
      <c r="H814" t="s">
        <v>8224</v>
      </c>
      <c r="I814" t="s">
        <v>8246</v>
      </c>
      <c r="J814">
        <v>1362146280</v>
      </c>
      <c r="K814">
        <v>1357604752</v>
      </c>
      <c r="L814" s="10">
        <f t="shared" si="50"/>
        <v>41282.017962962964</v>
      </c>
      <c r="M814" s="10">
        <f t="shared" si="51"/>
        <v>41334.581944444442</v>
      </c>
      <c r="N814" t="b">
        <v>0</v>
      </c>
      <c r="O814">
        <v>33</v>
      </c>
      <c r="P814" t="b">
        <v>1</v>
      </c>
      <c r="Q814" t="s">
        <v>8276</v>
      </c>
      <c r="R814" s="6">
        <f t="shared" si="49"/>
        <v>27.606060606060606</v>
      </c>
      <c r="S814" t="s">
        <v>8315</v>
      </c>
      <c r="T814" t="s">
        <v>8331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>
        <f t="shared" si="48"/>
        <v>1.59996</v>
      </c>
      <c r="G815" t="s">
        <v>8219</v>
      </c>
      <c r="H815" t="s">
        <v>8224</v>
      </c>
      <c r="I815" t="s">
        <v>8246</v>
      </c>
      <c r="J815">
        <v>1342825365</v>
      </c>
      <c r="K815">
        <v>1340233365</v>
      </c>
      <c r="L815" s="10">
        <f t="shared" si="50"/>
        <v>41080.960243055553</v>
      </c>
      <c r="M815" s="10">
        <f t="shared" si="51"/>
        <v>41110.960243055553</v>
      </c>
      <c r="N815" t="b">
        <v>0</v>
      </c>
      <c r="O815">
        <v>96</v>
      </c>
      <c r="P815" t="b">
        <v>1</v>
      </c>
      <c r="Q815" t="s">
        <v>8276</v>
      </c>
      <c r="R815" s="6">
        <f t="shared" si="49"/>
        <v>24.999375000000001</v>
      </c>
      <c r="S815" t="s">
        <v>8315</v>
      </c>
      <c r="T815" t="s">
        <v>8331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>
        <f t="shared" si="48"/>
        <v>1.2729999999999999</v>
      </c>
      <c r="G816" t="s">
        <v>8219</v>
      </c>
      <c r="H816" t="s">
        <v>8224</v>
      </c>
      <c r="I816" t="s">
        <v>8246</v>
      </c>
      <c r="J816">
        <v>1306865040</v>
      </c>
      <c r="K816">
        <v>1305568201</v>
      </c>
      <c r="L816" s="10">
        <f t="shared" si="50"/>
        <v>40679.743067129632</v>
      </c>
      <c r="M816" s="10">
        <f t="shared" si="51"/>
        <v>40694.75277777778</v>
      </c>
      <c r="N816" t="b">
        <v>0</v>
      </c>
      <c r="O816">
        <v>28</v>
      </c>
      <c r="P816" t="b">
        <v>1</v>
      </c>
      <c r="Q816" t="s">
        <v>8276</v>
      </c>
      <c r="R816" s="6">
        <f t="shared" si="49"/>
        <v>45.464285714285715</v>
      </c>
      <c r="S816" t="s">
        <v>8315</v>
      </c>
      <c r="T816" t="s">
        <v>8331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>
        <f t="shared" si="48"/>
        <v>1.07</v>
      </c>
      <c r="G817" t="s">
        <v>8219</v>
      </c>
      <c r="H817" t="s">
        <v>8224</v>
      </c>
      <c r="I817" t="s">
        <v>8246</v>
      </c>
      <c r="J817">
        <v>1414879303</v>
      </c>
      <c r="K817">
        <v>1412287303</v>
      </c>
      <c r="L817" s="10">
        <f t="shared" si="50"/>
        <v>41914.917858796296</v>
      </c>
      <c r="M817" s="10">
        <f t="shared" si="51"/>
        <v>41944.917858796296</v>
      </c>
      <c r="N817" t="b">
        <v>0</v>
      </c>
      <c r="O817">
        <v>43</v>
      </c>
      <c r="P817" t="b">
        <v>1</v>
      </c>
      <c r="Q817" t="s">
        <v>8276</v>
      </c>
      <c r="R817" s="6">
        <f t="shared" si="49"/>
        <v>99.534883720930239</v>
      </c>
      <c r="S817" t="s">
        <v>8315</v>
      </c>
      <c r="T817" t="s">
        <v>8331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>
        <f t="shared" si="48"/>
        <v>1.1512214285714286</v>
      </c>
      <c r="G818" t="s">
        <v>8219</v>
      </c>
      <c r="H818" t="s">
        <v>8224</v>
      </c>
      <c r="I818" t="s">
        <v>8246</v>
      </c>
      <c r="J818">
        <v>1365489000</v>
      </c>
      <c r="K818">
        <v>1362776043</v>
      </c>
      <c r="L818" s="10">
        <f t="shared" si="50"/>
        <v>41341.870868055557</v>
      </c>
      <c r="M818" s="10">
        <f t="shared" si="51"/>
        <v>41373.270833333336</v>
      </c>
      <c r="N818" t="b">
        <v>0</v>
      </c>
      <c r="O818">
        <v>205</v>
      </c>
      <c r="P818" t="b">
        <v>1</v>
      </c>
      <c r="Q818" t="s">
        <v>8276</v>
      </c>
      <c r="R818" s="6">
        <f t="shared" si="49"/>
        <v>39.31</v>
      </c>
      <c r="S818" t="s">
        <v>8315</v>
      </c>
      <c r="T818" t="s">
        <v>8331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>
        <f t="shared" si="48"/>
        <v>1.3711066666666665</v>
      </c>
      <c r="G819" t="s">
        <v>8219</v>
      </c>
      <c r="H819" t="s">
        <v>8224</v>
      </c>
      <c r="I819" t="s">
        <v>8246</v>
      </c>
      <c r="J819">
        <v>1331441940</v>
      </c>
      <c r="K819">
        <v>1326810211</v>
      </c>
      <c r="L819" s="10">
        <f t="shared" si="50"/>
        <v>40925.599664351852</v>
      </c>
      <c r="M819" s="10">
        <f t="shared" si="51"/>
        <v>40979.207638888889</v>
      </c>
      <c r="N819" t="b">
        <v>0</v>
      </c>
      <c r="O819">
        <v>23</v>
      </c>
      <c r="P819" t="b">
        <v>1</v>
      </c>
      <c r="Q819" t="s">
        <v>8276</v>
      </c>
      <c r="R819" s="6">
        <f t="shared" si="49"/>
        <v>89.419999999999987</v>
      </c>
      <c r="S819" t="s">
        <v>8315</v>
      </c>
      <c r="T819" t="s">
        <v>8331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>
        <f t="shared" si="48"/>
        <v>1.5571428571428572</v>
      </c>
      <c r="G820" t="s">
        <v>8219</v>
      </c>
      <c r="H820" t="s">
        <v>8224</v>
      </c>
      <c r="I820" t="s">
        <v>8246</v>
      </c>
      <c r="J820">
        <v>1344358860</v>
      </c>
      <c r="K820">
        <v>1343682681</v>
      </c>
      <c r="L820" s="10">
        <f t="shared" si="50"/>
        <v>41120.882881944446</v>
      </c>
      <c r="M820" s="10">
        <f t="shared" si="51"/>
        <v>41128.709027777775</v>
      </c>
      <c r="N820" t="b">
        <v>0</v>
      </c>
      <c r="O820">
        <v>19</v>
      </c>
      <c r="P820" t="b">
        <v>1</v>
      </c>
      <c r="Q820" t="s">
        <v>8276</v>
      </c>
      <c r="R820" s="6">
        <f t="shared" si="49"/>
        <v>28.684210526315791</v>
      </c>
      <c r="S820" t="s">
        <v>8315</v>
      </c>
      <c r="T820" t="s">
        <v>8331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>
        <f t="shared" si="48"/>
        <v>1.0874999999999999</v>
      </c>
      <c r="G821" t="s">
        <v>8219</v>
      </c>
      <c r="H821" t="s">
        <v>8224</v>
      </c>
      <c r="I821" t="s">
        <v>8246</v>
      </c>
      <c r="J821">
        <v>1387601040</v>
      </c>
      <c r="K821">
        <v>1386806254</v>
      </c>
      <c r="L821" s="10">
        <f t="shared" si="50"/>
        <v>41619.998310185183</v>
      </c>
      <c r="M821" s="10">
        <f t="shared" si="51"/>
        <v>41629.197222222225</v>
      </c>
      <c r="N821" t="b">
        <v>0</v>
      </c>
      <c r="O821">
        <v>14</v>
      </c>
      <c r="P821" t="b">
        <v>1</v>
      </c>
      <c r="Q821" t="s">
        <v>8276</v>
      </c>
      <c r="R821" s="6">
        <f t="shared" si="49"/>
        <v>31.071428571428573</v>
      </c>
      <c r="S821" t="s">
        <v>8315</v>
      </c>
      <c r="T821" t="s">
        <v>8331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>
        <f t="shared" si="48"/>
        <v>1.3405</v>
      </c>
      <c r="G822" t="s">
        <v>8219</v>
      </c>
      <c r="H822" t="s">
        <v>8224</v>
      </c>
      <c r="I822" t="s">
        <v>8246</v>
      </c>
      <c r="J822">
        <v>1402290000</v>
      </c>
      <c r="K822">
        <v>1399666342</v>
      </c>
      <c r="L822" s="10">
        <f t="shared" si="50"/>
        <v>41768.841921296298</v>
      </c>
      <c r="M822" s="10">
        <f t="shared" si="51"/>
        <v>41799.208333333336</v>
      </c>
      <c r="N822" t="b">
        <v>0</v>
      </c>
      <c r="O822">
        <v>38</v>
      </c>
      <c r="P822" t="b">
        <v>1</v>
      </c>
      <c r="Q822" t="s">
        <v>8276</v>
      </c>
      <c r="R822" s="6">
        <f t="shared" si="49"/>
        <v>70.55263157894737</v>
      </c>
      <c r="S822" t="s">
        <v>8315</v>
      </c>
      <c r="T822" t="s">
        <v>8331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>
        <f t="shared" si="48"/>
        <v>1</v>
      </c>
      <c r="G823" t="s">
        <v>8219</v>
      </c>
      <c r="H823" t="s">
        <v>8224</v>
      </c>
      <c r="I823" t="s">
        <v>8246</v>
      </c>
      <c r="J823">
        <v>1430712060</v>
      </c>
      <c r="K823">
        <v>1427753265</v>
      </c>
      <c r="L823" s="10">
        <f t="shared" si="50"/>
        <v>42093.922048611115</v>
      </c>
      <c r="M823" s="10">
        <f t="shared" si="51"/>
        <v>42128.167361111111</v>
      </c>
      <c r="N823" t="b">
        <v>0</v>
      </c>
      <c r="O823">
        <v>78</v>
      </c>
      <c r="P823" t="b">
        <v>1</v>
      </c>
      <c r="Q823" t="s">
        <v>8276</v>
      </c>
      <c r="R823" s="6">
        <f t="shared" si="49"/>
        <v>224.12820512820514</v>
      </c>
      <c r="S823" t="s">
        <v>8315</v>
      </c>
      <c r="T823" t="s">
        <v>8331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>
        <f t="shared" si="48"/>
        <v>1.1916666666666667</v>
      </c>
      <c r="G824" t="s">
        <v>8219</v>
      </c>
      <c r="H824" t="s">
        <v>8224</v>
      </c>
      <c r="I824" t="s">
        <v>8246</v>
      </c>
      <c r="J824">
        <v>1349477050</v>
      </c>
      <c r="K824">
        <v>1346885050</v>
      </c>
      <c r="L824" s="10">
        <f t="shared" si="50"/>
        <v>41157.947337962964</v>
      </c>
      <c r="M824" s="10">
        <f t="shared" si="51"/>
        <v>41187.947337962964</v>
      </c>
      <c r="N824" t="b">
        <v>0</v>
      </c>
      <c r="O824">
        <v>69</v>
      </c>
      <c r="P824" t="b">
        <v>1</v>
      </c>
      <c r="Q824" t="s">
        <v>8276</v>
      </c>
      <c r="R824" s="6">
        <f t="shared" si="49"/>
        <v>51.811594202898547</v>
      </c>
      <c r="S824" t="s">
        <v>8315</v>
      </c>
      <c r="T824" t="s">
        <v>8331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>
        <f t="shared" si="48"/>
        <v>1.7949999999999999</v>
      </c>
      <c r="G825" t="s">
        <v>8219</v>
      </c>
      <c r="H825" t="s">
        <v>8224</v>
      </c>
      <c r="I825" t="s">
        <v>8246</v>
      </c>
      <c r="J825">
        <v>1427062852</v>
      </c>
      <c r="K825">
        <v>1424474452</v>
      </c>
      <c r="L825" s="10">
        <f t="shared" si="50"/>
        <v>42055.972824074073</v>
      </c>
      <c r="M825" s="10">
        <f t="shared" si="51"/>
        <v>42085.931157407409</v>
      </c>
      <c r="N825" t="b">
        <v>0</v>
      </c>
      <c r="O825">
        <v>33</v>
      </c>
      <c r="P825" t="b">
        <v>1</v>
      </c>
      <c r="Q825" t="s">
        <v>8276</v>
      </c>
      <c r="R825" s="6">
        <f t="shared" si="49"/>
        <v>43.515151515151516</v>
      </c>
      <c r="S825" t="s">
        <v>8315</v>
      </c>
      <c r="T825" t="s">
        <v>8331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>
        <f t="shared" si="48"/>
        <v>1.3438124999999999</v>
      </c>
      <c r="G826" t="s">
        <v>8219</v>
      </c>
      <c r="H826" t="s">
        <v>8224</v>
      </c>
      <c r="I826" t="s">
        <v>8246</v>
      </c>
      <c r="J826">
        <v>1271573940</v>
      </c>
      <c r="K826">
        <v>1268459318</v>
      </c>
      <c r="L826" s="10">
        <f t="shared" si="50"/>
        <v>40250.242106481484</v>
      </c>
      <c r="M826" s="10">
        <f t="shared" si="51"/>
        <v>40286.290972222225</v>
      </c>
      <c r="N826" t="b">
        <v>0</v>
      </c>
      <c r="O826">
        <v>54</v>
      </c>
      <c r="P826" t="b">
        <v>1</v>
      </c>
      <c r="Q826" t="s">
        <v>8276</v>
      </c>
      <c r="R826" s="6">
        <f t="shared" si="49"/>
        <v>39.816666666666663</v>
      </c>
      <c r="S826" t="s">
        <v>8315</v>
      </c>
      <c r="T826" t="s">
        <v>8331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>
        <f t="shared" si="48"/>
        <v>1.0043200000000001</v>
      </c>
      <c r="G827" t="s">
        <v>8219</v>
      </c>
      <c r="H827" t="s">
        <v>8224</v>
      </c>
      <c r="I827" t="s">
        <v>8246</v>
      </c>
      <c r="J827">
        <v>1351495284</v>
      </c>
      <c r="K827">
        <v>1349335284</v>
      </c>
      <c r="L827" s="10">
        <f t="shared" si="50"/>
        <v>41186.306527777779</v>
      </c>
      <c r="M827" s="10">
        <f t="shared" si="51"/>
        <v>41211.306527777779</v>
      </c>
      <c r="N827" t="b">
        <v>0</v>
      </c>
      <c r="O827">
        <v>99</v>
      </c>
      <c r="P827" t="b">
        <v>1</v>
      </c>
      <c r="Q827" t="s">
        <v>8276</v>
      </c>
      <c r="R827" s="6">
        <f t="shared" si="49"/>
        <v>126.8080808080808</v>
      </c>
      <c r="S827" t="s">
        <v>8315</v>
      </c>
      <c r="T827" t="s">
        <v>8331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>
        <f t="shared" si="48"/>
        <v>1.0145454545454546</v>
      </c>
      <c r="G828" t="s">
        <v>8219</v>
      </c>
      <c r="H828" t="s">
        <v>8224</v>
      </c>
      <c r="I828" t="s">
        <v>8246</v>
      </c>
      <c r="J828">
        <v>1332719730</v>
      </c>
      <c r="K828">
        <v>1330908930</v>
      </c>
      <c r="L828" s="10">
        <f t="shared" si="50"/>
        <v>40973.038541666669</v>
      </c>
      <c r="M828" s="10">
        <f t="shared" si="51"/>
        <v>40993.996874999997</v>
      </c>
      <c r="N828" t="b">
        <v>0</v>
      </c>
      <c r="O828">
        <v>49</v>
      </c>
      <c r="P828" t="b">
        <v>1</v>
      </c>
      <c r="Q828" t="s">
        <v>8276</v>
      </c>
      <c r="R828" s="6">
        <f t="shared" si="49"/>
        <v>113.87755102040816</v>
      </c>
      <c r="S828" t="s">
        <v>8315</v>
      </c>
      <c r="T828" t="s">
        <v>8331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>
        <f t="shared" si="48"/>
        <v>1.0333333333333334</v>
      </c>
      <c r="G829" t="s">
        <v>8219</v>
      </c>
      <c r="H829" t="s">
        <v>8224</v>
      </c>
      <c r="I829" t="s">
        <v>8246</v>
      </c>
      <c r="J829">
        <v>1329248940</v>
      </c>
      <c r="K829">
        <v>1326972107</v>
      </c>
      <c r="L829" s="10">
        <f t="shared" si="50"/>
        <v>40927.473460648151</v>
      </c>
      <c r="M829" s="10">
        <f t="shared" si="51"/>
        <v>40953.825694444444</v>
      </c>
      <c r="N829" t="b">
        <v>0</v>
      </c>
      <c r="O829">
        <v>11</v>
      </c>
      <c r="P829" t="b">
        <v>1</v>
      </c>
      <c r="Q829" t="s">
        <v>8276</v>
      </c>
      <c r="R829" s="6">
        <f t="shared" si="49"/>
        <v>28.181818181818183</v>
      </c>
      <c r="S829" t="s">
        <v>8315</v>
      </c>
      <c r="T829" t="s">
        <v>8331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>
        <f t="shared" si="48"/>
        <v>1.07</v>
      </c>
      <c r="G830" t="s">
        <v>8219</v>
      </c>
      <c r="H830" t="s">
        <v>8224</v>
      </c>
      <c r="I830" t="s">
        <v>8246</v>
      </c>
      <c r="J830">
        <v>1340641440</v>
      </c>
      <c r="K830">
        <v>1339549982</v>
      </c>
      <c r="L830" s="10">
        <f t="shared" si="50"/>
        <v>41073.050717592596</v>
      </c>
      <c r="M830" s="10">
        <f t="shared" si="51"/>
        <v>41085.683333333334</v>
      </c>
      <c r="N830" t="b">
        <v>0</v>
      </c>
      <c r="O830">
        <v>38</v>
      </c>
      <c r="P830" t="b">
        <v>1</v>
      </c>
      <c r="Q830" t="s">
        <v>8276</v>
      </c>
      <c r="R830" s="6">
        <f t="shared" si="49"/>
        <v>36.60526315789474</v>
      </c>
      <c r="S830" t="s">
        <v>8315</v>
      </c>
      <c r="T830" t="s">
        <v>8331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>
        <f t="shared" si="48"/>
        <v>1.04</v>
      </c>
      <c r="G831" t="s">
        <v>8219</v>
      </c>
      <c r="H831" t="s">
        <v>8225</v>
      </c>
      <c r="I831" t="s">
        <v>8247</v>
      </c>
      <c r="J831">
        <v>1468437240</v>
      </c>
      <c r="K831">
        <v>1463253240</v>
      </c>
      <c r="L831" s="10">
        <f t="shared" si="50"/>
        <v>42504.801388888889</v>
      </c>
      <c r="M831" s="10">
        <f t="shared" si="51"/>
        <v>42564.801388888889</v>
      </c>
      <c r="N831" t="b">
        <v>0</v>
      </c>
      <c r="O831">
        <v>16</v>
      </c>
      <c r="P831" t="b">
        <v>1</v>
      </c>
      <c r="Q831" t="s">
        <v>8276</v>
      </c>
      <c r="R831" s="6">
        <f t="shared" si="49"/>
        <v>32.5</v>
      </c>
      <c r="S831" t="s">
        <v>8315</v>
      </c>
      <c r="T831" t="s">
        <v>8331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>
        <f t="shared" si="48"/>
        <v>1.0783333333333334</v>
      </c>
      <c r="G832" t="s">
        <v>8219</v>
      </c>
      <c r="H832" t="s">
        <v>8224</v>
      </c>
      <c r="I832" t="s">
        <v>8246</v>
      </c>
      <c r="J832">
        <v>1363952225</v>
      </c>
      <c r="K832">
        <v>1361363825</v>
      </c>
      <c r="L832" s="10">
        <f t="shared" si="50"/>
        <v>41325.525752314818</v>
      </c>
      <c r="M832" s="10">
        <f t="shared" si="51"/>
        <v>41355.484085648146</v>
      </c>
      <c r="N832" t="b">
        <v>0</v>
      </c>
      <c r="O832">
        <v>32</v>
      </c>
      <c r="P832" t="b">
        <v>1</v>
      </c>
      <c r="Q832" t="s">
        <v>8276</v>
      </c>
      <c r="R832" s="6">
        <f t="shared" si="49"/>
        <v>60.65625</v>
      </c>
      <c r="S832" t="s">
        <v>8315</v>
      </c>
      <c r="T832" t="s">
        <v>8331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>
        <f t="shared" si="48"/>
        <v>2.3333333333333335</v>
      </c>
      <c r="G833" t="s">
        <v>8219</v>
      </c>
      <c r="H833" t="s">
        <v>8224</v>
      </c>
      <c r="I833" t="s">
        <v>8246</v>
      </c>
      <c r="J833">
        <v>1335540694</v>
      </c>
      <c r="K833">
        <v>1332948694</v>
      </c>
      <c r="L833" s="10">
        <f t="shared" si="50"/>
        <v>40996.646921296298</v>
      </c>
      <c r="M833" s="10">
        <f t="shared" si="51"/>
        <v>41026.646921296298</v>
      </c>
      <c r="N833" t="b">
        <v>0</v>
      </c>
      <c r="O833">
        <v>20</v>
      </c>
      <c r="P833" t="b">
        <v>1</v>
      </c>
      <c r="Q833" t="s">
        <v>8276</v>
      </c>
      <c r="R833" s="6">
        <f t="shared" si="49"/>
        <v>175</v>
      </c>
      <c r="S833" t="s">
        <v>8315</v>
      </c>
      <c r="T833" t="s">
        <v>8331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>
        <f t="shared" ref="F834:F897" si="52">IF(D834=0,0,E834/D834)</f>
        <v>1.0060706666666666</v>
      </c>
      <c r="G834" t="s">
        <v>8219</v>
      </c>
      <c r="H834" t="s">
        <v>8224</v>
      </c>
      <c r="I834" t="s">
        <v>8246</v>
      </c>
      <c r="J834">
        <v>1327133580</v>
      </c>
      <c r="K834">
        <v>1321978335</v>
      </c>
      <c r="L834" s="10">
        <f t="shared" si="50"/>
        <v>40869.675173611111</v>
      </c>
      <c r="M834" s="10">
        <f t="shared" si="51"/>
        <v>40929.342361111114</v>
      </c>
      <c r="N834" t="b">
        <v>0</v>
      </c>
      <c r="O834">
        <v>154</v>
      </c>
      <c r="P834" t="b">
        <v>1</v>
      </c>
      <c r="Q834" t="s">
        <v>8276</v>
      </c>
      <c r="R834" s="6">
        <f t="shared" ref="R834:R897" si="53">IF(O834=0,0,E834/O834)</f>
        <v>97.993896103896105</v>
      </c>
      <c r="S834" t="s">
        <v>8315</v>
      </c>
      <c r="T834" t="s">
        <v>8331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>
        <f t="shared" si="52"/>
        <v>1.0166666666666666</v>
      </c>
      <c r="G835" t="s">
        <v>8219</v>
      </c>
      <c r="H835" t="s">
        <v>8224</v>
      </c>
      <c r="I835" t="s">
        <v>8246</v>
      </c>
      <c r="J835">
        <v>1397941475</v>
      </c>
      <c r="K835">
        <v>1395349475</v>
      </c>
      <c r="L835" s="10">
        <f t="shared" ref="L835:L898" si="54">(((K835/60)/60)/24)+DATE(1970,1,1)</f>
        <v>41718.878182870372</v>
      </c>
      <c r="M835" s="10">
        <f t="shared" ref="M835:M898" si="55">(((J835/60)/60)/24)+DATE(1970,1,1)</f>
        <v>41748.878182870372</v>
      </c>
      <c r="N835" t="b">
        <v>0</v>
      </c>
      <c r="O835">
        <v>41</v>
      </c>
      <c r="P835" t="b">
        <v>1</v>
      </c>
      <c r="Q835" t="s">
        <v>8276</v>
      </c>
      <c r="R835" s="6">
        <f t="shared" si="53"/>
        <v>148.78048780487805</v>
      </c>
      <c r="S835" t="s">
        <v>8315</v>
      </c>
      <c r="T835" t="s">
        <v>8331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>
        <f t="shared" si="52"/>
        <v>1.3101818181818181</v>
      </c>
      <c r="G836" t="s">
        <v>8219</v>
      </c>
      <c r="H836" t="s">
        <v>8224</v>
      </c>
      <c r="I836" t="s">
        <v>8246</v>
      </c>
      <c r="J836">
        <v>1372651140</v>
      </c>
      <c r="K836">
        <v>1369770292</v>
      </c>
      <c r="L836" s="10">
        <f t="shared" si="54"/>
        <v>41422.822824074072</v>
      </c>
      <c r="M836" s="10">
        <f t="shared" si="55"/>
        <v>41456.165972222225</v>
      </c>
      <c r="N836" t="b">
        <v>0</v>
      </c>
      <c r="O836">
        <v>75</v>
      </c>
      <c r="P836" t="b">
        <v>1</v>
      </c>
      <c r="Q836" t="s">
        <v>8276</v>
      </c>
      <c r="R836" s="6">
        <f t="shared" si="53"/>
        <v>96.08</v>
      </c>
      <c r="S836" t="s">
        <v>8315</v>
      </c>
      <c r="T836" t="s">
        <v>8331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>
        <f t="shared" si="52"/>
        <v>1.1725000000000001</v>
      </c>
      <c r="G837" t="s">
        <v>8219</v>
      </c>
      <c r="H837" t="s">
        <v>8224</v>
      </c>
      <c r="I837" t="s">
        <v>8246</v>
      </c>
      <c r="J837">
        <v>1337396400</v>
      </c>
      <c r="K837">
        <v>1333709958</v>
      </c>
      <c r="L837" s="10">
        <f t="shared" si="54"/>
        <v>41005.45784722222</v>
      </c>
      <c r="M837" s="10">
        <f t="shared" si="55"/>
        <v>41048.125</v>
      </c>
      <c r="N837" t="b">
        <v>0</v>
      </c>
      <c r="O837">
        <v>40</v>
      </c>
      <c r="P837" t="b">
        <v>1</v>
      </c>
      <c r="Q837" t="s">
        <v>8276</v>
      </c>
      <c r="R837" s="6">
        <f t="shared" si="53"/>
        <v>58.625</v>
      </c>
      <c r="S837" t="s">
        <v>8315</v>
      </c>
      <c r="T837" t="s">
        <v>8331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>
        <f t="shared" si="52"/>
        <v>1.009304</v>
      </c>
      <c r="G838" t="s">
        <v>8219</v>
      </c>
      <c r="H838" t="s">
        <v>8224</v>
      </c>
      <c r="I838" t="s">
        <v>8246</v>
      </c>
      <c r="J838">
        <v>1381108918</v>
      </c>
      <c r="K838">
        <v>1378516918</v>
      </c>
      <c r="L838" s="10">
        <f t="shared" si="54"/>
        <v>41524.056921296295</v>
      </c>
      <c r="M838" s="10">
        <f t="shared" si="55"/>
        <v>41554.056921296295</v>
      </c>
      <c r="N838" t="b">
        <v>0</v>
      </c>
      <c r="O838">
        <v>46</v>
      </c>
      <c r="P838" t="b">
        <v>1</v>
      </c>
      <c r="Q838" t="s">
        <v>8276</v>
      </c>
      <c r="R838" s="6">
        <f t="shared" si="53"/>
        <v>109.70695652173914</v>
      </c>
      <c r="S838" t="s">
        <v>8315</v>
      </c>
      <c r="T838" t="s">
        <v>8331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>
        <f t="shared" si="52"/>
        <v>1.218</v>
      </c>
      <c r="G839" t="s">
        <v>8219</v>
      </c>
      <c r="H839" t="s">
        <v>8224</v>
      </c>
      <c r="I839" t="s">
        <v>8246</v>
      </c>
      <c r="J839">
        <v>1398988662</v>
      </c>
      <c r="K839">
        <v>1396396662</v>
      </c>
      <c r="L839" s="10">
        <f t="shared" si="54"/>
        <v>41730.998402777775</v>
      </c>
      <c r="M839" s="10">
        <f t="shared" si="55"/>
        <v>41760.998402777775</v>
      </c>
      <c r="N839" t="b">
        <v>0</v>
      </c>
      <c r="O839">
        <v>62</v>
      </c>
      <c r="P839" t="b">
        <v>1</v>
      </c>
      <c r="Q839" t="s">
        <v>8276</v>
      </c>
      <c r="R839" s="6">
        <f t="shared" si="53"/>
        <v>49.112903225806448</v>
      </c>
      <c r="S839" t="s">
        <v>8315</v>
      </c>
      <c r="T839" t="s">
        <v>8331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>
        <f t="shared" si="52"/>
        <v>1.454</v>
      </c>
      <c r="G840" t="s">
        <v>8219</v>
      </c>
      <c r="H840" t="s">
        <v>8224</v>
      </c>
      <c r="I840" t="s">
        <v>8246</v>
      </c>
      <c r="J840">
        <v>1326835985</v>
      </c>
      <c r="K840">
        <v>1324243985</v>
      </c>
      <c r="L840" s="10">
        <f t="shared" si="54"/>
        <v>40895.897974537038</v>
      </c>
      <c r="M840" s="10">
        <f t="shared" si="55"/>
        <v>40925.897974537038</v>
      </c>
      <c r="N840" t="b">
        <v>0</v>
      </c>
      <c r="O840">
        <v>61</v>
      </c>
      <c r="P840" t="b">
        <v>1</v>
      </c>
      <c r="Q840" t="s">
        <v>8276</v>
      </c>
      <c r="R840" s="6">
        <f t="shared" si="53"/>
        <v>47.672131147540981</v>
      </c>
      <c r="S840" t="s">
        <v>8315</v>
      </c>
      <c r="T840" t="s">
        <v>8331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>
        <f t="shared" si="52"/>
        <v>1.166166</v>
      </c>
      <c r="G841" t="s">
        <v>8219</v>
      </c>
      <c r="H841" t="s">
        <v>8224</v>
      </c>
      <c r="I841" t="s">
        <v>8246</v>
      </c>
      <c r="J841">
        <v>1348337956</v>
      </c>
      <c r="K841">
        <v>1345745956</v>
      </c>
      <c r="L841" s="10">
        <f t="shared" si="54"/>
        <v>41144.763379629629</v>
      </c>
      <c r="M841" s="10">
        <f t="shared" si="55"/>
        <v>41174.763379629629</v>
      </c>
      <c r="N841" t="b">
        <v>0</v>
      </c>
      <c r="O841">
        <v>96</v>
      </c>
      <c r="P841" t="b">
        <v>1</v>
      </c>
      <c r="Q841" t="s">
        <v>8276</v>
      </c>
      <c r="R841" s="6">
        <f t="shared" si="53"/>
        <v>60.737812499999997</v>
      </c>
      <c r="S841" t="s">
        <v>8315</v>
      </c>
      <c r="T841" t="s">
        <v>8331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>
        <f t="shared" si="52"/>
        <v>1.2041660000000001</v>
      </c>
      <c r="G842" t="s">
        <v>8219</v>
      </c>
      <c r="H842" t="s">
        <v>8224</v>
      </c>
      <c r="I842" t="s">
        <v>8246</v>
      </c>
      <c r="J842">
        <v>1474694787</v>
      </c>
      <c r="K842">
        <v>1472102787</v>
      </c>
      <c r="L842" s="10">
        <f t="shared" si="54"/>
        <v>42607.226701388892</v>
      </c>
      <c r="M842" s="10">
        <f t="shared" si="55"/>
        <v>42637.226701388892</v>
      </c>
      <c r="N842" t="b">
        <v>0</v>
      </c>
      <c r="O842">
        <v>190</v>
      </c>
      <c r="P842" t="b">
        <v>1</v>
      </c>
      <c r="Q842" t="s">
        <v>8277</v>
      </c>
      <c r="R842" s="6">
        <f t="shared" si="53"/>
        <v>63.37715789473684</v>
      </c>
      <c r="S842" t="s">
        <v>8315</v>
      </c>
      <c r="T842" t="s">
        <v>8329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>
        <f t="shared" si="52"/>
        <v>1.0132000000000001</v>
      </c>
      <c r="G843" t="s">
        <v>8219</v>
      </c>
      <c r="H843" t="s">
        <v>8224</v>
      </c>
      <c r="I843" t="s">
        <v>8246</v>
      </c>
      <c r="J843">
        <v>1415653663</v>
      </c>
      <c r="K843">
        <v>1413058063</v>
      </c>
      <c r="L843" s="10">
        <f t="shared" si="54"/>
        <v>41923.838692129626</v>
      </c>
      <c r="M843" s="10">
        <f t="shared" si="55"/>
        <v>41953.88035879629</v>
      </c>
      <c r="N843" t="b">
        <v>1</v>
      </c>
      <c r="O843">
        <v>94</v>
      </c>
      <c r="P843" t="b">
        <v>1</v>
      </c>
      <c r="Q843" t="s">
        <v>8277</v>
      </c>
      <c r="R843" s="6">
        <f t="shared" si="53"/>
        <v>53.893617021276597</v>
      </c>
      <c r="S843" t="s">
        <v>8315</v>
      </c>
      <c r="T843" t="s">
        <v>8329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>
        <f t="shared" si="52"/>
        <v>1.0431999999999999</v>
      </c>
      <c r="G844" t="s">
        <v>8219</v>
      </c>
      <c r="H844" t="s">
        <v>8229</v>
      </c>
      <c r="I844" t="s">
        <v>8251</v>
      </c>
      <c r="J844">
        <v>1381723140</v>
      </c>
      <c r="K844">
        <v>1378735983</v>
      </c>
      <c r="L844" s="10">
        <f t="shared" si="54"/>
        <v>41526.592395833337</v>
      </c>
      <c r="M844" s="10">
        <f t="shared" si="55"/>
        <v>41561.165972222225</v>
      </c>
      <c r="N844" t="b">
        <v>1</v>
      </c>
      <c r="O844">
        <v>39</v>
      </c>
      <c r="P844" t="b">
        <v>1</v>
      </c>
      <c r="Q844" t="s">
        <v>8277</v>
      </c>
      <c r="R844" s="6">
        <f t="shared" si="53"/>
        <v>66.871794871794876</v>
      </c>
      <c r="S844" t="s">
        <v>8315</v>
      </c>
      <c r="T844" t="s">
        <v>8329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>
        <f t="shared" si="52"/>
        <v>2.6713333333333331</v>
      </c>
      <c r="G845" t="s">
        <v>8219</v>
      </c>
      <c r="H845" t="s">
        <v>8224</v>
      </c>
      <c r="I845" t="s">
        <v>8246</v>
      </c>
      <c r="J845">
        <v>1481184000</v>
      </c>
      <c r="K845">
        <v>1479708680</v>
      </c>
      <c r="L845" s="10">
        <f t="shared" si="54"/>
        <v>42695.257870370369</v>
      </c>
      <c r="M845" s="10">
        <f t="shared" si="55"/>
        <v>42712.333333333328</v>
      </c>
      <c r="N845" t="b">
        <v>0</v>
      </c>
      <c r="O845">
        <v>127</v>
      </c>
      <c r="P845" t="b">
        <v>1</v>
      </c>
      <c r="Q845" t="s">
        <v>8277</v>
      </c>
      <c r="R845" s="6">
        <f t="shared" si="53"/>
        <v>63.102362204724407</v>
      </c>
      <c r="S845" t="s">
        <v>8315</v>
      </c>
      <c r="T845" t="s">
        <v>8329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>
        <f t="shared" si="52"/>
        <v>1.9413333333333334</v>
      </c>
      <c r="G846" t="s">
        <v>8219</v>
      </c>
      <c r="H846" t="s">
        <v>8224</v>
      </c>
      <c r="I846" t="s">
        <v>8246</v>
      </c>
      <c r="J846">
        <v>1414817940</v>
      </c>
      <c r="K846">
        <v>1411489552</v>
      </c>
      <c r="L846" s="10">
        <f t="shared" si="54"/>
        <v>41905.684629629628</v>
      </c>
      <c r="M846" s="10">
        <f t="shared" si="55"/>
        <v>41944.207638888889</v>
      </c>
      <c r="N846" t="b">
        <v>1</v>
      </c>
      <c r="O846">
        <v>159</v>
      </c>
      <c r="P846" t="b">
        <v>1</v>
      </c>
      <c r="Q846" t="s">
        <v>8277</v>
      </c>
      <c r="R846" s="6">
        <f t="shared" si="53"/>
        <v>36.628930817610062</v>
      </c>
      <c r="S846" t="s">
        <v>8315</v>
      </c>
      <c r="T846" t="s">
        <v>8329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>
        <f t="shared" si="52"/>
        <v>1.203802</v>
      </c>
      <c r="G847" t="s">
        <v>8219</v>
      </c>
      <c r="H847" t="s">
        <v>8224</v>
      </c>
      <c r="I847" t="s">
        <v>8246</v>
      </c>
      <c r="J847">
        <v>1473047940</v>
      </c>
      <c r="K847">
        <v>1469595396</v>
      </c>
      <c r="L847" s="10">
        <f t="shared" si="54"/>
        <v>42578.205972222218</v>
      </c>
      <c r="M847" s="10">
        <f t="shared" si="55"/>
        <v>42618.165972222225</v>
      </c>
      <c r="N847" t="b">
        <v>0</v>
      </c>
      <c r="O847">
        <v>177</v>
      </c>
      <c r="P847" t="b">
        <v>1</v>
      </c>
      <c r="Q847" t="s">
        <v>8277</v>
      </c>
      <c r="R847" s="6">
        <f t="shared" si="53"/>
        <v>34.005706214689269</v>
      </c>
      <c r="S847" t="s">
        <v>8315</v>
      </c>
      <c r="T847" t="s">
        <v>8329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>
        <f t="shared" si="52"/>
        <v>1.2200090909090908</v>
      </c>
      <c r="G848" t="s">
        <v>8219</v>
      </c>
      <c r="H848" t="s">
        <v>8225</v>
      </c>
      <c r="I848" t="s">
        <v>8247</v>
      </c>
      <c r="J848">
        <v>1394460000</v>
      </c>
      <c r="K848">
        <v>1393233855</v>
      </c>
      <c r="L848" s="10">
        <f t="shared" si="54"/>
        <v>41694.391840277778</v>
      </c>
      <c r="M848" s="10">
        <f t="shared" si="55"/>
        <v>41708.583333333336</v>
      </c>
      <c r="N848" t="b">
        <v>0</v>
      </c>
      <c r="O848">
        <v>47</v>
      </c>
      <c r="P848" t="b">
        <v>1</v>
      </c>
      <c r="Q848" t="s">
        <v>8277</v>
      </c>
      <c r="R848" s="6">
        <f t="shared" si="53"/>
        <v>28.553404255319148</v>
      </c>
      <c r="S848" t="s">
        <v>8315</v>
      </c>
      <c r="T848" t="s">
        <v>8329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>
        <f t="shared" si="52"/>
        <v>1</v>
      </c>
      <c r="G849" t="s">
        <v>8219</v>
      </c>
      <c r="H849" t="s">
        <v>8224</v>
      </c>
      <c r="I849" t="s">
        <v>8246</v>
      </c>
      <c r="J849">
        <v>1436555376</v>
      </c>
      <c r="K849">
        <v>1433963376</v>
      </c>
      <c r="L849" s="10">
        <f t="shared" si="54"/>
        <v>42165.79833333334</v>
      </c>
      <c r="M849" s="10">
        <f t="shared" si="55"/>
        <v>42195.79833333334</v>
      </c>
      <c r="N849" t="b">
        <v>0</v>
      </c>
      <c r="O849">
        <v>1</v>
      </c>
      <c r="P849" t="b">
        <v>1</v>
      </c>
      <c r="Q849" t="s">
        <v>8277</v>
      </c>
      <c r="R849" s="6">
        <f t="shared" si="53"/>
        <v>10</v>
      </c>
      <c r="S849" t="s">
        <v>8315</v>
      </c>
      <c r="T849" t="s">
        <v>8329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>
        <f t="shared" si="52"/>
        <v>1</v>
      </c>
      <c r="G850" t="s">
        <v>8219</v>
      </c>
      <c r="H850" t="s">
        <v>8224</v>
      </c>
      <c r="I850" t="s">
        <v>8246</v>
      </c>
      <c r="J850">
        <v>1429038033</v>
      </c>
      <c r="K850">
        <v>1426446033</v>
      </c>
      <c r="L850" s="10">
        <f t="shared" si="54"/>
        <v>42078.792048611111</v>
      </c>
      <c r="M850" s="10">
        <f t="shared" si="55"/>
        <v>42108.792048611111</v>
      </c>
      <c r="N850" t="b">
        <v>0</v>
      </c>
      <c r="O850">
        <v>16</v>
      </c>
      <c r="P850" t="b">
        <v>1</v>
      </c>
      <c r="Q850" t="s">
        <v>8277</v>
      </c>
      <c r="R850" s="6">
        <f t="shared" si="53"/>
        <v>18.75</v>
      </c>
      <c r="S850" t="s">
        <v>8315</v>
      </c>
      <c r="T850" t="s">
        <v>8329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>
        <f t="shared" si="52"/>
        <v>1.1990000000000001</v>
      </c>
      <c r="G851" t="s">
        <v>8219</v>
      </c>
      <c r="H851" t="s">
        <v>8224</v>
      </c>
      <c r="I851" t="s">
        <v>8246</v>
      </c>
      <c r="J851">
        <v>1426473264</v>
      </c>
      <c r="K851">
        <v>1424057664</v>
      </c>
      <c r="L851" s="10">
        <f t="shared" si="54"/>
        <v>42051.148888888885</v>
      </c>
      <c r="M851" s="10">
        <f t="shared" si="55"/>
        <v>42079.107222222221</v>
      </c>
      <c r="N851" t="b">
        <v>0</v>
      </c>
      <c r="O851">
        <v>115</v>
      </c>
      <c r="P851" t="b">
        <v>1</v>
      </c>
      <c r="Q851" t="s">
        <v>8277</v>
      </c>
      <c r="R851" s="6">
        <f t="shared" si="53"/>
        <v>41.704347826086959</v>
      </c>
      <c r="S851" t="s">
        <v>8315</v>
      </c>
      <c r="T851" t="s">
        <v>8329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>
        <f t="shared" si="52"/>
        <v>1.55175</v>
      </c>
      <c r="G852" t="s">
        <v>8219</v>
      </c>
      <c r="H852" t="s">
        <v>8224</v>
      </c>
      <c r="I852" t="s">
        <v>8246</v>
      </c>
      <c r="J852">
        <v>1461560340</v>
      </c>
      <c r="K852">
        <v>1458762717</v>
      </c>
      <c r="L852" s="10">
        <f t="shared" si="54"/>
        <v>42452.827743055561</v>
      </c>
      <c r="M852" s="10">
        <f t="shared" si="55"/>
        <v>42485.207638888889</v>
      </c>
      <c r="N852" t="b">
        <v>0</v>
      </c>
      <c r="O852">
        <v>133</v>
      </c>
      <c r="P852" t="b">
        <v>1</v>
      </c>
      <c r="Q852" t="s">
        <v>8277</v>
      </c>
      <c r="R852" s="6">
        <f t="shared" si="53"/>
        <v>46.669172932330824</v>
      </c>
      <c r="S852" t="s">
        <v>8315</v>
      </c>
      <c r="T852" t="s">
        <v>8329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>
        <f t="shared" si="52"/>
        <v>1.3045</v>
      </c>
      <c r="G853" t="s">
        <v>8219</v>
      </c>
      <c r="H853" t="s">
        <v>8230</v>
      </c>
      <c r="I853" t="s">
        <v>8249</v>
      </c>
      <c r="J853">
        <v>1469994300</v>
      </c>
      <c r="K853">
        <v>1464815253</v>
      </c>
      <c r="L853" s="10">
        <f t="shared" si="54"/>
        <v>42522.880243055552</v>
      </c>
      <c r="M853" s="10">
        <f t="shared" si="55"/>
        <v>42582.822916666672</v>
      </c>
      <c r="N853" t="b">
        <v>0</v>
      </c>
      <c r="O853">
        <v>70</v>
      </c>
      <c r="P853" t="b">
        <v>1</v>
      </c>
      <c r="Q853" t="s">
        <v>8277</v>
      </c>
      <c r="R853" s="6">
        <f t="shared" si="53"/>
        <v>37.271428571428572</v>
      </c>
      <c r="S853" t="s">
        <v>8315</v>
      </c>
      <c r="T853" t="s">
        <v>8329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>
        <f t="shared" si="52"/>
        <v>1.0497142857142858</v>
      </c>
      <c r="G854" t="s">
        <v>8219</v>
      </c>
      <c r="H854" t="s">
        <v>8224</v>
      </c>
      <c r="I854" t="s">
        <v>8246</v>
      </c>
      <c r="J854">
        <v>1477342800</v>
      </c>
      <c r="K854">
        <v>1476386395</v>
      </c>
      <c r="L854" s="10">
        <f t="shared" si="54"/>
        <v>42656.805497685185</v>
      </c>
      <c r="M854" s="10">
        <f t="shared" si="55"/>
        <v>42667.875</v>
      </c>
      <c r="N854" t="b">
        <v>0</v>
      </c>
      <c r="O854">
        <v>62</v>
      </c>
      <c r="P854" t="b">
        <v>1</v>
      </c>
      <c r="Q854" t="s">
        <v>8277</v>
      </c>
      <c r="R854" s="6">
        <f t="shared" si="53"/>
        <v>59.258064516129032</v>
      </c>
      <c r="S854" t="s">
        <v>8315</v>
      </c>
      <c r="T854" t="s">
        <v>8329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>
        <f t="shared" si="52"/>
        <v>1</v>
      </c>
      <c r="G855" t="s">
        <v>8219</v>
      </c>
      <c r="H855" t="s">
        <v>8224</v>
      </c>
      <c r="I855" t="s">
        <v>8246</v>
      </c>
      <c r="J855">
        <v>1424116709</v>
      </c>
      <c r="K855">
        <v>1421524709</v>
      </c>
      <c r="L855" s="10">
        <f t="shared" si="54"/>
        <v>42021.832280092596</v>
      </c>
      <c r="M855" s="10">
        <f t="shared" si="55"/>
        <v>42051.832280092596</v>
      </c>
      <c r="N855" t="b">
        <v>0</v>
      </c>
      <c r="O855">
        <v>10</v>
      </c>
      <c r="P855" t="b">
        <v>1</v>
      </c>
      <c r="Q855" t="s">
        <v>8277</v>
      </c>
      <c r="R855" s="6">
        <f t="shared" si="53"/>
        <v>30</v>
      </c>
      <c r="S855" t="s">
        <v>8315</v>
      </c>
      <c r="T855" t="s">
        <v>8329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>
        <f t="shared" si="52"/>
        <v>1.1822050359712231</v>
      </c>
      <c r="G856" t="s">
        <v>8219</v>
      </c>
      <c r="H856" t="s">
        <v>8224</v>
      </c>
      <c r="I856" t="s">
        <v>8246</v>
      </c>
      <c r="J856">
        <v>1482901546</v>
      </c>
      <c r="K856">
        <v>1480309546</v>
      </c>
      <c r="L856" s="10">
        <f t="shared" si="54"/>
        <v>42702.212337962963</v>
      </c>
      <c r="M856" s="10">
        <f t="shared" si="55"/>
        <v>42732.212337962963</v>
      </c>
      <c r="N856" t="b">
        <v>0</v>
      </c>
      <c r="O856">
        <v>499</v>
      </c>
      <c r="P856" t="b">
        <v>1</v>
      </c>
      <c r="Q856" t="s">
        <v>8277</v>
      </c>
      <c r="R856" s="6">
        <f t="shared" si="53"/>
        <v>65.8623246492986</v>
      </c>
      <c r="S856" t="s">
        <v>8315</v>
      </c>
      <c r="T856" t="s">
        <v>8329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>
        <f t="shared" si="52"/>
        <v>1.0344827586206897</v>
      </c>
      <c r="G857" t="s">
        <v>8219</v>
      </c>
      <c r="H857" t="s">
        <v>8224</v>
      </c>
      <c r="I857" t="s">
        <v>8246</v>
      </c>
      <c r="J857">
        <v>1469329217</v>
      </c>
      <c r="K857">
        <v>1466737217</v>
      </c>
      <c r="L857" s="10">
        <f t="shared" si="54"/>
        <v>42545.125196759262</v>
      </c>
      <c r="M857" s="10">
        <f t="shared" si="55"/>
        <v>42575.125196759262</v>
      </c>
      <c r="N857" t="b">
        <v>0</v>
      </c>
      <c r="O857">
        <v>47</v>
      </c>
      <c r="P857" t="b">
        <v>1</v>
      </c>
      <c r="Q857" t="s">
        <v>8277</v>
      </c>
      <c r="R857" s="6">
        <f t="shared" si="53"/>
        <v>31.914893617021278</v>
      </c>
      <c r="S857" t="s">
        <v>8315</v>
      </c>
      <c r="T857" t="s">
        <v>8329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>
        <f t="shared" si="52"/>
        <v>2.1800000000000002</v>
      </c>
      <c r="G858" t="s">
        <v>8219</v>
      </c>
      <c r="H858" t="s">
        <v>8236</v>
      </c>
      <c r="I858" t="s">
        <v>8249</v>
      </c>
      <c r="J858">
        <v>1477422000</v>
      </c>
      <c r="K858">
        <v>1472282956</v>
      </c>
      <c r="L858" s="10">
        <f t="shared" si="54"/>
        <v>42609.311990740738</v>
      </c>
      <c r="M858" s="10">
        <f t="shared" si="55"/>
        <v>42668.791666666672</v>
      </c>
      <c r="N858" t="b">
        <v>0</v>
      </c>
      <c r="O858">
        <v>28</v>
      </c>
      <c r="P858" t="b">
        <v>1</v>
      </c>
      <c r="Q858" t="s">
        <v>8277</v>
      </c>
      <c r="R858" s="6">
        <f t="shared" si="53"/>
        <v>19.464285714285715</v>
      </c>
      <c r="S858" t="s">
        <v>8315</v>
      </c>
      <c r="T858" t="s">
        <v>8329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>
        <f t="shared" si="52"/>
        <v>1</v>
      </c>
      <c r="G859" t="s">
        <v>8219</v>
      </c>
      <c r="H859" t="s">
        <v>8227</v>
      </c>
      <c r="I859" t="s">
        <v>8249</v>
      </c>
      <c r="J859">
        <v>1448463431</v>
      </c>
      <c r="K859">
        <v>1444831031</v>
      </c>
      <c r="L859" s="10">
        <f t="shared" si="54"/>
        <v>42291.581377314811</v>
      </c>
      <c r="M859" s="10">
        <f t="shared" si="55"/>
        <v>42333.623043981483</v>
      </c>
      <c r="N859" t="b">
        <v>0</v>
      </c>
      <c r="O859">
        <v>24</v>
      </c>
      <c r="P859" t="b">
        <v>1</v>
      </c>
      <c r="Q859" t="s">
        <v>8277</v>
      </c>
      <c r="R859" s="6">
        <f t="shared" si="53"/>
        <v>50</v>
      </c>
      <c r="S859" t="s">
        <v>8315</v>
      </c>
      <c r="T859" t="s">
        <v>8329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>
        <f t="shared" si="52"/>
        <v>1.4400583333333332</v>
      </c>
      <c r="G860" t="s">
        <v>8219</v>
      </c>
      <c r="H860" t="s">
        <v>8225</v>
      </c>
      <c r="I860" t="s">
        <v>8247</v>
      </c>
      <c r="J860">
        <v>1429138740</v>
      </c>
      <c r="K860">
        <v>1426528418</v>
      </c>
      <c r="L860" s="10">
        <f t="shared" si="54"/>
        <v>42079.745578703703</v>
      </c>
      <c r="M860" s="10">
        <f t="shared" si="55"/>
        <v>42109.957638888889</v>
      </c>
      <c r="N860" t="b">
        <v>0</v>
      </c>
      <c r="O860">
        <v>76</v>
      </c>
      <c r="P860" t="b">
        <v>1</v>
      </c>
      <c r="Q860" t="s">
        <v>8277</v>
      </c>
      <c r="R860" s="6">
        <f t="shared" si="53"/>
        <v>22.737763157894737</v>
      </c>
      <c r="S860" t="s">
        <v>8315</v>
      </c>
      <c r="T860" t="s">
        <v>8329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>
        <f t="shared" si="52"/>
        <v>1.0467500000000001</v>
      </c>
      <c r="G861" t="s">
        <v>8219</v>
      </c>
      <c r="H861" t="s">
        <v>8224</v>
      </c>
      <c r="I861" t="s">
        <v>8246</v>
      </c>
      <c r="J861">
        <v>1433376000</v>
      </c>
      <c r="K861">
        <v>1430768468</v>
      </c>
      <c r="L861" s="10">
        <f t="shared" si="54"/>
        <v>42128.820231481484</v>
      </c>
      <c r="M861" s="10">
        <f t="shared" si="55"/>
        <v>42159</v>
      </c>
      <c r="N861" t="b">
        <v>0</v>
      </c>
      <c r="O861">
        <v>98</v>
      </c>
      <c r="P861" t="b">
        <v>1</v>
      </c>
      <c r="Q861" t="s">
        <v>8277</v>
      </c>
      <c r="R861" s="6">
        <f t="shared" si="53"/>
        <v>42.724489795918366</v>
      </c>
      <c r="S861" t="s">
        <v>8315</v>
      </c>
      <c r="T861" t="s">
        <v>8329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>
        <f t="shared" si="52"/>
        <v>0.18142857142857144</v>
      </c>
      <c r="G862" t="s">
        <v>8221</v>
      </c>
      <c r="H862" t="s">
        <v>8224</v>
      </c>
      <c r="I862" t="s">
        <v>8246</v>
      </c>
      <c r="J862">
        <v>1385123713</v>
      </c>
      <c r="K862">
        <v>1382528113</v>
      </c>
      <c r="L862" s="10">
        <f t="shared" si="54"/>
        <v>41570.482789351852</v>
      </c>
      <c r="M862" s="10">
        <f t="shared" si="55"/>
        <v>41600.524456018517</v>
      </c>
      <c r="N862" t="b">
        <v>0</v>
      </c>
      <c r="O862">
        <v>48</v>
      </c>
      <c r="P862" t="b">
        <v>0</v>
      </c>
      <c r="Q862" t="s">
        <v>8278</v>
      </c>
      <c r="R862" s="6">
        <f t="shared" si="53"/>
        <v>52.916666666666664</v>
      </c>
      <c r="S862" t="s">
        <v>8315</v>
      </c>
      <c r="T862" t="s">
        <v>8328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>
        <f t="shared" si="52"/>
        <v>2.2444444444444444E-2</v>
      </c>
      <c r="G863" t="s">
        <v>8221</v>
      </c>
      <c r="H863" t="s">
        <v>8224</v>
      </c>
      <c r="I863" t="s">
        <v>8246</v>
      </c>
      <c r="J863">
        <v>1474067404</v>
      </c>
      <c r="K863">
        <v>1471475404</v>
      </c>
      <c r="L863" s="10">
        <f t="shared" si="54"/>
        <v>42599.965324074074</v>
      </c>
      <c r="M863" s="10">
        <f t="shared" si="55"/>
        <v>42629.965324074074</v>
      </c>
      <c r="N863" t="b">
        <v>0</v>
      </c>
      <c r="O863">
        <v>2</v>
      </c>
      <c r="P863" t="b">
        <v>0</v>
      </c>
      <c r="Q863" t="s">
        <v>8278</v>
      </c>
      <c r="R863" s="6">
        <f t="shared" si="53"/>
        <v>50.5</v>
      </c>
      <c r="S863" t="s">
        <v>8315</v>
      </c>
      <c r="T863" t="s">
        <v>8328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>
        <f t="shared" si="52"/>
        <v>3.3999999999999998E-3</v>
      </c>
      <c r="G864" t="s">
        <v>8221</v>
      </c>
      <c r="H864" t="s">
        <v>8225</v>
      </c>
      <c r="I864" t="s">
        <v>8247</v>
      </c>
      <c r="J864">
        <v>1384179548</v>
      </c>
      <c r="K864">
        <v>1381583948</v>
      </c>
      <c r="L864" s="10">
        <f t="shared" si="54"/>
        <v>41559.5549537037</v>
      </c>
      <c r="M864" s="10">
        <f t="shared" si="55"/>
        <v>41589.596620370372</v>
      </c>
      <c r="N864" t="b">
        <v>0</v>
      </c>
      <c r="O864">
        <v>4</v>
      </c>
      <c r="P864" t="b">
        <v>0</v>
      </c>
      <c r="Q864" t="s">
        <v>8278</v>
      </c>
      <c r="R864" s="6">
        <f t="shared" si="53"/>
        <v>42.5</v>
      </c>
      <c r="S864" t="s">
        <v>8315</v>
      </c>
      <c r="T864" t="s">
        <v>8328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>
        <f t="shared" si="52"/>
        <v>4.4999999999999998E-2</v>
      </c>
      <c r="G865" t="s">
        <v>8221</v>
      </c>
      <c r="H865" t="s">
        <v>8224</v>
      </c>
      <c r="I865" t="s">
        <v>8246</v>
      </c>
      <c r="J865">
        <v>1329014966</v>
      </c>
      <c r="K865">
        <v>1326422966</v>
      </c>
      <c r="L865" s="10">
        <f t="shared" si="54"/>
        <v>40921.117662037039</v>
      </c>
      <c r="M865" s="10">
        <f t="shared" si="55"/>
        <v>40951.117662037039</v>
      </c>
      <c r="N865" t="b">
        <v>0</v>
      </c>
      <c r="O865">
        <v>5</v>
      </c>
      <c r="P865" t="b">
        <v>0</v>
      </c>
      <c r="Q865" t="s">
        <v>8278</v>
      </c>
      <c r="R865" s="6">
        <f t="shared" si="53"/>
        <v>18</v>
      </c>
      <c r="S865" t="s">
        <v>8315</v>
      </c>
      <c r="T865" t="s">
        <v>8328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>
        <f t="shared" si="52"/>
        <v>0.41538461538461541</v>
      </c>
      <c r="G866" t="s">
        <v>8221</v>
      </c>
      <c r="H866" t="s">
        <v>8224</v>
      </c>
      <c r="I866" t="s">
        <v>8246</v>
      </c>
      <c r="J866">
        <v>1381917540</v>
      </c>
      <c r="K866">
        <v>1379990038</v>
      </c>
      <c r="L866" s="10">
        <f t="shared" si="54"/>
        <v>41541.106921296298</v>
      </c>
      <c r="M866" s="10">
        <f t="shared" si="55"/>
        <v>41563.415972222225</v>
      </c>
      <c r="N866" t="b">
        <v>0</v>
      </c>
      <c r="O866">
        <v>79</v>
      </c>
      <c r="P866" t="b">
        <v>0</v>
      </c>
      <c r="Q866" t="s">
        <v>8278</v>
      </c>
      <c r="R866" s="6">
        <f t="shared" si="53"/>
        <v>34.177215189873415</v>
      </c>
      <c r="S866" t="s">
        <v>8315</v>
      </c>
      <c r="T866" t="s">
        <v>8328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>
        <f t="shared" si="52"/>
        <v>2.0454545454545454E-2</v>
      </c>
      <c r="G867" t="s">
        <v>8221</v>
      </c>
      <c r="H867" t="s">
        <v>8224</v>
      </c>
      <c r="I867" t="s">
        <v>8246</v>
      </c>
      <c r="J867">
        <v>1358361197</v>
      </c>
      <c r="K867">
        <v>1353177197</v>
      </c>
      <c r="L867" s="10">
        <f t="shared" si="54"/>
        <v>41230.77311342593</v>
      </c>
      <c r="M867" s="10">
        <f t="shared" si="55"/>
        <v>41290.77311342593</v>
      </c>
      <c r="N867" t="b">
        <v>0</v>
      </c>
      <c r="O867">
        <v>2</v>
      </c>
      <c r="P867" t="b">
        <v>0</v>
      </c>
      <c r="Q867" t="s">
        <v>8278</v>
      </c>
      <c r="R867" s="6">
        <f t="shared" si="53"/>
        <v>22.5</v>
      </c>
      <c r="S867" t="s">
        <v>8315</v>
      </c>
      <c r="T867" t="s">
        <v>8328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>
        <f t="shared" si="52"/>
        <v>0.18285714285714286</v>
      </c>
      <c r="G868" t="s">
        <v>8221</v>
      </c>
      <c r="H868" t="s">
        <v>8224</v>
      </c>
      <c r="I868" t="s">
        <v>8246</v>
      </c>
      <c r="J868">
        <v>1425136200</v>
      </c>
      <c r="K868">
        <v>1421853518</v>
      </c>
      <c r="L868" s="10">
        <f t="shared" si="54"/>
        <v>42025.637939814813</v>
      </c>
      <c r="M868" s="10">
        <f t="shared" si="55"/>
        <v>42063.631944444445</v>
      </c>
      <c r="N868" t="b">
        <v>0</v>
      </c>
      <c r="O868">
        <v>11</v>
      </c>
      <c r="P868" t="b">
        <v>0</v>
      </c>
      <c r="Q868" t="s">
        <v>8278</v>
      </c>
      <c r="R868" s="6">
        <f t="shared" si="53"/>
        <v>58.18181818181818</v>
      </c>
      <c r="S868" t="s">
        <v>8315</v>
      </c>
      <c r="T868" t="s">
        <v>8328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>
        <f t="shared" si="52"/>
        <v>0.2402</v>
      </c>
      <c r="G869" t="s">
        <v>8221</v>
      </c>
      <c r="H869" t="s">
        <v>8224</v>
      </c>
      <c r="I869" t="s">
        <v>8246</v>
      </c>
      <c r="J869">
        <v>1259643540</v>
      </c>
      <c r="K869">
        <v>1254450706</v>
      </c>
      <c r="L869" s="10">
        <f t="shared" si="54"/>
        <v>40088.105393518519</v>
      </c>
      <c r="M869" s="10">
        <f t="shared" si="55"/>
        <v>40148.207638888889</v>
      </c>
      <c r="N869" t="b">
        <v>0</v>
      </c>
      <c r="O869">
        <v>11</v>
      </c>
      <c r="P869" t="b">
        <v>0</v>
      </c>
      <c r="Q869" t="s">
        <v>8278</v>
      </c>
      <c r="R869" s="6">
        <f t="shared" si="53"/>
        <v>109.18181818181819</v>
      </c>
      <c r="S869" t="s">
        <v>8315</v>
      </c>
      <c r="T869" t="s">
        <v>8328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>
        <f t="shared" si="52"/>
        <v>1.1111111111111111E-3</v>
      </c>
      <c r="G870" t="s">
        <v>8221</v>
      </c>
      <c r="H870" t="s">
        <v>8224</v>
      </c>
      <c r="I870" t="s">
        <v>8246</v>
      </c>
      <c r="J870">
        <v>1389055198</v>
      </c>
      <c r="K870">
        <v>1386463198</v>
      </c>
      <c r="L870" s="10">
        <f t="shared" si="54"/>
        <v>41616.027754629627</v>
      </c>
      <c r="M870" s="10">
        <f t="shared" si="55"/>
        <v>41646.027754629627</v>
      </c>
      <c r="N870" t="b">
        <v>0</v>
      </c>
      <c r="O870">
        <v>1</v>
      </c>
      <c r="P870" t="b">
        <v>0</v>
      </c>
      <c r="Q870" t="s">
        <v>8278</v>
      </c>
      <c r="R870" s="6">
        <f t="shared" si="53"/>
        <v>50</v>
      </c>
      <c r="S870" t="s">
        <v>8315</v>
      </c>
      <c r="T870" t="s">
        <v>8328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>
        <f t="shared" si="52"/>
        <v>0.11818181818181818</v>
      </c>
      <c r="G871" t="s">
        <v>8221</v>
      </c>
      <c r="H871" t="s">
        <v>8224</v>
      </c>
      <c r="I871" t="s">
        <v>8246</v>
      </c>
      <c r="J871">
        <v>1365448657</v>
      </c>
      <c r="K871">
        <v>1362860257</v>
      </c>
      <c r="L871" s="10">
        <f t="shared" si="54"/>
        <v>41342.845567129632</v>
      </c>
      <c r="M871" s="10">
        <f t="shared" si="55"/>
        <v>41372.803900462961</v>
      </c>
      <c r="N871" t="b">
        <v>0</v>
      </c>
      <c r="O871">
        <v>3</v>
      </c>
      <c r="P871" t="b">
        <v>0</v>
      </c>
      <c r="Q871" t="s">
        <v>8278</v>
      </c>
      <c r="R871" s="6">
        <f t="shared" si="53"/>
        <v>346.66666666666669</v>
      </c>
      <c r="S871" t="s">
        <v>8315</v>
      </c>
      <c r="T871" t="s">
        <v>8328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>
        <f t="shared" si="52"/>
        <v>3.0999999999999999E-3</v>
      </c>
      <c r="G872" t="s">
        <v>8221</v>
      </c>
      <c r="H872" t="s">
        <v>8225</v>
      </c>
      <c r="I872" t="s">
        <v>8247</v>
      </c>
      <c r="J872">
        <v>1377995523</v>
      </c>
      <c r="K872">
        <v>1375403523</v>
      </c>
      <c r="L872" s="10">
        <f t="shared" si="54"/>
        <v>41488.022256944445</v>
      </c>
      <c r="M872" s="10">
        <f t="shared" si="55"/>
        <v>41518.022256944445</v>
      </c>
      <c r="N872" t="b">
        <v>0</v>
      </c>
      <c r="O872">
        <v>5</v>
      </c>
      <c r="P872" t="b">
        <v>0</v>
      </c>
      <c r="Q872" t="s">
        <v>8278</v>
      </c>
      <c r="R872" s="6">
        <f t="shared" si="53"/>
        <v>12.4</v>
      </c>
      <c r="S872" t="s">
        <v>8315</v>
      </c>
      <c r="T872" t="s">
        <v>8328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>
        <f t="shared" si="52"/>
        <v>5.4166666666666669E-2</v>
      </c>
      <c r="G873" t="s">
        <v>8221</v>
      </c>
      <c r="H873" t="s">
        <v>8224</v>
      </c>
      <c r="I873" t="s">
        <v>8246</v>
      </c>
      <c r="J873">
        <v>1385735295</v>
      </c>
      <c r="K873">
        <v>1383139695</v>
      </c>
      <c r="L873" s="10">
        <f t="shared" si="54"/>
        <v>41577.561284722222</v>
      </c>
      <c r="M873" s="10">
        <f t="shared" si="55"/>
        <v>41607.602951388886</v>
      </c>
      <c r="N873" t="b">
        <v>0</v>
      </c>
      <c r="O873">
        <v>12</v>
      </c>
      <c r="P873" t="b">
        <v>0</v>
      </c>
      <c r="Q873" t="s">
        <v>8278</v>
      </c>
      <c r="R873" s="6">
        <f t="shared" si="53"/>
        <v>27.083333333333332</v>
      </c>
      <c r="S873" t="s">
        <v>8315</v>
      </c>
      <c r="T873" t="s">
        <v>8328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>
        <f t="shared" si="52"/>
        <v>8.1250000000000003E-3</v>
      </c>
      <c r="G874" t="s">
        <v>8221</v>
      </c>
      <c r="H874" t="s">
        <v>8224</v>
      </c>
      <c r="I874" t="s">
        <v>8246</v>
      </c>
      <c r="J874">
        <v>1299786527</v>
      </c>
      <c r="K874">
        <v>1295898527</v>
      </c>
      <c r="L874" s="10">
        <f t="shared" si="54"/>
        <v>40567.825543981482</v>
      </c>
      <c r="M874" s="10">
        <f t="shared" si="55"/>
        <v>40612.825543981482</v>
      </c>
      <c r="N874" t="b">
        <v>0</v>
      </c>
      <c r="O874">
        <v>2</v>
      </c>
      <c r="P874" t="b">
        <v>0</v>
      </c>
      <c r="Q874" t="s">
        <v>8278</v>
      </c>
      <c r="R874" s="6">
        <f t="shared" si="53"/>
        <v>32.5</v>
      </c>
      <c r="S874" t="s">
        <v>8315</v>
      </c>
      <c r="T874" t="s">
        <v>8328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>
        <f t="shared" si="52"/>
        <v>1.2857142857142857E-2</v>
      </c>
      <c r="G875" t="s">
        <v>8221</v>
      </c>
      <c r="H875" t="s">
        <v>8224</v>
      </c>
      <c r="I875" t="s">
        <v>8246</v>
      </c>
      <c r="J875">
        <v>1352610040</v>
      </c>
      <c r="K875">
        <v>1349150440</v>
      </c>
      <c r="L875" s="10">
        <f t="shared" si="54"/>
        <v>41184.167129629634</v>
      </c>
      <c r="M875" s="10">
        <f t="shared" si="55"/>
        <v>41224.208796296298</v>
      </c>
      <c r="N875" t="b">
        <v>0</v>
      </c>
      <c r="O875">
        <v>5</v>
      </c>
      <c r="P875" t="b">
        <v>0</v>
      </c>
      <c r="Q875" t="s">
        <v>8278</v>
      </c>
      <c r="R875" s="6">
        <f t="shared" si="53"/>
        <v>9</v>
      </c>
      <c r="S875" t="s">
        <v>8315</v>
      </c>
      <c r="T875" t="s">
        <v>8328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>
        <f t="shared" si="52"/>
        <v>0.24333333333333335</v>
      </c>
      <c r="G876" t="s">
        <v>8221</v>
      </c>
      <c r="H876" t="s">
        <v>8224</v>
      </c>
      <c r="I876" t="s">
        <v>8246</v>
      </c>
      <c r="J876">
        <v>1367676034</v>
      </c>
      <c r="K876">
        <v>1365084034</v>
      </c>
      <c r="L876" s="10">
        <f t="shared" si="54"/>
        <v>41368.583726851852</v>
      </c>
      <c r="M876" s="10">
        <f t="shared" si="55"/>
        <v>41398.583726851852</v>
      </c>
      <c r="N876" t="b">
        <v>0</v>
      </c>
      <c r="O876">
        <v>21</v>
      </c>
      <c r="P876" t="b">
        <v>0</v>
      </c>
      <c r="Q876" t="s">
        <v>8278</v>
      </c>
      <c r="R876" s="6">
        <f t="shared" si="53"/>
        <v>34.761904761904759</v>
      </c>
      <c r="S876" t="s">
        <v>8315</v>
      </c>
      <c r="T876" t="s">
        <v>8328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>
        <f t="shared" si="52"/>
        <v>0</v>
      </c>
      <c r="G877" t="s">
        <v>8221</v>
      </c>
      <c r="H877" t="s">
        <v>8224</v>
      </c>
      <c r="I877" t="s">
        <v>8246</v>
      </c>
      <c r="J877">
        <v>1442856131</v>
      </c>
      <c r="K877">
        <v>1441128131</v>
      </c>
      <c r="L877" s="10">
        <f t="shared" si="54"/>
        <v>42248.723738425921</v>
      </c>
      <c r="M877" s="10">
        <f t="shared" si="55"/>
        <v>42268.723738425921</v>
      </c>
      <c r="N877" t="b">
        <v>0</v>
      </c>
      <c r="O877">
        <v>0</v>
      </c>
      <c r="P877" t="b">
        <v>0</v>
      </c>
      <c r="Q877" t="s">
        <v>8278</v>
      </c>
      <c r="R877" s="6">
        <f t="shared" si="53"/>
        <v>0</v>
      </c>
      <c r="S877" t="s">
        <v>8315</v>
      </c>
      <c r="T877" t="s">
        <v>8328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>
        <f t="shared" si="52"/>
        <v>0.40799492385786801</v>
      </c>
      <c r="G878" t="s">
        <v>8221</v>
      </c>
      <c r="H878" t="s">
        <v>8225</v>
      </c>
      <c r="I878" t="s">
        <v>8247</v>
      </c>
      <c r="J878">
        <v>1359978927</v>
      </c>
      <c r="K878">
        <v>1357127727</v>
      </c>
      <c r="L878" s="10">
        <f t="shared" si="54"/>
        <v>41276.496840277774</v>
      </c>
      <c r="M878" s="10">
        <f t="shared" si="55"/>
        <v>41309.496840277774</v>
      </c>
      <c r="N878" t="b">
        <v>0</v>
      </c>
      <c r="O878">
        <v>45</v>
      </c>
      <c r="P878" t="b">
        <v>0</v>
      </c>
      <c r="Q878" t="s">
        <v>8278</v>
      </c>
      <c r="R878" s="6">
        <f t="shared" si="53"/>
        <v>28.577777777777779</v>
      </c>
      <c r="S878" t="s">
        <v>8315</v>
      </c>
      <c r="T878" t="s">
        <v>8328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>
        <f t="shared" si="52"/>
        <v>0.67549999999999999</v>
      </c>
      <c r="G879" t="s">
        <v>8221</v>
      </c>
      <c r="H879" t="s">
        <v>8224</v>
      </c>
      <c r="I879" t="s">
        <v>8246</v>
      </c>
      <c r="J879">
        <v>1387479360</v>
      </c>
      <c r="K879">
        <v>1384887360</v>
      </c>
      <c r="L879" s="10">
        <f t="shared" si="54"/>
        <v>41597.788888888892</v>
      </c>
      <c r="M879" s="10">
        <f t="shared" si="55"/>
        <v>41627.788888888892</v>
      </c>
      <c r="N879" t="b">
        <v>0</v>
      </c>
      <c r="O879">
        <v>29</v>
      </c>
      <c r="P879" t="b">
        <v>0</v>
      </c>
      <c r="Q879" t="s">
        <v>8278</v>
      </c>
      <c r="R879" s="6">
        <f t="shared" si="53"/>
        <v>46.586206896551722</v>
      </c>
      <c r="S879" t="s">
        <v>8315</v>
      </c>
      <c r="T879" t="s">
        <v>8328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>
        <f t="shared" si="52"/>
        <v>1.2999999999999999E-2</v>
      </c>
      <c r="G880" t="s">
        <v>8221</v>
      </c>
      <c r="H880" t="s">
        <v>8224</v>
      </c>
      <c r="I880" t="s">
        <v>8246</v>
      </c>
      <c r="J880">
        <v>1293082524</v>
      </c>
      <c r="K880">
        <v>1290490524</v>
      </c>
      <c r="L880" s="10">
        <f t="shared" si="54"/>
        <v>40505.232916666668</v>
      </c>
      <c r="M880" s="10">
        <f t="shared" si="55"/>
        <v>40535.232916666668</v>
      </c>
      <c r="N880" t="b">
        <v>0</v>
      </c>
      <c r="O880">
        <v>2</v>
      </c>
      <c r="P880" t="b">
        <v>0</v>
      </c>
      <c r="Q880" t="s">
        <v>8278</v>
      </c>
      <c r="R880" s="6">
        <f t="shared" si="53"/>
        <v>32.5</v>
      </c>
      <c r="S880" t="s">
        <v>8315</v>
      </c>
      <c r="T880" t="s">
        <v>8328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>
        <f t="shared" si="52"/>
        <v>0.30666666666666664</v>
      </c>
      <c r="G881" t="s">
        <v>8221</v>
      </c>
      <c r="H881" t="s">
        <v>8224</v>
      </c>
      <c r="I881" t="s">
        <v>8246</v>
      </c>
      <c r="J881">
        <v>1338321305</v>
      </c>
      <c r="K881">
        <v>1336506905</v>
      </c>
      <c r="L881" s="10">
        <f t="shared" si="54"/>
        <v>41037.829918981479</v>
      </c>
      <c r="M881" s="10">
        <f t="shared" si="55"/>
        <v>41058.829918981479</v>
      </c>
      <c r="N881" t="b">
        <v>0</v>
      </c>
      <c r="O881">
        <v>30</v>
      </c>
      <c r="P881" t="b">
        <v>0</v>
      </c>
      <c r="Q881" t="s">
        <v>8278</v>
      </c>
      <c r="R881" s="6">
        <f t="shared" si="53"/>
        <v>21.466666666666665</v>
      </c>
      <c r="S881" t="s">
        <v>8315</v>
      </c>
      <c r="T881" t="s">
        <v>8328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>
        <f t="shared" si="52"/>
        <v>2.9894179894179893E-2</v>
      </c>
      <c r="G882" t="s">
        <v>8221</v>
      </c>
      <c r="H882" t="s">
        <v>8224</v>
      </c>
      <c r="I882" t="s">
        <v>8246</v>
      </c>
      <c r="J882">
        <v>1351582938</v>
      </c>
      <c r="K882">
        <v>1348731738</v>
      </c>
      <c r="L882" s="10">
        <f t="shared" si="54"/>
        <v>41179.32104166667</v>
      </c>
      <c r="M882" s="10">
        <f t="shared" si="55"/>
        <v>41212.32104166667</v>
      </c>
      <c r="N882" t="b">
        <v>0</v>
      </c>
      <c r="O882">
        <v>8</v>
      </c>
      <c r="P882" t="b">
        <v>0</v>
      </c>
      <c r="Q882" t="s">
        <v>8279</v>
      </c>
      <c r="R882" s="6">
        <f t="shared" si="53"/>
        <v>14.125</v>
      </c>
      <c r="S882" t="s">
        <v>8315</v>
      </c>
      <c r="T882" t="s">
        <v>8327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>
        <f t="shared" si="52"/>
        <v>8.0000000000000002E-3</v>
      </c>
      <c r="G883" t="s">
        <v>8221</v>
      </c>
      <c r="H883" t="s">
        <v>8224</v>
      </c>
      <c r="I883" t="s">
        <v>8246</v>
      </c>
      <c r="J883">
        <v>1326520886</v>
      </c>
      <c r="K883">
        <v>1322632886</v>
      </c>
      <c r="L883" s="10">
        <f t="shared" si="54"/>
        <v>40877.25099537037</v>
      </c>
      <c r="M883" s="10">
        <f t="shared" si="55"/>
        <v>40922.25099537037</v>
      </c>
      <c r="N883" t="b">
        <v>0</v>
      </c>
      <c r="O883">
        <v>1</v>
      </c>
      <c r="P883" t="b">
        <v>0</v>
      </c>
      <c r="Q883" t="s">
        <v>8279</v>
      </c>
      <c r="R883" s="6">
        <f t="shared" si="53"/>
        <v>30</v>
      </c>
      <c r="S883" t="s">
        <v>8315</v>
      </c>
      <c r="T883" t="s">
        <v>8327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>
        <f t="shared" si="52"/>
        <v>0.20133333333333334</v>
      </c>
      <c r="G884" t="s">
        <v>8221</v>
      </c>
      <c r="H884" t="s">
        <v>8224</v>
      </c>
      <c r="I884" t="s">
        <v>8246</v>
      </c>
      <c r="J884">
        <v>1315341550</v>
      </c>
      <c r="K884">
        <v>1312490350</v>
      </c>
      <c r="L884" s="10">
        <f t="shared" si="54"/>
        <v>40759.860532407409</v>
      </c>
      <c r="M884" s="10">
        <f t="shared" si="55"/>
        <v>40792.860532407409</v>
      </c>
      <c r="N884" t="b">
        <v>0</v>
      </c>
      <c r="O884">
        <v>14</v>
      </c>
      <c r="P884" t="b">
        <v>0</v>
      </c>
      <c r="Q884" t="s">
        <v>8279</v>
      </c>
      <c r="R884" s="6">
        <f t="shared" si="53"/>
        <v>21.571428571428573</v>
      </c>
      <c r="S884" t="s">
        <v>8315</v>
      </c>
      <c r="T884" t="s">
        <v>8327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>
        <f t="shared" si="52"/>
        <v>0.4002</v>
      </c>
      <c r="G885" t="s">
        <v>8221</v>
      </c>
      <c r="H885" t="s">
        <v>8224</v>
      </c>
      <c r="I885" t="s">
        <v>8246</v>
      </c>
      <c r="J885">
        <v>1456957635</v>
      </c>
      <c r="K885">
        <v>1451773635</v>
      </c>
      <c r="L885" s="10">
        <f t="shared" si="54"/>
        <v>42371.935590277775</v>
      </c>
      <c r="M885" s="10">
        <f t="shared" si="55"/>
        <v>42431.935590277775</v>
      </c>
      <c r="N885" t="b">
        <v>0</v>
      </c>
      <c r="O885">
        <v>24</v>
      </c>
      <c r="P885" t="b">
        <v>0</v>
      </c>
      <c r="Q885" t="s">
        <v>8279</v>
      </c>
      <c r="R885" s="6">
        <f t="shared" si="53"/>
        <v>83.375</v>
      </c>
      <c r="S885" t="s">
        <v>8315</v>
      </c>
      <c r="T885" t="s">
        <v>8327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>
        <f t="shared" si="52"/>
        <v>0.01</v>
      </c>
      <c r="G886" t="s">
        <v>8221</v>
      </c>
      <c r="H886" t="s">
        <v>8224</v>
      </c>
      <c r="I886" t="s">
        <v>8246</v>
      </c>
      <c r="J886">
        <v>1336789860</v>
      </c>
      <c r="K886">
        <v>1331666146</v>
      </c>
      <c r="L886" s="10">
        <f t="shared" si="54"/>
        <v>40981.802615740737</v>
      </c>
      <c r="M886" s="10">
        <f t="shared" si="55"/>
        <v>41041.104861111111</v>
      </c>
      <c r="N886" t="b">
        <v>0</v>
      </c>
      <c r="O886">
        <v>2</v>
      </c>
      <c r="P886" t="b">
        <v>0</v>
      </c>
      <c r="Q886" t="s">
        <v>8279</v>
      </c>
      <c r="R886" s="6">
        <f t="shared" si="53"/>
        <v>10</v>
      </c>
      <c r="S886" t="s">
        <v>8315</v>
      </c>
      <c r="T886" t="s">
        <v>8327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>
        <f t="shared" si="52"/>
        <v>0.75</v>
      </c>
      <c r="G887" t="s">
        <v>8221</v>
      </c>
      <c r="H887" t="s">
        <v>8224</v>
      </c>
      <c r="I887" t="s">
        <v>8246</v>
      </c>
      <c r="J887">
        <v>1483137311</v>
      </c>
      <c r="K887">
        <v>1481322911</v>
      </c>
      <c r="L887" s="10">
        <f t="shared" si="54"/>
        <v>42713.941099537042</v>
      </c>
      <c r="M887" s="10">
        <f t="shared" si="55"/>
        <v>42734.941099537042</v>
      </c>
      <c r="N887" t="b">
        <v>0</v>
      </c>
      <c r="O887">
        <v>21</v>
      </c>
      <c r="P887" t="b">
        <v>0</v>
      </c>
      <c r="Q887" t="s">
        <v>8279</v>
      </c>
      <c r="R887" s="6">
        <f t="shared" si="53"/>
        <v>35.714285714285715</v>
      </c>
      <c r="S887" t="s">
        <v>8315</v>
      </c>
      <c r="T887" t="s">
        <v>8327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>
        <f t="shared" si="52"/>
        <v>0.41</v>
      </c>
      <c r="G888" t="s">
        <v>8221</v>
      </c>
      <c r="H888" t="s">
        <v>8224</v>
      </c>
      <c r="I888" t="s">
        <v>8246</v>
      </c>
      <c r="J888">
        <v>1473972813</v>
      </c>
      <c r="K888">
        <v>1471812813</v>
      </c>
      <c r="L888" s="10">
        <f t="shared" si="54"/>
        <v>42603.870520833334</v>
      </c>
      <c r="M888" s="10">
        <f t="shared" si="55"/>
        <v>42628.870520833334</v>
      </c>
      <c r="N888" t="b">
        <v>0</v>
      </c>
      <c r="O888">
        <v>7</v>
      </c>
      <c r="P888" t="b">
        <v>0</v>
      </c>
      <c r="Q888" t="s">
        <v>8279</v>
      </c>
      <c r="R888" s="6">
        <f t="shared" si="53"/>
        <v>29.285714285714285</v>
      </c>
      <c r="S888" t="s">
        <v>8315</v>
      </c>
      <c r="T888" t="s">
        <v>8327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>
        <f t="shared" si="52"/>
        <v>0</v>
      </c>
      <c r="G889" t="s">
        <v>8221</v>
      </c>
      <c r="H889" t="s">
        <v>8224</v>
      </c>
      <c r="I889" t="s">
        <v>8246</v>
      </c>
      <c r="J889">
        <v>1338159655</v>
      </c>
      <c r="K889">
        <v>1335567655</v>
      </c>
      <c r="L889" s="10">
        <f t="shared" si="54"/>
        <v>41026.958969907406</v>
      </c>
      <c r="M889" s="10">
        <f t="shared" si="55"/>
        <v>41056.958969907406</v>
      </c>
      <c r="N889" t="b">
        <v>0</v>
      </c>
      <c r="O889">
        <v>0</v>
      </c>
      <c r="P889" t="b">
        <v>0</v>
      </c>
      <c r="Q889" t="s">
        <v>8279</v>
      </c>
      <c r="R889" s="6">
        <f t="shared" si="53"/>
        <v>0</v>
      </c>
      <c r="S889" t="s">
        <v>8315</v>
      </c>
      <c r="T889" t="s">
        <v>8327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>
        <f t="shared" si="52"/>
        <v>7.1999999999999995E-2</v>
      </c>
      <c r="G890" t="s">
        <v>8221</v>
      </c>
      <c r="H890" t="s">
        <v>8224</v>
      </c>
      <c r="I890" t="s">
        <v>8246</v>
      </c>
      <c r="J890">
        <v>1314856800</v>
      </c>
      <c r="K890">
        <v>1311789885</v>
      </c>
      <c r="L890" s="10">
        <f t="shared" si="54"/>
        <v>40751.753298611111</v>
      </c>
      <c r="M890" s="10">
        <f t="shared" si="55"/>
        <v>40787.25</v>
      </c>
      <c r="N890" t="b">
        <v>0</v>
      </c>
      <c r="O890">
        <v>4</v>
      </c>
      <c r="P890" t="b">
        <v>0</v>
      </c>
      <c r="Q890" t="s">
        <v>8279</v>
      </c>
      <c r="R890" s="6">
        <f t="shared" si="53"/>
        <v>18</v>
      </c>
      <c r="S890" t="s">
        <v>8315</v>
      </c>
      <c r="T890" t="s">
        <v>8327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>
        <f t="shared" si="52"/>
        <v>9.4412800000000005E-2</v>
      </c>
      <c r="G891" t="s">
        <v>8221</v>
      </c>
      <c r="H891" t="s">
        <v>8224</v>
      </c>
      <c r="I891" t="s">
        <v>8246</v>
      </c>
      <c r="J891">
        <v>1412534943</v>
      </c>
      <c r="K891">
        <v>1409942943</v>
      </c>
      <c r="L891" s="10">
        <f t="shared" si="54"/>
        <v>41887.784062500003</v>
      </c>
      <c r="M891" s="10">
        <f t="shared" si="55"/>
        <v>41917.784062500003</v>
      </c>
      <c r="N891" t="b">
        <v>0</v>
      </c>
      <c r="O891">
        <v>32</v>
      </c>
      <c r="P891" t="b">
        <v>0</v>
      </c>
      <c r="Q891" t="s">
        <v>8279</v>
      </c>
      <c r="R891" s="6">
        <f t="shared" si="53"/>
        <v>73.760000000000005</v>
      </c>
      <c r="S891" t="s">
        <v>8315</v>
      </c>
      <c r="T891" t="s">
        <v>8327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>
        <f t="shared" si="52"/>
        <v>4.1666666666666664E-2</v>
      </c>
      <c r="G892" t="s">
        <v>8221</v>
      </c>
      <c r="H892" t="s">
        <v>8224</v>
      </c>
      <c r="I892" t="s">
        <v>8246</v>
      </c>
      <c r="J892">
        <v>1385055979</v>
      </c>
      <c r="K892">
        <v>1382460379</v>
      </c>
      <c r="L892" s="10">
        <f t="shared" si="54"/>
        <v>41569.698831018519</v>
      </c>
      <c r="M892" s="10">
        <f t="shared" si="55"/>
        <v>41599.740497685183</v>
      </c>
      <c r="N892" t="b">
        <v>0</v>
      </c>
      <c r="O892">
        <v>4</v>
      </c>
      <c r="P892" t="b">
        <v>0</v>
      </c>
      <c r="Q892" t="s">
        <v>8279</v>
      </c>
      <c r="R892" s="6">
        <f t="shared" si="53"/>
        <v>31.25</v>
      </c>
      <c r="S892" t="s">
        <v>8315</v>
      </c>
      <c r="T892" t="s">
        <v>8327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>
        <f t="shared" si="52"/>
        <v>3.2500000000000001E-2</v>
      </c>
      <c r="G893" t="s">
        <v>8221</v>
      </c>
      <c r="H893" t="s">
        <v>8224</v>
      </c>
      <c r="I893" t="s">
        <v>8246</v>
      </c>
      <c r="J893">
        <v>1408581930</v>
      </c>
      <c r="K893">
        <v>1405989930</v>
      </c>
      <c r="L893" s="10">
        <f t="shared" si="54"/>
        <v>41842.031597222223</v>
      </c>
      <c r="M893" s="10">
        <f t="shared" si="55"/>
        <v>41872.031597222223</v>
      </c>
      <c r="N893" t="b">
        <v>0</v>
      </c>
      <c r="O893">
        <v>9</v>
      </c>
      <c r="P893" t="b">
        <v>0</v>
      </c>
      <c r="Q893" t="s">
        <v>8279</v>
      </c>
      <c r="R893" s="6">
        <f t="shared" si="53"/>
        <v>28.888888888888889</v>
      </c>
      <c r="S893" t="s">
        <v>8315</v>
      </c>
      <c r="T893" t="s">
        <v>8327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>
        <f t="shared" si="52"/>
        <v>0.40749999999999997</v>
      </c>
      <c r="G894" t="s">
        <v>8221</v>
      </c>
      <c r="H894" t="s">
        <v>8224</v>
      </c>
      <c r="I894" t="s">
        <v>8246</v>
      </c>
      <c r="J894">
        <v>1280635200</v>
      </c>
      <c r="K894">
        <v>1273121283</v>
      </c>
      <c r="L894" s="10">
        <f t="shared" si="54"/>
        <v>40304.20003472222</v>
      </c>
      <c r="M894" s="10">
        <f t="shared" si="55"/>
        <v>40391.166666666664</v>
      </c>
      <c r="N894" t="b">
        <v>0</v>
      </c>
      <c r="O894">
        <v>17</v>
      </c>
      <c r="P894" t="b">
        <v>0</v>
      </c>
      <c r="Q894" t="s">
        <v>8279</v>
      </c>
      <c r="R894" s="6">
        <f t="shared" si="53"/>
        <v>143.8235294117647</v>
      </c>
      <c r="S894" t="s">
        <v>8315</v>
      </c>
      <c r="T894" t="s">
        <v>8327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>
        <f t="shared" si="52"/>
        <v>0.1</v>
      </c>
      <c r="G895" t="s">
        <v>8221</v>
      </c>
      <c r="H895" t="s">
        <v>8224</v>
      </c>
      <c r="I895" t="s">
        <v>8246</v>
      </c>
      <c r="J895">
        <v>1427920363</v>
      </c>
      <c r="K895">
        <v>1425331963</v>
      </c>
      <c r="L895" s="10">
        <f t="shared" si="54"/>
        <v>42065.897719907407</v>
      </c>
      <c r="M895" s="10">
        <f t="shared" si="55"/>
        <v>42095.856053240743</v>
      </c>
      <c r="N895" t="b">
        <v>0</v>
      </c>
      <c r="O895">
        <v>5</v>
      </c>
      <c r="P895" t="b">
        <v>0</v>
      </c>
      <c r="Q895" t="s">
        <v>8279</v>
      </c>
      <c r="R895" s="6">
        <f t="shared" si="53"/>
        <v>40</v>
      </c>
      <c r="S895" t="s">
        <v>8315</v>
      </c>
      <c r="T895" t="s">
        <v>8327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>
        <f t="shared" si="52"/>
        <v>0.39169999999999999</v>
      </c>
      <c r="G896" t="s">
        <v>8221</v>
      </c>
      <c r="H896" t="s">
        <v>8224</v>
      </c>
      <c r="I896" t="s">
        <v>8246</v>
      </c>
      <c r="J896">
        <v>1465169610</v>
      </c>
      <c r="K896">
        <v>1462577610</v>
      </c>
      <c r="L896" s="10">
        <f t="shared" si="54"/>
        <v>42496.981597222228</v>
      </c>
      <c r="M896" s="10">
        <f t="shared" si="55"/>
        <v>42526.981597222228</v>
      </c>
      <c r="N896" t="b">
        <v>0</v>
      </c>
      <c r="O896">
        <v>53</v>
      </c>
      <c r="P896" t="b">
        <v>0</v>
      </c>
      <c r="Q896" t="s">
        <v>8279</v>
      </c>
      <c r="R896" s="6">
        <f t="shared" si="53"/>
        <v>147.81132075471697</v>
      </c>
      <c r="S896" t="s">
        <v>8315</v>
      </c>
      <c r="T896" t="s">
        <v>8327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>
        <f t="shared" si="52"/>
        <v>2.4375000000000001E-2</v>
      </c>
      <c r="G897" t="s">
        <v>8221</v>
      </c>
      <c r="H897" t="s">
        <v>8224</v>
      </c>
      <c r="I897" t="s">
        <v>8246</v>
      </c>
      <c r="J897">
        <v>1287975829</v>
      </c>
      <c r="K897">
        <v>1284087829</v>
      </c>
      <c r="L897" s="10">
        <f t="shared" si="54"/>
        <v>40431.127650462964</v>
      </c>
      <c r="M897" s="10">
        <f t="shared" si="55"/>
        <v>40476.127650462964</v>
      </c>
      <c r="N897" t="b">
        <v>0</v>
      </c>
      <c r="O897">
        <v>7</v>
      </c>
      <c r="P897" t="b">
        <v>0</v>
      </c>
      <c r="Q897" t="s">
        <v>8279</v>
      </c>
      <c r="R897" s="6">
        <f t="shared" si="53"/>
        <v>27.857142857142858</v>
      </c>
      <c r="S897" t="s">
        <v>8315</v>
      </c>
      <c r="T897" t="s">
        <v>8327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>
        <f t="shared" ref="F898:F961" si="56">IF(D898=0,0,E898/D898)</f>
        <v>0.4</v>
      </c>
      <c r="G898" t="s">
        <v>8221</v>
      </c>
      <c r="H898" t="s">
        <v>8224</v>
      </c>
      <c r="I898" t="s">
        <v>8246</v>
      </c>
      <c r="J898">
        <v>1440734400</v>
      </c>
      <c r="K898">
        <v>1438549026</v>
      </c>
      <c r="L898" s="10">
        <f t="shared" si="54"/>
        <v>42218.872986111113</v>
      </c>
      <c r="M898" s="10">
        <f t="shared" si="55"/>
        <v>42244.166666666672</v>
      </c>
      <c r="N898" t="b">
        <v>0</v>
      </c>
      <c r="O898">
        <v>72</v>
      </c>
      <c r="P898" t="b">
        <v>0</v>
      </c>
      <c r="Q898" t="s">
        <v>8279</v>
      </c>
      <c r="R898" s="6">
        <f t="shared" ref="R898:R961" si="57">IF(O898=0,0,E898/O898)</f>
        <v>44.444444444444443</v>
      </c>
      <c r="S898" t="s">
        <v>8315</v>
      </c>
      <c r="T898" t="s">
        <v>8327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>
        <f t="shared" si="56"/>
        <v>0</v>
      </c>
      <c r="G899" t="s">
        <v>8221</v>
      </c>
      <c r="H899" t="s">
        <v>8224</v>
      </c>
      <c r="I899" t="s">
        <v>8246</v>
      </c>
      <c r="J899">
        <v>1354123908</v>
      </c>
      <c r="K899">
        <v>1351528308</v>
      </c>
      <c r="L899" s="10">
        <f t="shared" ref="L899:L962" si="58">(((K899/60)/60)/24)+DATE(1970,1,1)</f>
        <v>41211.688750000001</v>
      </c>
      <c r="M899" s="10">
        <f t="shared" ref="M899:M962" si="59">(((J899/60)/60)/24)+DATE(1970,1,1)</f>
        <v>41241.730416666665</v>
      </c>
      <c r="N899" t="b">
        <v>0</v>
      </c>
      <c r="O899">
        <v>0</v>
      </c>
      <c r="P899" t="b">
        <v>0</v>
      </c>
      <c r="Q899" t="s">
        <v>8279</v>
      </c>
      <c r="R899" s="6">
        <f t="shared" si="57"/>
        <v>0</v>
      </c>
      <c r="S899" t="s">
        <v>8315</v>
      </c>
      <c r="T899" t="s">
        <v>8327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>
        <f t="shared" si="56"/>
        <v>2.8000000000000001E-2</v>
      </c>
      <c r="G900" t="s">
        <v>8221</v>
      </c>
      <c r="H900" t="s">
        <v>8224</v>
      </c>
      <c r="I900" t="s">
        <v>8246</v>
      </c>
      <c r="J900">
        <v>1326651110</v>
      </c>
      <c r="K900">
        <v>1322763110</v>
      </c>
      <c r="L900" s="10">
        <f t="shared" si="58"/>
        <v>40878.758217592593</v>
      </c>
      <c r="M900" s="10">
        <f t="shared" si="59"/>
        <v>40923.758217592593</v>
      </c>
      <c r="N900" t="b">
        <v>0</v>
      </c>
      <c r="O900">
        <v>2</v>
      </c>
      <c r="P900" t="b">
        <v>0</v>
      </c>
      <c r="Q900" t="s">
        <v>8279</v>
      </c>
      <c r="R900" s="6">
        <f t="shared" si="57"/>
        <v>35</v>
      </c>
      <c r="S900" t="s">
        <v>8315</v>
      </c>
      <c r="T900" t="s">
        <v>8327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>
        <f t="shared" si="56"/>
        <v>0.37333333333333335</v>
      </c>
      <c r="G901" t="s">
        <v>8221</v>
      </c>
      <c r="H901" t="s">
        <v>8224</v>
      </c>
      <c r="I901" t="s">
        <v>8246</v>
      </c>
      <c r="J901">
        <v>1306549362</v>
      </c>
      <c r="K901">
        <v>1302661362</v>
      </c>
      <c r="L901" s="10">
        <f t="shared" si="58"/>
        <v>40646.099097222221</v>
      </c>
      <c r="M901" s="10">
        <f t="shared" si="59"/>
        <v>40691.099097222221</v>
      </c>
      <c r="N901" t="b">
        <v>0</v>
      </c>
      <c r="O901">
        <v>8</v>
      </c>
      <c r="P901" t="b">
        <v>0</v>
      </c>
      <c r="Q901" t="s">
        <v>8279</v>
      </c>
      <c r="R901" s="6">
        <f t="shared" si="57"/>
        <v>35</v>
      </c>
      <c r="S901" t="s">
        <v>8315</v>
      </c>
      <c r="T901" t="s">
        <v>8327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>
        <f t="shared" si="56"/>
        <v>4.1999999999999997E-3</v>
      </c>
      <c r="G902" t="s">
        <v>8221</v>
      </c>
      <c r="H902" t="s">
        <v>8224</v>
      </c>
      <c r="I902" t="s">
        <v>8246</v>
      </c>
      <c r="J902">
        <v>1459365802</v>
      </c>
      <c r="K902">
        <v>1456777402</v>
      </c>
      <c r="L902" s="10">
        <f t="shared" si="58"/>
        <v>42429.84956018519</v>
      </c>
      <c r="M902" s="10">
        <f t="shared" si="59"/>
        <v>42459.807893518519</v>
      </c>
      <c r="N902" t="b">
        <v>0</v>
      </c>
      <c r="O902">
        <v>2</v>
      </c>
      <c r="P902" t="b">
        <v>0</v>
      </c>
      <c r="Q902" t="s">
        <v>8278</v>
      </c>
      <c r="R902" s="6">
        <f t="shared" si="57"/>
        <v>10.5</v>
      </c>
      <c r="S902" t="s">
        <v>8315</v>
      </c>
      <c r="T902" t="s">
        <v>8328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>
        <f t="shared" si="56"/>
        <v>0</v>
      </c>
      <c r="G903" t="s">
        <v>8221</v>
      </c>
      <c r="H903" t="s">
        <v>8224</v>
      </c>
      <c r="I903" t="s">
        <v>8246</v>
      </c>
      <c r="J903">
        <v>1276024260</v>
      </c>
      <c r="K903">
        <v>1272050914</v>
      </c>
      <c r="L903" s="10">
        <f t="shared" si="58"/>
        <v>40291.81150462963</v>
      </c>
      <c r="M903" s="10">
        <f t="shared" si="59"/>
        <v>40337.799305555556</v>
      </c>
      <c r="N903" t="b">
        <v>0</v>
      </c>
      <c r="O903">
        <v>0</v>
      </c>
      <c r="P903" t="b">
        <v>0</v>
      </c>
      <c r="Q903" t="s">
        <v>8278</v>
      </c>
      <c r="R903" s="6">
        <f t="shared" si="57"/>
        <v>0</v>
      </c>
      <c r="S903" t="s">
        <v>8315</v>
      </c>
      <c r="T903" t="s">
        <v>8328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>
        <f t="shared" si="56"/>
        <v>3.0000000000000001E-3</v>
      </c>
      <c r="G904" t="s">
        <v>8221</v>
      </c>
      <c r="H904" t="s">
        <v>8224</v>
      </c>
      <c r="I904" t="s">
        <v>8246</v>
      </c>
      <c r="J904">
        <v>1409412600</v>
      </c>
      <c r="K904">
        <v>1404947422</v>
      </c>
      <c r="L904" s="10">
        <f t="shared" si="58"/>
        <v>41829.965532407405</v>
      </c>
      <c r="M904" s="10">
        <f t="shared" si="59"/>
        <v>41881.645833333336</v>
      </c>
      <c r="N904" t="b">
        <v>0</v>
      </c>
      <c r="O904">
        <v>3</v>
      </c>
      <c r="P904" t="b">
        <v>0</v>
      </c>
      <c r="Q904" t="s">
        <v>8278</v>
      </c>
      <c r="R904" s="6">
        <f t="shared" si="57"/>
        <v>30</v>
      </c>
      <c r="S904" t="s">
        <v>8315</v>
      </c>
      <c r="T904" t="s">
        <v>8328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>
        <f t="shared" si="56"/>
        <v>3.2000000000000001E-2</v>
      </c>
      <c r="G905" t="s">
        <v>8221</v>
      </c>
      <c r="H905" t="s">
        <v>8224</v>
      </c>
      <c r="I905" t="s">
        <v>8246</v>
      </c>
      <c r="J905">
        <v>1348367100</v>
      </c>
      <c r="K905">
        <v>1346180780</v>
      </c>
      <c r="L905" s="10">
        <f t="shared" si="58"/>
        <v>41149.796064814815</v>
      </c>
      <c r="M905" s="10">
        <f t="shared" si="59"/>
        <v>41175.100694444445</v>
      </c>
      <c r="N905" t="b">
        <v>0</v>
      </c>
      <c r="O905">
        <v>4</v>
      </c>
      <c r="P905" t="b">
        <v>0</v>
      </c>
      <c r="Q905" t="s">
        <v>8278</v>
      </c>
      <c r="R905" s="6">
        <f t="shared" si="57"/>
        <v>40</v>
      </c>
      <c r="S905" t="s">
        <v>8315</v>
      </c>
      <c r="T905" t="s">
        <v>8328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>
        <f t="shared" si="56"/>
        <v>3.0200000000000001E-3</v>
      </c>
      <c r="G906" t="s">
        <v>8221</v>
      </c>
      <c r="H906" t="s">
        <v>8224</v>
      </c>
      <c r="I906" t="s">
        <v>8246</v>
      </c>
      <c r="J906">
        <v>1451786137</v>
      </c>
      <c r="K906">
        <v>1449194137</v>
      </c>
      <c r="L906" s="10">
        <f t="shared" si="58"/>
        <v>42342.080289351856</v>
      </c>
      <c r="M906" s="10">
        <f t="shared" si="59"/>
        <v>42372.080289351856</v>
      </c>
      <c r="N906" t="b">
        <v>0</v>
      </c>
      <c r="O906">
        <v>3</v>
      </c>
      <c r="P906" t="b">
        <v>0</v>
      </c>
      <c r="Q906" t="s">
        <v>8278</v>
      </c>
      <c r="R906" s="6">
        <f t="shared" si="57"/>
        <v>50.333333333333336</v>
      </c>
      <c r="S906" t="s">
        <v>8315</v>
      </c>
      <c r="T906" t="s">
        <v>8328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>
        <f t="shared" si="56"/>
        <v>3.0153846153846153E-2</v>
      </c>
      <c r="G907" t="s">
        <v>8221</v>
      </c>
      <c r="H907" t="s">
        <v>8224</v>
      </c>
      <c r="I907" t="s">
        <v>8246</v>
      </c>
      <c r="J907">
        <v>1295847926</v>
      </c>
      <c r="K907">
        <v>1290663926</v>
      </c>
      <c r="L907" s="10">
        <f t="shared" si="58"/>
        <v>40507.239884259259</v>
      </c>
      <c r="M907" s="10">
        <f t="shared" si="59"/>
        <v>40567.239884259259</v>
      </c>
      <c r="N907" t="b">
        <v>0</v>
      </c>
      <c r="O907">
        <v>6</v>
      </c>
      <c r="P907" t="b">
        <v>0</v>
      </c>
      <c r="Q907" t="s">
        <v>8278</v>
      </c>
      <c r="R907" s="6">
        <f t="shared" si="57"/>
        <v>32.666666666666664</v>
      </c>
      <c r="S907" t="s">
        <v>8315</v>
      </c>
      <c r="T907" t="s">
        <v>8328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>
        <f t="shared" si="56"/>
        <v>0</v>
      </c>
      <c r="G908" t="s">
        <v>8221</v>
      </c>
      <c r="H908" t="s">
        <v>8224</v>
      </c>
      <c r="I908" t="s">
        <v>8246</v>
      </c>
      <c r="J908">
        <v>1394681590</v>
      </c>
      <c r="K908">
        <v>1392093190</v>
      </c>
      <c r="L908" s="10">
        <f t="shared" si="58"/>
        <v>41681.189699074072</v>
      </c>
      <c r="M908" s="10">
        <f t="shared" si="59"/>
        <v>41711.148032407407</v>
      </c>
      <c r="N908" t="b">
        <v>0</v>
      </c>
      <c r="O908">
        <v>0</v>
      </c>
      <c r="P908" t="b">
        <v>0</v>
      </c>
      <c r="Q908" t="s">
        <v>8278</v>
      </c>
      <c r="R908" s="6">
        <f t="shared" si="57"/>
        <v>0</v>
      </c>
      <c r="S908" t="s">
        <v>8315</v>
      </c>
      <c r="T908" t="s">
        <v>8328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>
        <f t="shared" si="56"/>
        <v>0</v>
      </c>
      <c r="G909" t="s">
        <v>8221</v>
      </c>
      <c r="H909" t="s">
        <v>8224</v>
      </c>
      <c r="I909" t="s">
        <v>8246</v>
      </c>
      <c r="J909">
        <v>1315715823</v>
      </c>
      <c r="K909">
        <v>1313123823</v>
      </c>
      <c r="L909" s="10">
        <f t="shared" si="58"/>
        <v>40767.192395833335</v>
      </c>
      <c r="M909" s="10">
        <f t="shared" si="59"/>
        <v>40797.192395833335</v>
      </c>
      <c r="N909" t="b">
        <v>0</v>
      </c>
      <c r="O909">
        <v>0</v>
      </c>
      <c r="P909" t="b">
        <v>0</v>
      </c>
      <c r="Q909" t="s">
        <v>8278</v>
      </c>
      <c r="R909" s="6">
        <f t="shared" si="57"/>
        <v>0</v>
      </c>
      <c r="S909" t="s">
        <v>8315</v>
      </c>
      <c r="T909" t="s">
        <v>8328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>
        <f t="shared" si="56"/>
        <v>0</v>
      </c>
      <c r="G910" t="s">
        <v>8221</v>
      </c>
      <c r="H910" t="s">
        <v>8224</v>
      </c>
      <c r="I910" t="s">
        <v>8246</v>
      </c>
      <c r="J910">
        <v>1280206740</v>
      </c>
      <c r="K910">
        <v>1276283655</v>
      </c>
      <c r="L910" s="10">
        <f t="shared" si="58"/>
        <v>40340.801562499997</v>
      </c>
      <c r="M910" s="10">
        <f t="shared" si="59"/>
        <v>40386.207638888889</v>
      </c>
      <c r="N910" t="b">
        <v>0</v>
      </c>
      <c r="O910">
        <v>0</v>
      </c>
      <c r="P910" t="b">
        <v>0</v>
      </c>
      <c r="Q910" t="s">
        <v>8278</v>
      </c>
      <c r="R910" s="6">
        <f t="shared" si="57"/>
        <v>0</v>
      </c>
      <c r="S910" t="s">
        <v>8315</v>
      </c>
      <c r="T910" t="s">
        <v>8328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>
        <f t="shared" si="56"/>
        <v>3.2500000000000001E-2</v>
      </c>
      <c r="G911" t="s">
        <v>8221</v>
      </c>
      <c r="H911" t="s">
        <v>8224</v>
      </c>
      <c r="I911" t="s">
        <v>8246</v>
      </c>
      <c r="J911">
        <v>1343016000</v>
      </c>
      <c r="K911">
        <v>1340296440</v>
      </c>
      <c r="L911" s="10">
        <f t="shared" si="58"/>
        <v>41081.69027777778</v>
      </c>
      <c r="M911" s="10">
        <f t="shared" si="59"/>
        <v>41113.166666666664</v>
      </c>
      <c r="N911" t="b">
        <v>0</v>
      </c>
      <c r="O911">
        <v>8</v>
      </c>
      <c r="P911" t="b">
        <v>0</v>
      </c>
      <c r="Q911" t="s">
        <v>8278</v>
      </c>
      <c r="R911" s="6">
        <f t="shared" si="57"/>
        <v>65</v>
      </c>
      <c r="S911" t="s">
        <v>8315</v>
      </c>
      <c r="T911" t="s">
        <v>8328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>
        <f t="shared" si="56"/>
        <v>0.22363636363636363</v>
      </c>
      <c r="G912" t="s">
        <v>8221</v>
      </c>
      <c r="H912" t="s">
        <v>8225</v>
      </c>
      <c r="I912" t="s">
        <v>8247</v>
      </c>
      <c r="J912">
        <v>1488546319</v>
      </c>
      <c r="K912">
        <v>1483362319</v>
      </c>
      <c r="L912" s="10">
        <f t="shared" si="58"/>
        <v>42737.545358796298</v>
      </c>
      <c r="M912" s="10">
        <f t="shared" si="59"/>
        <v>42797.545358796298</v>
      </c>
      <c r="N912" t="b">
        <v>0</v>
      </c>
      <c r="O912">
        <v>5</v>
      </c>
      <c r="P912" t="b">
        <v>0</v>
      </c>
      <c r="Q912" t="s">
        <v>8278</v>
      </c>
      <c r="R912" s="6">
        <f t="shared" si="57"/>
        <v>24.6</v>
      </c>
      <c r="S912" t="s">
        <v>8315</v>
      </c>
      <c r="T912" t="s">
        <v>8328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>
        <f t="shared" si="56"/>
        <v>0</v>
      </c>
      <c r="G913" t="s">
        <v>8221</v>
      </c>
      <c r="H913" t="s">
        <v>8224</v>
      </c>
      <c r="I913" t="s">
        <v>8246</v>
      </c>
      <c r="J913">
        <v>1390522045</v>
      </c>
      <c r="K913">
        <v>1388707645</v>
      </c>
      <c r="L913" s="10">
        <f t="shared" si="58"/>
        <v>41642.005150462966</v>
      </c>
      <c r="M913" s="10">
        <f t="shared" si="59"/>
        <v>41663.005150462966</v>
      </c>
      <c r="N913" t="b">
        <v>0</v>
      </c>
      <c r="O913">
        <v>0</v>
      </c>
      <c r="P913" t="b">
        <v>0</v>
      </c>
      <c r="Q913" t="s">
        <v>8278</v>
      </c>
      <c r="R913" s="6">
        <f t="shared" si="57"/>
        <v>0</v>
      </c>
      <c r="S913" t="s">
        <v>8315</v>
      </c>
      <c r="T913" t="s">
        <v>8328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>
        <f t="shared" si="56"/>
        <v>8.5714285714285719E-3</v>
      </c>
      <c r="G914" t="s">
        <v>8221</v>
      </c>
      <c r="H914" t="s">
        <v>8224</v>
      </c>
      <c r="I914" t="s">
        <v>8246</v>
      </c>
      <c r="J914">
        <v>1355197047</v>
      </c>
      <c r="K914">
        <v>1350009447</v>
      </c>
      <c r="L914" s="10">
        <f t="shared" si="58"/>
        <v>41194.109340277777</v>
      </c>
      <c r="M914" s="10">
        <f t="shared" si="59"/>
        <v>41254.151006944441</v>
      </c>
      <c r="N914" t="b">
        <v>0</v>
      </c>
      <c r="O914">
        <v>2</v>
      </c>
      <c r="P914" t="b">
        <v>0</v>
      </c>
      <c r="Q914" t="s">
        <v>8278</v>
      </c>
      <c r="R914" s="6">
        <f t="shared" si="57"/>
        <v>15</v>
      </c>
      <c r="S914" t="s">
        <v>8315</v>
      </c>
      <c r="T914" t="s">
        <v>8328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>
        <f t="shared" si="56"/>
        <v>6.6066666666666662E-2</v>
      </c>
      <c r="G915" t="s">
        <v>8221</v>
      </c>
      <c r="H915" t="s">
        <v>8224</v>
      </c>
      <c r="I915" t="s">
        <v>8246</v>
      </c>
      <c r="J915">
        <v>1336188019</v>
      </c>
      <c r="K915">
        <v>1333596019</v>
      </c>
      <c r="L915" s="10">
        <f t="shared" si="58"/>
        <v>41004.139108796298</v>
      </c>
      <c r="M915" s="10">
        <f t="shared" si="59"/>
        <v>41034.139108796298</v>
      </c>
      <c r="N915" t="b">
        <v>0</v>
      </c>
      <c r="O915">
        <v>24</v>
      </c>
      <c r="P915" t="b">
        <v>0</v>
      </c>
      <c r="Q915" t="s">
        <v>8278</v>
      </c>
      <c r="R915" s="6">
        <f t="shared" si="57"/>
        <v>82.583333333333329</v>
      </c>
      <c r="S915" t="s">
        <v>8315</v>
      </c>
      <c r="T915" t="s">
        <v>8328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>
        <f t="shared" si="56"/>
        <v>0</v>
      </c>
      <c r="G916" t="s">
        <v>8221</v>
      </c>
      <c r="H916" t="s">
        <v>8224</v>
      </c>
      <c r="I916" t="s">
        <v>8246</v>
      </c>
      <c r="J916">
        <v>1345918747</v>
      </c>
      <c r="K916">
        <v>1343326747</v>
      </c>
      <c r="L916" s="10">
        <f t="shared" si="58"/>
        <v>41116.763275462967</v>
      </c>
      <c r="M916" s="10">
        <f t="shared" si="59"/>
        <v>41146.763275462967</v>
      </c>
      <c r="N916" t="b">
        <v>0</v>
      </c>
      <c r="O916">
        <v>0</v>
      </c>
      <c r="P916" t="b">
        <v>0</v>
      </c>
      <c r="Q916" t="s">
        <v>8278</v>
      </c>
      <c r="R916" s="6">
        <f t="shared" si="57"/>
        <v>0</v>
      </c>
      <c r="S916" t="s">
        <v>8315</v>
      </c>
      <c r="T916" t="s">
        <v>8328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>
        <f t="shared" si="56"/>
        <v>5.7692307692307696E-2</v>
      </c>
      <c r="G917" t="s">
        <v>8221</v>
      </c>
      <c r="H917" t="s">
        <v>8224</v>
      </c>
      <c r="I917" t="s">
        <v>8246</v>
      </c>
      <c r="J917">
        <v>1330577940</v>
      </c>
      <c r="K917">
        <v>1327853914</v>
      </c>
      <c r="L917" s="10">
        <f t="shared" si="58"/>
        <v>40937.679560185185</v>
      </c>
      <c r="M917" s="10">
        <f t="shared" si="59"/>
        <v>40969.207638888889</v>
      </c>
      <c r="N917" t="b">
        <v>0</v>
      </c>
      <c r="O917">
        <v>9</v>
      </c>
      <c r="P917" t="b">
        <v>0</v>
      </c>
      <c r="Q917" t="s">
        <v>8278</v>
      </c>
      <c r="R917" s="6">
        <f t="shared" si="57"/>
        <v>41.666666666666664</v>
      </c>
      <c r="S917" t="s">
        <v>8315</v>
      </c>
      <c r="T917" t="s">
        <v>8328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>
        <f t="shared" si="56"/>
        <v>0</v>
      </c>
      <c r="G918" t="s">
        <v>8221</v>
      </c>
      <c r="H918" t="s">
        <v>8224</v>
      </c>
      <c r="I918" t="s">
        <v>8246</v>
      </c>
      <c r="J918">
        <v>1287723600</v>
      </c>
      <c r="K918">
        <v>1284409734</v>
      </c>
      <c r="L918" s="10">
        <f t="shared" si="58"/>
        <v>40434.853402777779</v>
      </c>
      <c r="M918" s="10">
        <f t="shared" si="59"/>
        <v>40473.208333333336</v>
      </c>
      <c r="N918" t="b">
        <v>0</v>
      </c>
      <c r="O918">
        <v>0</v>
      </c>
      <c r="P918" t="b">
        <v>0</v>
      </c>
      <c r="Q918" t="s">
        <v>8278</v>
      </c>
      <c r="R918" s="6">
        <f t="shared" si="57"/>
        <v>0</v>
      </c>
      <c r="S918" t="s">
        <v>8315</v>
      </c>
      <c r="T918" t="s">
        <v>8328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>
        <f t="shared" si="56"/>
        <v>6.0000000000000001E-3</v>
      </c>
      <c r="G919" t="s">
        <v>8221</v>
      </c>
      <c r="H919" t="s">
        <v>8224</v>
      </c>
      <c r="I919" t="s">
        <v>8246</v>
      </c>
      <c r="J919">
        <v>1405305000</v>
      </c>
      <c r="K919">
        <v>1402612730</v>
      </c>
      <c r="L919" s="10">
        <f t="shared" si="58"/>
        <v>41802.94363425926</v>
      </c>
      <c r="M919" s="10">
        <f t="shared" si="59"/>
        <v>41834.104166666664</v>
      </c>
      <c r="N919" t="b">
        <v>0</v>
      </c>
      <c r="O919">
        <v>1</v>
      </c>
      <c r="P919" t="b">
        <v>0</v>
      </c>
      <c r="Q919" t="s">
        <v>8278</v>
      </c>
      <c r="R919" s="6">
        <f t="shared" si="57"/>
        <v>30</v>
      </c>
      <c r="S919" t="s">
        <v>8315</v>
      </c>
      <c r="T919" t="s">
        <v>8328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>
        <f t="shared" si="56"/>
        <v>5.0256410256410255E-2</v>
      </c>
      <c r="G920" t="s">
        <v>8221</v>
      </c>
      <c r="H920" t="s">
        <v>8225</v>
      </c>
      <c r="I920" t="s">
        <v>8247</v>
      </c>
      <c r="J920">
        <v>1417474761</v>
      </c>
      <c r="K920">
        <v>1414879161</v>
      </c>
      <c r="L920" s="10">
        <f t="shared" si="58"/>
        <v>41944.916215277779</v>
      </c>
      <c r="M920" s="10">
        <f t="shared" si="59"/>
        <v>41974.957881944443</v>
      </c>
      <c r="N920" t="b">
        <v>0</v>
      </c>
      <c r="O920">
        <v>10</v>
      </c>
      <c r="P920" t="b">
        <v>0</v>
      </c>
      <c r="Q920" t="s">
        <v>8278</v>
      </c>
      <c r="R920" s="6">
        <f t="shared" si="57"/>
        <v>19.600000000000001</v>
      </c>
      <c r="S920" t="s">
        <v>8315</v>
      </c>
      <c r="T920" t="s">
        <v>8328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>
        <f t="shared" si="56"/>
        <v>5.0000000000000001E-3</v>
      </c>
      <c r="G921" t="s">
        <v>8221</v>
      </c>
      <c r="H921" t="s">
        <v>8224</v>
      </c>
      <c r="I921" t="s">
        <v>8246</v>
      </c>
      <c r="J921">
        <v>1355930645</v>
      </c>
      <c r="K921">
        <v>1352906645</v>
      </c>
      <c r="L921" s="10">
        <f t="shared" si="58"/>
        <v>41227.641724537039</v>
      </c>
      <c r="M921" s="10">
        <f t="shared" si="59"/>
        <v>41262.641724537039</v>
      </c>
      <c r="N921" t="b">
        <v>0</v>
      </c>
      <c r="O921">
        <v>1</v>
      </c>
      <c r="P921" t="b">
        <v>0</v>
      </c>
      <c r="Q921" t="s">
        <v>8278</v>
      </c>
      <c r="R921" s="6">
        <f t="shared" si="57"/>
        <v>100</v>
      </c>
      <c r="S921" t="s">
        <v>8315</v>
      </c>
      <c r="T921" t="s">
        <v>8328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>
        <f t="shared" si="56"/>
        <v>0</v>
      </c>
      <c r="G922" t="s">
        <v>8221</v>
      </c>
      <c r="H922" t="s">
        <v>8224</v>
      </c>
      <c r="I922" t="s">
        <v>8246</v>
      </c>
      <c r="J922">
        <v>1384448822</v>
      </c>
      <c r="K922">
        <v>1381853222</v>
      </c>
      <c r="L922" s="10">
        <f t="shared" si="58"/>
        <v>41562.67155092593</v>
      </c>
      <c r="M922" s="10">
        <f t="shared" si="59"/>
        <v>41592.713217592594</v>
      </c>
      <c r="N922" t="b">
        <v>0</v>
      </c>
      <c r="O922">
        <v>0</v>
      </c>
      <c r="P922" t="b">
        <v>0</v>
      </c>
      <c r="Q922" t="s">
        <v>8278</v>
      </c>
      <c r="R922" s="6">
        <f t="shared" si="57"/>
        <v>0</v>
      </c>
      <c r="S922" t="s">
        <v>8315</v>
      </c>
      <c r="T922" t="s">
        <v>8328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>
        <f t="shared" si="56"/>
        <v>0.309</v>
      </c>
      <c r="G923" t="s">
        <v>8221</v>
      </c>
      <c r="H923" t="s">
        <v>8224</v>
      </c>
      <c r="I923" t="s">
        <v>8246</v>
      </c>
      <c r="J923">
        <v>1323666376</v>
      </c>
      <c r="K923">
        <v>1320033976</v>
      </c>
      <c r="L923" s="10">
        <f t="shared" si="58"/>
        <v>40847.171018518515</v>
      </c>
      <c r="M923" s="10">
        <f t="shared" si="59"/>
        <v>40889.212685185186</v>
      </c>
      <c r="N923" t="b">
        <v>0</v>
      </c>
      <c r="O923">
        <v>20</v>
      </c>
      <c r="P923" t="b">
        <v>0</v>
      </c>
      <c r="Q923" t="s">
        <v>8278</v>
      </c>
      <c r="R923" s="6">
        <f t="shared" si="57"/>
        <v>231.75</v>
      </c>
      <c r="S923" t="s">
        <v>8315</v>
      </c>
      <c r="T923" t="s">
        <v>8328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>
        <f t="shared" si="56"/>
        <v>0.21037037037037037</v>
      </c>
      <c r="G924" t="s">
        <v>8221</v>
      </c>
      <c r="H924" t="s">
        <v>8224</v>
      </c>
      <c r="I924" t="s">
        <v>8246</v>
      </c>
      <c r="J924">
        <v>1412167393</v>
      </c>
      <c r="K924">
        <v>1409143393</v>
      </c>
      <c r="L924" s="10">
        <f t="shared" si="58"/>
        <v>41878.530011574076</v>
      </c>
      <c r="M924" s="10">
        <f t="shared" si="59"/>
        <v>41913.530011574076</v>
      </c>
      <c r="N924" t="b">
        <v>0</v>
      </c>
      <c r="O924">
        <v>30</v>
      </c>
      <c r="P924" t="b">
        <v>0</v>
      </c>
      <c r="Q924" t="s">
        <v>8278</v>
      </c>
      <c r="R924" s="6">
        <f t="shared" si="57"/>
        <v>189.33333333333334</v>
      </c>
      <c r="S924" t="s">
        <v>8315</v>
      </c>
      <c r="T924" t="s">
        <v>8328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>
        <f t="shared" si="56"/>
        <v>2.1999999999999999E-2</v>
      </c>
      <c r="G925" t="s">
        <v>8221</v>
      </c>
      <c r="H925" t="s">
        <v>8224</v>
      </c>
      <c r="I925" t="s">
        <v>8246</v>
      </c>
      <c r="J925">
        <v>1416614523</v>
      </c>
      <c r="K925">
        <v>1414018923</v>
      </c>
      <c r="L925" s="10">
        <f t="shared" si="58"/>
        <v>41934.959756944445</v>
      </c>
      <c r="M925" s="10">
        <f t="shared" si="59"/>
        <v>41965.001423611116</v>
      </c>
      <c r="N925" t="b">
        <v>0</v>
      </c>
      <c r="O925">
        <v>6</v>
      </c>
      <c r="P925" t="b">
        <v>0</v>
      </c>
      <c r="Q925" t="s">
        <v>8278</v>
      </c>
      <c r="R925" s="6">
        <f t="shared" si="57"/>
        <v>55</v>
      </c>
      <c r="S925" t="s">
        <v>8315</v>
      </c>
      <c r="T925" t="s">
        <v>8328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>
        <f t="shared" si="56"/>
        <v>0.109</v>
      </c>
      <c r="G926" t="s">
        <v>8221</v>
      </c>
      <c r="H926" t="s">
        <v>8224</v>
      </c>
      <c r="I926" t="s">
        <v>8246</v>
      </c>
      <c r="J926">
        <v>1360795069</v>
      </c>
      <c r="K926">
        <v>1358203069</v>
      </c>
      <c r="L926" s="10">
        <f t="shared" si="58"/>
        <v>41288.942928240744</v>
      </c>
      <c r="M926" s="10">
        <f t="shared" si="59"/>
        <v>41318.942928240744</v>
      </c>
      <c r="N926" t="b">
        <v>0</v>
      </c>
      <c r="O926">
        <v>15</v>
      </c>
      <c r="P926" t="b">
        <v>0</v>
      </c>
      <c r="Q926" t="s">
        <v>8278</v>
      </c>
      <c r="R926" s="6">
        <f t="shared" si="57"/>
        <v>21.8</v>
      </c>
      <c r="S926" t="s">
        <v>8315</v>
      </c>
      <c r="T926" t="s">
        <v>8328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>
        <f t="shared" si="56"/>
        <v>2.6666666666666668E-2</v>
      </c>
      <c r="G927" t="s">
        <v>8221</v>
      </c>
      <c r="H927" t="s">
        <v>8224</v>
      </c>
      <c r="I927" t="s">
        <v>8246</v>
      </c>
      <c r="J927">
        <v>1385590111</v>
      </c>
      <c r="K927">
        <v>1382994511</v>
      </c>
      <c r="L927" s="10">
        <f t="shared" si="58"/>
        <v>41575.880914351852</v>
      </c>
      <c r="M927" s="10">
        <f t="shared" si="59"/>
        <v>41605.922581018516</v>
      </c>
      <c r="N927" t="b">
        <v>0</v>
      </c>
      <c r="O927">
        <v>5</v>
      </c>
      <c r="P927" t="b">
        <v>0</v>
      </c>
      <c r="Q927" t="s">
        <v>8278</v>
      </c>
      <c r="R927" s="6">
        <f t="shared" si="57"/>
        <v>32</v>
      </c>
      <c r="S927" t="s">
        <v>8315</v>
      </c>
      <c r="T927" t="s">
        <v>8328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>
        <f t="shared" si="56"/>
        <v>0</v>
      </c>
      <c r="G928" t="s">
        <v>8221</v>
      </c>
      <c r="H928" t="s">
        <v>8224</v>
      </c>
      <c r="I928" t="s">
        <v>8246</v>
      </c>
      <c r="J928">
        <v>1278628800</v>
      </c>
      <c r="K928">
        <v>1276043330</v>
      </c>
      <c r="L928" s="10">
        <f t="shared" si="58"/>
        <v>40338.02002314815</v>
      </c>
      <c r="M928" s="10">
        <f t="shared" si="59"/>
        <v>40367.944444444445</v>
      </c>
      <c r="N928" t="b">
        <v>0</v>
      </c>
      <c r="O928">
        <v>0</v>
      </c>
      <c r="P928" t="b">
        <v>0</v>
      </c>
      <c r="Q928" t="s">
        <v>8278</v>
      </c>
      <c r="R928" s="6">
        <f t="shared" si="57"/>
        <v>0</v>
      </c>
      <c r="S928" t="s">
        <v>8315</v>
      </c>
      <c r="T928" t="s">
        <v>8328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>
        <f t="shared" si="56"/>
        <v>0</v>
      </c>
      <c r="G929" t="s">
        <v>8221</v>
      </c>
      <c r="H929" t="s">
        <v>8224</v>
      </c>
      <c r="I929" t="s">
        <v>8246</v>
      </c>
      <c r="J929">
        <v>1337024695</v>
      </c>
      <c r="K929">
        <v>1334432695</v>
      </c>
      <c r="L929" s="10">
        <f t="shared" si="58"/>
        <v>41013.822858796295</v>
      </c>
      <c r="M929" s="10">
        <f t="shared" si="59"/>
        <v>41043.822858796295</v>
      </c>
      <c r="N929" t="b">
        <v>0</v>
      </c>
      <c r="O929">
        <v>0</v>
      </c>
      <c r="P929" t="b">
        <v>0</v>
      </c>
      <c r="Q929" t="s">
        <v>8278</v>
      </c>
      <c r="R929" s="6">
        <f t="shared" si="57"/>
        <v>0</v>
      </c>
      <c r="S929" t="s">
        <v>8315</v>
      </c>
      <c r="T929" t="s">
        <v>8328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>
        <f t="shared" si="56"/>
        <v>0.10862068965517241</v>
      </c>
      <c r="G930" t="s">
        <v>8221</v>
      </c>
      <c r="H930" t="s">
        <v>8224</v>
      </c>
      <c r="I930" t="s">
        <v>8246</v>
      </c>
      <c r="J930">
        <v>1353196800</v>
      </c>
      <c r="K930">
        <v>1348864913</v>
      </c>
      <c r="L930" s="10">
        <f t="shared" si="58"/>
        <v>41180.86241898148</v>
      </c>
      <c r="M930" s="10">
        <f t="shared" si="59"/>
        <v>41231</v>
      </c>
      <c r="N930" t="b">
        <v>0</v>
      </c>
      <c r="O930">
        <v>28</v>
      </c>
      <c r="P930" t="b">
        <v>0</v>
      </c>
      <c r="Q930" t="s">
        <v>8278</v>
      </c>
      <c r="R930" s="6">
        <f t="shared" si="57"/>
        <v>56.25</v>
      </c>
      <c r="S930" t="s">
        <v>8315</v>
      </c>
      <c r="T930" t="s">
        <v>8328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>
        <f t="shared" si="56"/>
        <v>0</v>
      </c>
      <c r="G931" t="s">
        <v>8221</v>
      </c>
      <c r="H931" t="s">
        <v>8224</v>
      </c>
      <c r="I931" t="s">
        <v>8246</v>
      </c>
      <c r="J931">
        <v>1333946569</v>
      </c>
      <c r="K931">
        <v>1331358169</v>
      </c>
      <c r="L931" s="10">
        <f t="shared" si="58"/>
        <v>40978.238067129627</v>
      </c>
      <c r="M931" s="10">
        <f t="shared" si="59"/>
        <v>41008.196400462963</v>
      </c>
      <c r="N931" t="b">
        <v>0</v>
      </c>
      <c r="O931">
        <v>0</v>
      </c>
      <c r="P931" t="b">
        <v>0</v>
      </c>
      <c r="Q931" t="s">
        <v>8278</v>
      </c>
      <c r="R931" s="6">
        <f t="shared" si="57"/>
        <v>0</v>
      </c>
      <c r="S931" t="s">
        <v>8315</v>
      </c>
      <c r="T931" t="s">
        <v>8328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>
        <f t="shared" si="56"/>
        <v>0.38333333333333336</v>
      </c>
      <c r="G932" t="s">
        <v>8221</v>
      </c>
      <c r="H932" t="s">
        <v>8224</v>
      </c>
      <c r="I932" t="s">
        <v>8246</v>
      </c>
      <c r="J932">
        <v>1277501520</v>
      </c>
      <c r="K932">
        <v>1273874306</v>
      </c>
      <c r="L932" s="10">
        <f t="shared" si="58"/>
        <v>40312.915578703702</v>
      </c>
      <c r="M932" s="10">
        <f t="shared" si="59"/>
        <v>40354.897222222222</v>
      </c>
      <c r="N932" t="b">
        <v>0</v>
      </c>
      <c r="O932">
        <v>5</v>
      </c>
      <c r="P932" t="b">
        <v>0</v>
      </c>
      <c r="Q932" t="s">
        <v>8278</v>
      </c>
      <c r="R932" s="6">
        <f t="shared" si="57"/>
        <v>69</v>
      </c>
      <c r="S932" t="s">
        <v>8315</v>
      </c>
      <c r="T932" t="s">
        <v>8328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>
        <f t="shared" si="56"/>
        <v>6.5500000000000003E-2</v>
      </c>
      <c r="G933" t="s">
        <v>8221</v>
      </c>
      <c r="H933" t="s">
        <v>8225</v>
      </c>
      <c r="I933" t="s">
        <v>8247</v>
      </c>
      <c r="J933">
        <v>1395007200</v>
      </c>
      <c r="K933">
        <v>1392021502</v>
      </c>
      <c r="L933" s="10">
        <f t="shared" si="58"/>
        <v>41680.359976851854</v>
      </c>
      <c r="M933" s="10">
        <f t="shared" si="59"/>
        <v>41714.916666666664</v>
      </c>
      <c r="N933" t="b">
        <v>0</v>
      </c>
      <c r="O933">
        <v>7</v>
      </c>
      <c r="P933" t="b">
        <v>0</v>
      </c>
      <c r="Q933" t="s">
        <v>8278</v>
      </c>
      <c r="R933" s="6">
        <f t="shared" si="57"/>
        <v>18.714285714285715</v>
      </c>
      <c r="S933" t="s">
        <v>8315</v>
      </c>
      <c r="T933" t="s">
        <v>8328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>
        <f t="shared" si="56"/>
        <v>0.14536842105263159</v>
      </c>
      <c r="G934" t="s">
        <v>8221</v>
      </c>
      <c r="H934" t="s">
        <v>8224</v>
      </c>
      <c r="I934" t="s">
        <v>8246</v>
      </c>
      <c r="J934">
        <v>1363990545</v>
      </c>
      <c r="K934">
        <v>1360106145</v>
      </c>
      <c r="L934" s="10">
        <f t="shared" si="58"/>
        <v>41310.969270833331</v>
      </c>
      <c r="M934" s="10">
        <f t="shared" si="59"/>
        <v>41355.927604166667</v>
      </c>
      <c r="N934" t="b">
        <v>0</v>
      </c>
      <c r="O934">
        <v>30</v>
      </c>
      <c r="P934" t="b">
        <v>0</v>
      </c>
      <c r="Q934" t="s">
        <v>8278</v>
      </c>
      <c r="R934" s="6">
        <f t="shared" si="57"/>
        <v>46.033333333333331</v>
      </c>
      <c r="S934" t="s">
        <v>8315</v>
      </c>
      <c r="T934" t="s">
        <v>8328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>
        <f t="shared" si="56"/>
        <v>0.06</v>
      </c>
      <c r="G935" t="s">
        <v>8221</v>
      </c>
      <c r="H935" t="s">
        <v>8224</v>
      </c>
      <c r="I935" t="s">
        <v>8246</v>
      </c>
      <c r="J935">
        <v>1399867409</v>
      </c>
      <c r="K935">
        <v>1394683409</v>
      </c>
      <c r="L935" s="10">
        <f t="shared" si="58"/>
        <v>41711.169085648151</v>
      </c>
      <c r="M935" s="10">
        <f t="shared" si="59"/>
        <v>41771.169085648151</v>
      </c>
      <c r="N935" t="b">
        <v>0</v>
      </c>
      <c r="O935">
        <v>2</v>
      </c>
      <c r="P935" t="b">
        <v>0</v>
      </c>
      <c r="Q935" t="s">
        <v>8278</v>
      </c>
      <c r="R935" s="6">
        <f t="shared" si="57"/>
        <v>60</v>
      </c>
      <c r="S935" t="s">
        <v>8315</v>
      </c>
      <c r="T935" t="s">
        <v>8328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>
        <f t="shared" si="56"/>
        <v>0.30399999999999999</v>
      </c>
      <c r="G936" t="s">
        <v>8221</v>
      </c>
      <c r="H936" t="s">
        <v>8229</v>
      </c>
      <c r="I936" t="s">
        <v>8251</v>
      </c>
      <c r="J936">
        <v>1399183200</v>
      </c>
      <c r="K936">
        <v>1396633284</v>
      </c>
      <c r="L936" s="10">
        <f t="shared" si="58"/>
        <v>41733.737083333333</v>
      </c>
      <c r="M936" s="10">
        <f t="shared" si="59"/>
        <v>41763.25</v>
      </c>
      <c r="N936" t="b">
        <v>0</v>
      </c>
      <c r="O936">
        <v>30</v>
      </c>
      <c r="P936" t="b">
        <v>0</v>
      </c>
      <c r="Q936" t="s">
        <v>8278</v>
      </c>
      <c r="R936" s="6">
        <f t="shared" si="57"/>
        <v>50.666666666666664</v>
      </c>
      <c r="S936" t="s">
        <v>8315</v>
      </c>
      <c r="T936" t="s">
        <v>8328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>
        <f t="shared" si="56"/>
        <v>1.4285714285714285E-2</v>
      </c>
      <c r="G937" t="s">
        <v>8221</v>
      </c>
      <c r="H937" t="s">
        <v>8224</v>
      </c>
      <c r="I937" t="s">
        <v>8246</v>
      </c>
      <c r="J937">
        <v>1454054429</v>
      </c>
      <c r="K937">
        <v>1451462429</v>
      </c>
      <c r="L937" s="10">
        <f t="shared" si="58"/>
        <v>42368.333668981482</v>
      </c>
      <c r="M937" s="10">
        <f t="shared" si="59"/>
        <v>42398.333668981482</v>
      </c>
      <c r="N937" t="b">
        <v>0</v>
      </c>
      <c r="O937">
        <v>2</v>
      </c>
      <c r="P937" t="b">
        <v>0</v>
      </c>
      <c r="Q937" t="s">
        <v>8278</v>
      </c>
      <c r="R937" s="6">
        <f t="shared" si="57"/>
        <v>25</v>
      </c>
      <c r="S937" t="s">
        <v>8315</v>
      </c>
      <c r="T937" t="s">
        <v>8328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>
        <f t="shared" si="56"/>
        <v>0</v>
      </c>
      <c r="G938" t="s">
        <v>8221</v>
      </c>
      <c r="H938" t="s">
        <v>8224</v>
      </c>
      <c r="I938" t="s">
        <v>8246</v>
      </c>
      <c r="J938">
        <v>1326916800</v>
      </c>
      <c r="K938">
        <v>1323131689</v>
      </c>
      <c r="L938" s="10">
        <f t="shared" si="58"/>
        <v>40883.024178240739</v>
      </c>
      <c r="M938" s="10">
        <f t="shared" si="59"/>
        <v>40926.833333333336</v>
      </c>
      <c r="N938" t="b">
        <v>0</v>
      </c>
      <c r="O938">
        <v>0</v>
      </c>
      <c r="P938" t="b">
        <v>0</v>
      </c>
      <c r="Q938" t="s">
        <v>8278</v>
      </c>
      <c r="R938" s="6">
        <f t="shared" si="57"/>
        <v>0</v>
      </c>
      <c r="S938" t="s">
        <v>8315</v>
      </c>
      <c r="T938" t="s">
        <v>8328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>
        <f t="shared" si="56"/>
        <v>1.1428571428571429E-2</v>
      </c>
      <c r="G939" t="s">
        <v>8221</v>
      </c>
      <c r="H939" t="s">
        <v>8224</v>
      </c>
      <c r="I939" t="s">
        <v>8246</v>
      </c>
      <c r="J939">
        <v>1383509357</v>
      </c>
      <c r="K939">
        <v>1380913757</v>
      </c>
      <c r="L939" s="10">
        <f t="shared" si="58"/>
        <v>41551.798113425924</v>
      </c>
      <c r="M939" s="10">
        <f t="shared" si="59"/>
        <v>41581.839780092596</v>
      </c>
      <c r="N939" t="b">
        <v>0</v>
      </c>
      <c r="O939">
        <v>2</v>
      </c>
      <c r="P939" t="b">
        <v>0</v>
      </c>
      <c r="Q939" t="s">
        <v>8278</v>
      </c>
      <c r="R939" s="6">
        <f t="shared" si="57"/>
        <v>20</v>
      </c>
      <c r="S939" t="s">
        <v>8315</v>
      </c>
      <c r="T939" t="s">
        <v>8328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>
        <f t="shared" si="56"/>
        <v>3.5714285714285713E-3</v>
      </c>
      <c r="G940" t="s">
        <v>8221</v>
      </c>
      <c r="H940" t="s">
        <v>8224</v>
      </c>
      <c r="I940" t="s">
        <v>8246</v>
      </c>
      <c r="J940">
        <v>1346585448</v>
      </c>
      <c r="K940">
        <v>1343993448</v>
      </c>
      <c r="L940" s="10">
        <f t="shared" si="58"/>
        <v>41124.479722222226</v>
      </c>
      <c r="M940" s="10">
        <f t="shared" si="59"/>
        <v>41154.479722222226</v>
      </c>
      <c r="N940" t="b">
        <v>0</v>
      </c>
      <c r="O940">
        <v>1</v>
      </c>
      <c r="P940" t="b">
        <v>0</v>
      </c>
      <c r="Q940" t="s">
        <v>8278</v>
      </c>
      <c r="R940" s="6">
        <f t="shared" si="57"/>
        <v>25</v>
      </c>
      <c r="S940" t="s">
        <v>8315</v>
      </c>
      <c r="T940" t="s">
        <v>8328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>
        <f t="shared" si="56"/>
        <v>1.4545454545454545E-2</v>
      </c>
      <c r="G941" t="s">
        <v>8221</v>
      </c>
      <c r="H941" t="s">
        <v>8224</v>
      </c>
      <c r="I941" t="s">
        <v>8246</v>
      </c>
      <c r="J941">
        <v>1372622280</v>
      </c>
      <c r="K941">
        <v>1369246738</v>
      </c>
      <c r="L941" s="10">
        <f t="shared" si="58"/>
        <v>41416.763171296298</v>
      </c>
      <c r="M941" s="10">
        <f t="shared" si="59"/>
        <v>41455.831944444442</v>
      </c>
      <c r="N941" t="b">
        <v>0</v>
      </c>
      <c r="O941">
        <v>2</v>
      </c>
      <c r="P941" t="b">
        <v>0</v>
      </c>
      <c r="Q941" t="s">
        <v>8278</v>
      </c>
      <c r="R941" s="6">
        <f t="shared" si="57"/>
        <v>20</v>
      </c>
      <c r="S941" t="s">
        <v>8315</v>
      </c>
      <c r="T941" t="s">
        <v>8328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>
        <f t="shared" si="56"/>
        <v>0.17155555555555554</v>
      </c>
      <c r="G942" t="s">
        <v>8221</v>
      </c>
      <c r="H942" t="s">
        <v>8224</v>
      </c>
      <c r="I942" t="s">
        <v>8246</v>
      </c>
      <c r="J942">
        <v>1439251926</v>
      </c>
      <c r="K942">
        <v>1435363926</v>
      </c>
      <c r="L942" s="10">
        <f t="shared" si="58"/>
        <v>42182.008402777778</v>
      </c>
      <c r="M942" s="10">
        <f t="shared" si="59"/>
        <v>42227.008402777778</v>
      </c>
      <c r="N942" t="b">
        <v>0</v>
      </c>
      <c r="O942">
        <v>14</v>
      </c>
      <c r="P942" t="b">
        <v>0</v>
      </c>
      <c r="Q942" t="s">
        <v>8273</v>
      </c>
      <c r="R942" s="6">
        <f t="shared" si="57"/>
        <v>110.28571428571429</v>
      </c>
      <c r="S942" t="s">
        <v>8318</v>
      </c>
      <c r="T942" t="s">
        <v>8356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>
        <f t="shared" si="56"/>
        <v>2.3220000000000001E-2</v>
      </c>
      <c r="G943" t="s">
        <v>8221</v>
      </c>
      <c r="H943" t="s">
        <v>8224</v>
      </c>
      <c r="I943" t="s">
        <v>8246</v>
      </c>
      <c r="J943">
        <v>1486693145</v>
      </c>
      <c r="K943">
        <v>1484101145</v>
      </c>
      <c r="L943" s="10">
        <f t="shared" si="58"/>
        <v>42746.096585648149</v>
      </c>
      <c r="M943" s="10">
        <f t="shared" si="59"/>
        <v>42776.096585648149</v>
      </c>
      <c r="N943" t="b">
        <v>0</v>
      </c>
      <c r="O943">
        <v>31</v>
      </c>
      <c r="P943" t="b">
        <v>0</v>
      </c>
      <c r="Q943" t="s">
        <v>8273</v>
      </c>
      <c r="R943" s="6">
        <f t="shared" si="57"/>
        <v>37.451612903225808</v>
      </c>
      <c r="S943" t="s">
        <v>8318</v>
      </c>
      <c r="T943" t="s">
        <v>8356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>
        <f t="shared" si="56"/>
        <v>8.9066666666666669E-2</v>
      </c>
      <c r="G944" t="s">
        <v>8221</v>
      </c>
      <c r="H944" t="s">
        <v>8224</v>
      </c>
      <c r="I944" t="s">
        <v>8246</v>
      </c>
      <c r="J944">
        <v>1455826460</v>
      </c>
      <c r="K944">
        <v>1452716060</v>
      </c>
      <c r="L944" s="10">
        <f t="shared" si="58"/>
        <v>42382.843287037031</v>
      </c>
      <c r="M944" s="10">
        <f t="shared" si="59"/>
        <v>42418.843287037031</v>
      </c>
      <c r="N944" t="b">
        <v>0</v>
      </c>
      <c r="O944">
        <v>16</v>
      </c>
      <c r="P944" t="b">
        <v>0</v>
      </c>
      <c r="Q944" t="s">
        <v>8273</v>
      </c>
      <c r="R944" s="6">
        <f t="shared" si="57"/>
        <v>41.75</v>
      </c>
      <c r="S944" t="s">
        <v>8318</v>
      </c>
      <c r="T944" t="s">
        <v>8356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>
        <f t="shared" si="56"/>
        <v>9.633333333333334E-2</v>
      </c>
      <c r="G945" t="s">
        <v>8221</v>
      </c>
      <c r="H945" t="s">
        <v>8224</v>
      </c>
      <c r="I945" t="s">
        <v>8246</v>
      </c>
      <c r="J945">
        <v>1480438905</v>
      </c>
      <c r="K945">
        <v>1477843305</v>
      </c>
      <c r="L945" s="10">
        <f t="shared" si="58"/>
        <v>42673.66788194445</v>
      </c>
      <c r="M945" s="10">
        <f t="shared" si="59"/>
        <v>42703.709548611107</v>
      </c>
      <c r="N945" t="b">
        <v>0</v>
      </c>
      <c r="O945">
        <v>12</v>
      </c>
      <c r="P945" t="b">
        <v>0</v>
      </c>
      <c r="Q945" t="s">
        <v>8273</v>
      </c>
      <c r="R945" s="6">
        <f t="shared" si="57"/>
        <v>24.083333333333332</v>
      </c>
      <c r="S945" t="s">
        <v>8318</v>
      </c>
      <c r="T945" t="s">
        <v>8356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>
        <f t="shared" si="56"/>
        <v>0.13325999999999999</v>
      </c>
      <c r="G946" t="s">
        <v>8221</v>
      </c>
      <c r="H946" t="s">
        <v>8224</v>
      </c>
      <c r="I946" t="s">
        <v>8246</v>
      </c>
      <c r="J946">
        <v>1460988000</v>
      </c>
      <c r="K946">
        <v>1458050450</v>
      </c>
      <c r="L946" s="10">
        <f t="shared" si="58"/>
        <v>42444.583912037036</v>
      </c>
      <c r="M946" s="10">
        <f t="shared" si="59"/>
        <v>42478.583333333328</v>
      </c>
      <c r="N946" t="b">
        <v>0</v>
      </c>
      <c r="O946">
        <v>96</v>
      </c>
      <c r="P946" t="b">
        <v>0</v>
      </c>
      <c r="Q946" t="s">
        <v>8273</v>
      </c>
      <c r="R946" s="6">
        <f t="shared" si="57"/>
        <v>69.40625</v>
      </c>
      <c r="S946" t="s">
        <v>8318</v>
      </c>
      <c r="T946" t="s">
        <v>8356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>
        <f t="shared" si="56"/>
        <v>2.4840000000000001E-2</v>
      </c>
      <c r="G947" t="s">
        <v>8221</v>
      </c>
      <c r="H947" t="s">
        <v>8230</v>
      </c>
      <c r="I947" t="s">
        <v>8249</v>
      </c>
      <c r="J947">
        <v>1487462340</v>
      </c>
      <c r="K947">
        <v>1482958626</v>
      </c>
      <c r="L947" s="10">
        <f t="shared" si="58"/>
        <v>42732.872986111113</v>
      </c>
      <c r="M947" s="10">
        <f t="shared" si="59"/>
        <v>42784.999305555553</v>
      </c>
      <c r="N947" t="b">
        <v>0</v>
      </c>
      <c r="O947">
        <v>16</v>
      </c>
      <c r="P947" t="b">
        <v>0</v>
      </c>
      <c r="Q947" t="s">
        <v>8273</v>
      </c>
      <c r="R947" s="6">
        <f t="shared" si="57"/>
        <v>155.25</v>
      </c>
      <c r="S947" t="s">
        <v>8318</v>
      </c>
      <c r="T947" t="s">
        <v>8356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>
        <f t="shared" si="56"/>
        <v>1.9066666666666666E-2</v>
      </c>
      <c r="G948" t="s">
        <v>8221</v>
      </c>
      <c r="H948" t="s">
        <v>8224</v>
      </c>
      <c r="I948" t="s">
        <v>8246</v>
      </c>
      <c r="J948">
        <v>1473444048</v>
      </c>
      <c r="K948">
        <v>1470852048</v>
      </c>
      <c r="L948" s="10">
        <f t="shared" si="58"/>
        <v>42592.750555555554</v>
      </c>
      <c r="M948" s="10">
        <f t="shared" si="59"/>
        <v>42622.750555555554</v>
      </c>
      <c r="N948" t="b">
        <v>0</v>
      </c>
      <c r="O948">
        <v>5</v>
      </c>
      <c r="P948" t="b">
        <v>0</v>
      </c>
      <c r="Q948" t="s">
        <v>8273</v>
      </c>
      <c r="R948" s="6">
        <f t="shared" si="57"/>
        <v>57.2</v>
      </c>
      <c r="S948" t="s">
        <v>8318</v>
      </c>
      <c r="T948" t="s">
        <v>8356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>
        <f t="shared" si="56"/>
        <v>0</v>
      </c>
      <c r="G949" t="s">
        <v>8221</v>
      </c>
      <c r="H949" t="s">
        <v>8224</v>
      </c>
      <c r="I949" t="s">
        <v>8246</v>
      </c>
      <c r="J949">
        <v>1467312306</v>
      </c>
      <c r="K949">
        <v>1462128306</v>
      </c>
      <c r="L949" s="10">
        <f t="shared" si="58"/>
        <v>42491.781319444446</v>
      </c>
      <c r="M949" s="10">
        <f t="shared" si="59"/>
        <v>42551.781319444446</v>
      </c>
      <c r="N949" t="b">
        <v>0</v>
      </c>
      <c r="O949">
        <v>0</v>
      </c>
      <c r="P949" t="b">
        <v>0</v>
      </c>
      <c r="Q949" t="s">
        <v>8273</v>
      </c>
      <c r="R949" s="6">
        <f t="shared" si="57"/>
        <v>0</v>
      </c>
      <c r="S949" t="s">
        <v>8318</v>
      </c>
      <c r="T949" t="s">
        <v>8356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>
        <f t="shared" si="56"/>
        <v>0.12</v>
      </c>
      <c r="G950" t="s">
        <v>8221</v>
      </c>
      <c r="H950" t="s">
        <v>8233</v>
      </c>
      <c r="I950" t="s">
        <v>8249</v>
      </c>
      <c r="J950">
        <v>1457812364</v>
      </c>
      <c r="K950">
        <v>1455220364</v>
      </c>
      <c r="L950" s="10">
        <f t="shared" si="58"/>
        <v>42411.828287037039</v>
      </c>
      <c r="M950" s="10">
        <f t="shared" si="59"/>
        <v>42441.828287037039</v>
      </c>
      <c r="N950" t="b">
        <v>0</v>
      </c>
      <c r="O950">
        <v>8</v>
      </c>
      <c r="P950" t="b">
        <v>0</v>
      </c>
      <c r="Q950" t="s">
        <v>8273</v>
      </c>
      <c r="R950" s="6">
        <f t="shared" si="57"/>
        <v>60</v>
      </c>
      <c r="S950" t="s">
        <v>8318</v>
      </c>
      <c r="T950" t="s">
        <v>8356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>
        <f t="shared" si="56"/>
        <v>1.3650000000000001E-2</v>
      </c>
      <c r="G951" t="s">
        <v>8221</v>
      </c>
      <c r="H951" t="s">
        <v>8236</v>
      </c>
      <c r="I951" t="s">
        <v>8249</v>
      </c>
      <c r="J951">
        <v>1456016576</v>
      </c>
      <c r="K951">
        <v>1450832576</v>
      </c>
      <c r="L951" s="10">
        <f t="shared" si="58"/>
        <v>42361.043703703705</v>
      </c>
      <c r="M951" s="10">
        <f t="shared" si="59"/>
        <v>42421.043703703705</v>
      </c>
      <c r="N951" t="b">
        <v>0</v>
      </c>
      <c r="O951">
        <v>7</v>
      </c>
      <c r="P951" t="b">
        <v>0</v>
      </c>
      <c r="Q951" t="s">
        <v>8273</v>
      </c>
      <c r="R951" s="6">
        <f t="shared" si="57"/>
        <v>39</v>
      </c>
      <c r="S951" t="s">
        <v>8318</v>
      </c>
      <c r="T951" t="s">
        <v>8356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>
        <f t="shared" si="56"/>
        <v>0.28039999999999998</v>
      </c>
      <c r="G952" t="s">
        <v>8221</v>
      </c>
      <c r="H952" t="s">
        <v>8229</v>
      </c>
      <c r="I952" t="s">
        <v>8251</v>
      </c>
      <c r="J952">
        <v>1453053661</v>
      </c>
      <c r="K952">
        <v>1450461661</v>
      </c>
      <c r="L952" s="10">
        <f t="shared" si="58"/>
        <v>42356.750706018516</v>
      </c>
      <c r="M952" s="10">
        <f t="shared" si="59"/>
        <v>42386.750706018516</v>
      </c>
      <c r="N952" t="b">
        <v>0</v>
      </c>
      <c r="O952">
        <v>24</v>
      </c>
      <c r="P952" t="b">
        <v>0</v>
      </c>
      <c r="Q952" t="s">
        <v>8273</v>
      </c>
      <c r="R952" s="6">
        <f t="shared" si="57"/>
        <v>58.416666666666664</v>
      </c>
      <c r="S952" t="s">
        <v>8318</v>
      </c>
      <c r="T952" t="s">
        <v>8356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>
        <f t="shared" si="56"/>
        <v>0.38390000000000002</v>
      </c>
      <c r="G953" t="s">
        <v>8221</v>
      </c>
      <c r="H953" t="s">
        <v>8224</v>
      </c>
      <c r="I953" t="s">
        <v>8246</v>
      </c>
      <c r="J953">
        <v>1465054872</v>
      </c>
      <c r="K953">
        <v>1461166872</v>
      </c>
      <c r="L953" s="10">
        <f t="shared" si="58"/>
        <v>42480.653611111105</v>
      </c>
      <c r="M953" s="10">
        <f t="shared" si="59"/>
        <v>42525.653611111105</v>
      </c>
      <c r="N953" t="b">
        <v>0</v>
      </c>
      <c r="O953">
        <v>121</v>
      </c>
      <c r="P953" t="b">
        <v>0</v>
      </c>
      <c r="Q953" t="s">
        <v>8273</v>
      </c>
      <c r="R953" s="6">
        <f t="shared" si="57"/>
        <v>158.63636363636363</v>
      </c>
      <c r="S953" t="s">
        <v>8318</v>
      </c>
      <c r="T953" t="s">
        <v>8356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>
        <f t="shared" si="56"/>
        <v>0.39942857142857141</v>
      </c>
      <c r="G954" t="s">
        <v>8221</v>
      </c>
      <c r="H954" t="s">
        <v>8224</v>
      </c>
      <c r="I954" t="s">
        <v>8246</v>
      </c>
      <c r="J954">
        <v>1479483812</v>
      </c>
      <c r="K954">
        <v>1476888212</v>
      </c>
      <c r="L954" s="10">
        <f t="shared" si="58"/>
        <v>42662.613564814819</v>
      </c>
      <c r="M954" s="10">
        <f t="shared" si="59"/>
        <v>42692.655231481483</v>
      </c>
      <c r="N954" t="b">
        <v>0</v>
      </c>
      <c r="O954">
        <v>196</v>
      </c>
      <c r="P954" t="b">
        <v>0</v>
      </c>
      <c r="Q954" t="s">
        <v>8273</v>
      </c>
      <c r="R954" s="6">
        <f t="shared" si="57"/>
        <v>99.857142857142861</v>
      </c>
      <c r="S954" t="s">
        <v>8318</v>
      </c>
      <c r="T954" t="s">
        <v>8356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>
        <f t="shared" si="56"/>
        <v>8.3999999999999995E-3</v>
      </c>
      <c r="G955" t="s">
        <v>8221</v>
      </c>
      <c r="H955" t="s">
        <v>8224</v>
      </c>
      <c r="I955" t="s">
        <v>8246</v>
      </c>
      <c r="J955">
        <v>1422158199</v>
      </c>
      <c r="K955">
        <v>1419566199</v>
      </c>
      <c r="L955" s="10">
        <f t="shared" si="58"/>
        <v>41999.164340277777</v>
      </c>
      <c r="M955" s="10">
        <f t="shared" si="59"/>
        <v>42029.164340277777</v>
      </c>
      <c r="N955" t="b">
        <v>0</v>
      </c>
      <c r="O955">
        <v>5</v>
      </c>
      <c r="P955" t="b">
        <v>0</v>
      </c>
      <c r="Q955" t="s">
        <v>8273</v>
      </c>
      <c r="R955" s="6">
        <f t="shared" si="57"/>
        <v>25.2</v>
      </c>
      <c r="S955" t="s">
        <v>8318</v>
      </c>
      <c r="T955" t="s">
        <v>8356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>
        <f t="shared" si="56"/>
        <v>0.43406666666666666</v>
      </c>
      <c r="G956" t="s">
        <v>8221</v>
      </c>
      <c r="H956" t="s">
        <v>8224</v>
      </c>
      <c r="I956" t="s">
        <v>8246</v>
      </c>
      <c r="J956">
        <v>1440100839</v>
      </c>
      <c r="K956">
        <v>1436472039</v>
      </c>
      <c r="L956" s="10">
        <f t="shared" si="58"/>
        <v>42194.833784722221</v>
      </c>
      <c r="M956" s="10">
        <f t="shared" si="59"/>
        <v>42236.833784722221</v>
      </c>
      <c r="N956" t="b">
        <v>0</v>
      </c>
      <c r="O956">
        <v>73</v>
      </c>
      <c r="P956" t="b">
        <v>0</v>
      </c>
      <c r="Q956" t="s">
        <v>8273</v>
      </c>
      <c r="R956" s="6">
        <f t="shared" si="57"/>
        <v>89.191780821917803</v>
      </c>
      <c r="S956" t="s">
        <v>8318</v>
      </c>
      <c r="T956" t="s">
        <v>8356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>
        <f t="shared" si="56"/>
        <v>5.6613333333333335E-2</v>
      </c>
      <c r="G957" t="s">
        <v>8221</v>
      </c>
      <c r="H957" t="s">
        <v>8224</v>
      </c>
      <c r="I957" t="s">
        <v>8246</v>
      </c>
      <c r="J957">
        <v>1473750300</v>
      </c>
      <c r="K957">
        <v>1470294300</v>
      </c>
      <c r="L957" s="10">
        <f t="shared" si="58"/>
        <v>42586.295138888891</v>
      </c>
      <c r="M957" s="10">
        <f t="shared" si="59"/>
        <v>42626.295138888891</v>
      </c>
      <c r="N957" t="b">
        <v>0</v>
      </c>
      <c r="O957">
        <v>93</v>
      </c>
      <c r="P957" t="b">
        <v>0</v>
      </c>
      <c r="Q957" t="s">
        <v>8273</v>
      </c>
      <c r="R957" s="6">
        <f t="shared" si="57"/>
        <v>182.6236559139785</v>
      </c>
      <c r="S957" t="s">
        <v>8318</v>
      </c>
      <c r="T957" t="s">
        <v>8356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>
        <f t="shared" si="56"/>
        <v>1.7219999999999999E-2</v>
      </c>
      <c r="G958" t="s">
        <v>8221</v>
      </c>
      <c r="H958" t="s">
        <v>8224</v>
      </c>
      <c r="I958" t="s">
        <v>8246</v>
      </c>
      <c r="J958">
        <v>1430081759</v>
      </c>
      <c r="K958">
        <v>1424901359</v>
      </c>
      <c r="L958" s="10">
        <f t="shared" si="58"/>
        <v>42060.913877314815</v>
      </c>
      <c r="M958" s="10">
        <f t="shared" si="59"/>
        <v>42120.872210648144</v>
      </c>
      <c r="N958" t="b">
        <v>0</v>
      </c>
      <c r="O958">
        <v>17</v>
      </c>
      <c r="P958" t="b">
        <v>0</v>
      </c>
      <c r="Q958" t="s">
        <v>8273</v>
      </c>
      <c r="R958" s="6">
        <f t="shared" si="57"/>
        <v>50.647058823529413</v>
      </c>
      <c r="S958" t="s">
        <v>8318</v>
      </c>
      <c r="T958" t="s">
        <v>8356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>
        <f t="shared" si="56"/>
        <v>1.9416666666666665E-2</v>
      </c>
      <c r="G959" t="s">
        <v>8221</v>
      </c>
      <c r="H959" t="s">
        <v>8224</v>
      </c>
      <c r="I959" t="s">
        <v>8246</v>
      </c>
      <c r="J959">
        <v>1479392133</v>
      </c>
      <c r="K959">
        <v>1476710133</v>
      </c>
      <c r="L959" s="10">
        <f t="shared" si="58"/>
        <v>42660.552465277782</v>
      </c>
      <c r="M959" s="10">
        <f t="shared" si="59"/>
        <v>42691.594131944439</v>
      </c>
      <c r="N959" t="b">
        <v>0</v>
      </c>
      <c r="O959">
        <v>7</v>
      </c>
      <c r="P959" t="b">
        <v>0</v>
      </c>
      <c r="Q959" t="s">
        <v>8273</v>
      </c>
      <c r="R959" s="6">
        <f t="shared" si="57"/>
        <v>33.285714285714285</v>
      </c>
      <c r="S959" t="s">
        <v>8318</v>
      </c>
      <c r="T959" t="s">
        <v>8356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>
        <f t="shared" si="56"/>
        <v>0.11328275684711328</v>
      </c>
      <c r="G960" t="s">
        <v>8221</v>
      </c>
      <c r="H960" t="s">
        <v>8224</v>
      </c>
      <c r="I960" t="s">
        <v>8246</v>
      </c>
      <c r="J960">
        <v>1428641940</v>
      </c>
      <c r="K960">
        <v>1426792563</v>
      </c>
      <c r="L960" s="10">
        <f t="shared" si="58"/>
        <v>42082.802812499998</v>
      </c>
      <c r="M960" s="10">
        <f t="shared" si="59"/>
        <v>42104.207638888889</v>
      </c>
      <c r="N960" t="b">
        <v>0</v>
      </c>
      <c r="O960">
        <v>17</v>
      </c>
      <c r="P960" t="b">
        <v>0</v>
      </c>
      <c r="Q960" t="s">
        <v>8273</v>
      </c>
      <c r="R960" s="6">
        <f t="shared" si="57"/>
        <v>51.823529411764703</v>
      </c>
      <c r="S960" t="s">
        <v>8318</v>
      </c>
      <c r="T960" t="s">
        <v>8356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>
        <f t="shared" si="56"/>
        <v>0.3886</v>
      </c>
      <c r="G961" t="s">
        <v>8221</v>
      </c>
      <c r="H961" t="s">
        <v>8224</v>
      </c>
      <c r="I961" t="s">
        <v>8246</v>
      </c>
      <c r="J961">
        <v>1421640665</v>
      </c>
      <c r="K961">
        <v>1419048665</v>
      </c>
      <c r="L961" s="10">
        <f t="shared" si="58"/>
        <v>41993.174363425926</v>
      </c>
      <c r="M961" s="10">
        <f t="shared" si="59"/>
        <v>42023.174363425926</v>
      </c>
      <c r="N961" t="b">
        <v>0</v>
      </c>
      <c r="O961">
        <v>171</v>
      </c>
      <c r="P961" t="b">
        <v>0</v>
      </c>
      <c r="Q961" t="s">
        <v>8273</v>
      </c>
      <c r="R961" s="6">
        <f t="shared" si="57"/>
        <v>113.62573099415205</v>
      </c>
      <c r="S961" t="s">
        <v>8318</v>
      </c>
      <c r="T961" t="s">
        <v>8356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>
        <f t="shared" ref="F962:F1025" si="60">IF(D962=0,0,E962/D962)</f>
        <v>0.46100628930817611</v>
      </c>
      <c r="G962" t="s">
        <v>8221</v>
      </c>
      <c r="H962" t="s">
        <v>8224</v>
      </c>
      <c r="I962" t="s">
        <v>8246</v>
      </c>
      <c r="J962">
        <v>1489500155</v>
      </c>
      <c r="K962">
        <v>1485874955</v>
      </c>
      <c r="L962" s="10">
        <f t="shared" si="58"/>
        <v>42766.626793981486</v>
      </c>
      <c r="M962" s="10">
        <f t="shared" si="59"/>
        <v>42808.585127314815</v>
      </c>
      <c r="N962" t="b">
        <v>0</v>
      </c>
      <c r="O962">
        <v>188</v>
      </c>
      <c r="P962" t="b">
        <v>0</v>
      </c>
      <c r="Q962" t="s">
        <v>8273</v>
      </c>
      <c r="R962" s="6">
        <f t="shared" ref="R962:R1025" si="61">IF(O962=0,0,E962/O962)</f>
        <v>136.46276595744681</v>
      </c>
      <c r="S962" t="s">
        <v>8318</v>
      </c>
      <c r="T962" t="s">
        <v>8356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>
        <f t="shared" si="60"/>
        <v>0.42188421052631581</v>
      </c>
      <c r="G963" t="s">
        <v>8221</v>
      </c>
      <c r="H963" t="s">
        <v>8224</v>
      </c>
      <c r="I963" t="s">
        <v>8246</v>
      </c>
      <c r="J963">
        <v>1487617200</v>
      </c>
      <c r="K963">
        <v>1483634335</v>
      </c>
      <c r="L963" s="10">
        <f t="shared" ref="L963:L1026" si="62">(((K963/60)/60)/24)+DATE(1970,1,1)</f>
        <v>42740.693692129629</v>
      </c>
      <c r="M963" s="10">
        <f t="shared" ref="M963:M1026" si="63">(((J963/60)/60)/24)+DATE(1970,1,1)</f>
        <v>42786.791666666672</v>
      </c>
      <c r="N963" t="b">
        <v>0</v>
      </c>
      <c r="O963">
        <v>110</v>
      </c>
      <c r="P963" t="b">
        <v>0</v>
      </c>
      <c r="Q963" t="s">
        <v>8273</v>
      </c>
      <c r="R963" s="6">
        <f t="shared" si="61"/>
        <v>364.35454545454547</v>
      </c>
      <c r="S963" t="s">
        <v>8318</v>
      </c>
      <c r="T963" t="s">
        <v>8356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>
        <f t="shared" si="60"/>
        <v>0.2848</v>
      </c>
      <c r="G964" t="s">
        <v>8221</v>
      </c>
      <c r="H964" t="s">
        <v>8224</v>
      </c>
      <c r="I964" t="s">
        <v>8246</v>
      </c>
      <c r="J964">
        <v>1455210353</v>
      </c>
      <c r="K964">
        <v>1451927153</v>
      </c>
      <c r="L964" s="10">
        <f t="shared" si="62"/>
        <v>42373.712418981479</v>
      </c>
      <c r="M964" s="10">
        <f t="shared" si="63"/>
        <v>42411.712418981479</v>
      </c>
      <c r="N964" t="b">
        <v>0</v>
      </c>
      <c r="O964">
        <v>37</v>
      </c>
      <c r="P964" t="b">
        <v>0</v>
      </c>
      <c r="Q964" t="s">
        <v>8273</v>
      </c>
      <c r="R964" s="6">
        <f t="shared" si="61"/>
        <v>19.243243243243242</v>
      </c>
      <c r="S964" t="s">
        <v>8318</v>
      </c>
      <c r="T964" t="s">
        <v>8356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>
        <f t="shared" si="60"/>
        <v>1.0771428571428571E-2</v>
      </c>
      <c r="G965" t="s">
        <v>8221</v>
      </c>
      <c r="H965" t="s">
        <v>8224</v>
      </c>
      <c r="I965" t="s">
        <v>8246</v>
      </c>
      <c r="J965">
        <v>1476717319</v>
      </c>
      <c r="K965">
        <v>1473693319</v>
      </c>
      <c r="L965" s="10">
        <f t="shared" si="62"/>
        <v>42625.635636574079</v>
      </c>
      <c r="M965" s="10">
        <f t="shared" si="63"/>
        <v>42660.635636574079</v>
      </c>
      <c r="N965" t="b">
        <v>0</v>
      </c>
      <c r="O965">
        <v>9</v>
      </c>
      <c r="P965" t="b">
        <v>0</v>
      </c>
      <c r="Q965" t="s">
        <v>8273</v>
      </c>
      <c r="R965" s="6">
        <f t="shared" si="61"/>
        <v>41.888888888888886</v>
      </c>
      <c r="S965" t="s">
        <v>8318</v>
      </c>
      <c r="T965" t="s">
        <v>8356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>
        <f t="shared" si="60"/>
        <v>7.9909090909090902E-3</v>
      </c>
      <c r="G966" t="s">
        <v>8221</v>
      </c>
      <c r="H966" t="s">
        <v>8229</v>
      </c>
      <c r="I966" t="s">
        <v>8251</v>
      </c>
      <c r="J966">
        <v>1441119919</v>
      </c>
      <c r="K966">
        <v>1437663919</v>
      </c>
      <c r="L966" s="10">
        <f t="shared" si="62"/>
        <v>42208.628692129627</v>
      </c>
      <c r="M966" s="10">
        <f t="shared" si="63"/>
        <v>42248.628692129627</v>
      </c>
      <c r="N966" t="b">
        <v>0</v>
      </c>
      <c r="O966">
        <v>29</v>
      </c>
      <c r="P966" t="b">
        <v>0</v>
      </c>
      <c r="Q966" t="s">
        <v>8273</v>
      </c>
      <c r="R966" s="6">
        <f t="shared" si="61"/>
        <v>30.310344827586206</v>
      </c>
      <c r="S966" t="s">
        <v>8318</v>
      </c>
      <c r="T966" t="s">
        <v>8356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>
        <f t="shared" si="60"/>
        <v>1.192E-2</v>
      </c>
      <c r="G967" t="s">
        <v>8221</v>
      </c>
      <c r="H967" t="s">
        <v>8224</v>
      </c>
      <c r="I967" t="s">
        <v>8246</v>
      </c>
      <c r="J967">
        <v>1477454340</v>
      </c>
      <c r="K967">
        <v>1474676646</v>
      </c>
      <c r="L967" s="10">
        <f t="shared" si="62"/>
        <v>42637.016736111109</v>
      </c>
      <c r="M967" s="10">
        <f t="shared" si="63"/>
        <v>42669.165972222225</v>
      </c>
      <c r="N967" t="b">
        <v>0</v>
      </c>
      <c r="O967">
        <v>6</v>
      </c>
      <c r="P967" t="b">
        <v>0</v>
      </c>
      <c r="Q967" t="s">
        <v>8273</v>
      </c>
      <c r="R967" s="6">
        <f t="shared" si="61"/>
        <v>49.666666666666664</v>
      </c>
      <c r="S967" t="s">
        <v>8318</v>
      </c>
      <c r="T967" t="s">
        <v>8356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>
        <f t="shared" si="60"/>
        <v>0.14799999999999999</v>
      </c>
      <c r="G968" t="s">
        <v>8221</v>
      </c>
      <c r="H968" t="s">
        <v>8224</v>
      </c>
      <c r="I968" t="s">
        <v>8246</v>
      </c>
      <c r="J968">
        <v>1475766932</v>
      </c>
      <c r="K968">
        <v>1473174932</v>
      </c>
      <c r="L968" s="10">
        <f t="shared" si="62"/>
        <v>42619.635787037041</v>
      </c>
      <c r="M968" s="10">
        <f t="shared" si="63"/>
        <v>42649.635787037041</v>
      </c>
      <c r="N968" t="b">
        <v>0</v>
      </c>
      <c r="O968">
        <v>30</v>
      </c>
      <c r="P968" t="b">
        <v>0</v>
      </c>
      <c r="Q968" t="s">
        <v>8273</v>
      </c>
      <c r="R968" s="6">
        <f t="shared" si="61"/>
        <v>59.2</v>
      </c>
      <c r="S968" t="s">
        <v>8318</v>
      </c>
      <c r="T968" t="s">
        <v>8356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>
        <f t="shared" si="60"/>
        <v>0.17810000000000001</v>
      </c>
      <c r="G969" t="s">
        <v>8221</v>
      </c>
      <c r="H969" t="s">
        <v>8224</v>
      </c>
      <c r="I969" t="s">
        <v>8246</v>
      </c>
      <c r="J969">
        <v>1461301574</v>
      </c>
      <c r="K969">
        <v>1456121174</v>
      </c>
      <c r="L969" s="10">
        <f t="shared" si="62"/>
        <v>42422.254328703704</v>
      </c>
      <c r="M969" s="10">
        <f t="shared" si="63"/>
        <v>42482.21266203704</v>
      </c>
      <c r="N969" t="b">
        <v>0</v>
      </c>
      <c r="O969">
        <v>81</v>
      </c>
      <c r="P969" t="b">
        <v>0</v>
      </c>
      <c r="Q969" t="s">
        <v>8273</v>
      </c>
      <c r="R969" s="6">
        <f t="shared" si="61"/>
        <v>43.97530864197531</v>
      </c>
      <c r="S969" t="s">
        <v>8318</v>
      </c>
      <c r="T969" t="s">
        <v>8356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>
        <f t="shared" si="60"/>
        <v>1.325E-2</v>
      </c>
      <c r="G970" t="s">
        <v>8221</v>
      </c>
      <c r="H970" t="s">
        <v>8224</v>
      </c>
      <c r="I970" t="s">
        <v>8246</v>
      </c>
      <c r="J970">
        <v>1408134034</v>
      </c>
      <c r="K970">
        <v>1405542034</v>
      </c>
      <c r="L970" s="10">
        <f t="shared" si="62"/>
        <v>41836.847615740742</v>
      </c>
      <c r="M970" s="10">
        <f t="shared" si="63"/>
        <v>41866.847615740742</v>
      </c>
      <c r="N970" t="b">
        <v>0</v>
      </c>
      <c r="O970">
        <v>4</v>
      </c>
      <c r="P970" t="b">
        <v>0</v>
      </c>
      <c r="Q970" t="s">
        <v>8273</v>
      </c>
      <c r="R970" s="6">
        <f t="shared" si="61"/>
        <v>26.5</v>
      </c>
      <c r="S970" t="s">
        <v>8318</v>
      </c>
      <c r="T970" t="s">
        <v>8356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>
        <f t="shared" si="60"/>
        <v>0.46666666666666667</v>
      </c>
      <c r="G971" t="s">
        <v>8221</v>
      </c>
      <c r="H971" t="s">
        <v>8238</v>
      </c>
      <c r="I971" t="s">
        <v>8256</v>
      </c>
      <c r="J971">
        <v>1486624607</v>
      </c>
      <c r="K971">
        <v>1483773407</v>
      </c>
      <c r="L971" s="10">
        <f t="shared" si="62"/>
        <v>42742.30332175926</v>
      </c>
      <c r="M971" s="10">
        <f t="shared" si="63"/>
        <v>42775.30332175926</v>
      </c>
      <c r="N971" t="b">
        <v>0</v>
      </c>
      <c r="O971">
        <v>11</v>
      </c>
      <c r="P971" t="b">
        <v>0</v>
      </c>
      <c r="Q971" t="s">
        <v>8273</v>
      </c>
      <c r="R971" s="6">
        <f t="shared" si="61"/>
        <v>1272.7272727272727</v>
      </c>
      <c r="S971" t="s">
        <v>8318</v>
      </c>
      <c r="T971" t="s">
        <v>8356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>
        <f t="shared" si="60"/>
        <v>0.4592</v>
      </c>
      <c r="G972" t="s">
        <v>8221</v>
      </c>
      <c r="H972" t="s">
        <v>8229</v>
      </c>
      <c r="I972" t="s">
        <v>8251</v>
      </c>
      <c r="J972">
        <v>1485147540</v>
      </c>
      <c r="K972">
        <v>1481951853</v>
      </c>
      <c r="L972" s="10">
        <f t="shared" si="62"/>
        <v>42721.220520833333</v>
      </c>
      <c r="M972" s="10">
        <f t="shared" si="63"/>
        <v>42758.207638888889</v>
      </c>
      <c r="N972" t="b">
        <v>0</v>
      </c>
      <c r="O972">
        <v>14</v>
      </c>
      <c r="P972" t="b">
        <v>0</v>
      </c>
      <c r="Q972" t="s">
        <v>8273</v>
      </c>
      <c r="R972" s="6">
        <f t="shared" si="61"/>
        <v>164</v>
      </c>
      <c r="S972" t="s">
        <v>8318</v>
      </c>
      <c r="T972" t="s">
        <v>8356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>
        <f t="shared" si="60"/>
        <v>2.2599999999999999E-3</v>
      </c>
      <c r="G973" t="s">
        <v>8221</v>
      </c>
      <c r="H973" t="s">
        <v>8224</v>
      </c>
      <c r="I973" t="s">
        <v>8246</v>
      </c>
      <c r="J973">
        <v>1433178060</v>
      </c>
      <c r="K973">
        <v>1429290060</v>
      </c>
      <c r="L973" s="10">
        <f t="shared" si="62"/>
        <v>42111.709027777775</v>
      </c>
      <c r="M973" s="10">
        <f t="shared" si="63"/>
        <v>42156.709027777775</v>
      </c>
      <c r="N973" t="b">
        <v>0</v>
      </c>
      <c r="O973">
        <v>5</v>
      </c>
      <c r="P973" t="b">
        <v>0</v>
      </c>
      <c r="Q973" t="s">
        <v>8273</v>
      </c>
      <c r="R973" s="6">
        <f t="shared" si="61"/>
        <v>45.2</v>
      </c>
      <c r="S973" t="s">
        <v>8318</v>
      </c>
      <c r="T973" t="s">
        <v>8356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>
        <f t="shared" si="60"/>
        <v>0.34625</v>
      </c>
      <c r="G974" t="s">
        <v>8221</v>
      </c>
      <c r="H974" t="s">
        <v>8224</v>
      </c>
      <c r="I974" t="s">
        <v>8246</v>
      </c>
      <c r="J974">
        <v>1409813940</v>
      </c>
      <c r="K974">
        <v>1407271598</v>
      </c>
      <c r="L974" s="10">
        <f t="shared" si="62"/>
        <v>41856.865717592591</v>
      </c>
      <c r="M974" s="10">
        <f t="shared" si="63"/>
        <v>41886.290972222225</v>
      </c>
      <c r="N974" t="b">
        <v>0</v>
      </c>
      <c r="O974">
        <v>45</v>
      </c>
      <c r="P974" t="b">
        <v>0</v>
      </c>
      <c r="Q974" t="s">
        <v>8273</v>
      </c>
      <c r="R974" s="6">
        <f t="shared" si="61"/>
        <v>153.88888888888889</v>
      </c>
      <c r="S974" t="s">
        <v>8318</v>
      </c>
      <c r="T974" t="s">
        <v>8356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>
        <f t="shared" si="60"/>
        <v>2.0549999999999999E-2</v>
      </c>
      <c r="G975" t="s">
        <v>8221</v>
      </c>
      <c r="H975" t="s">
        <v>8224</v>
      </c>
      <c r="I975" t="s">
        <v>8246</v>
      </c>
      <c r="J975">
        <v>1447032093</v>
      </c>
      <c r="K975">
        <v>1441844493</v>
      </c>
      <c r="L975" s="10">
        <f t="shared" si="62"/>
        <v>42257.014965277776</v>
      </c>
      <c r="M975" s="10">
        <f t="shared" si="63"/>
        <v>42317.056631944448</v>
      </c>
      <c r="N975" t="b">
        <v>0</v>
      </c>
      <c r="O975">
        <v>8</v>
      </c>
      <c r="P975" t="b">
        <v>0</v>
      </c>
      <c r="Q975" t="s">
        <v>8273</v>
      </c>
      <c r="R975" s="6">
        <f t="shared" si="61"/>
        <v>51.375</v>
      </c>
      <c r="S975" t="s">
        <v>8318</v>
      </c>
      <c r="T975" t="s">
        <v>8356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>
        <f t="shared" si="60"/>
        <v>5.5999999999999999E-3</v>
      </c>
      <c r="G976" t="s">
        <v>8221</v>
      </c>
      <c r="H976" t="s">
        <v>8224</v>
      </c>
      <c r="I976" t="s">
        <v>8246</v>
      </c>
      <c r="J976">
        <v>1458925156</v>
      </c>
      <c r="K976">
        <v>1456336756</v>
      </c>
      <c r="L976" s="10">
        <f t="shared" si="62"/>
        <v>42424.749490740738</v>
      </c>
      <c r="M976" s="10">
        <f t="shared" si="63"/>
        <v>42454.707824074074</v>
      </c>
      <c r="N976" t="b">
        <v>0</v>
      </c>
      <c r="O976">
        <v>3</v>
      </c>
      <c r="P976" t="b">
        <v>0</v>
      </c>
      <c r="Q976" t="s">
        <v>8273</v>
      </c>
      <c r="R976" s="6">
        <f t="shared" si="61"/>
        <v>93.333333333333329</v>
      </c>
      <c r="S976" t="s">
        <v>8318</v>
      </c>
      <c r="T976" t="s">
        <v>8356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>
        <f t="shared" si="60"/>
        <v>2.6069999999999999E-2</v>
      </c>
      <c r="G977" t="s">
        <v>8221</v>
      </c>
      <c r="H977" t="s">
        <v>8224</v>
      </c>
      <c r="I977" t="s">
        <v>8246</v>
      </c>
      <c r="J977">
        <v>1467132185</v>
      </c>
      <c r="K977">
        <v>1461948185</v>
      </c>
      <c r="L977" s="10">
        <f t="shared" si="62"/>
        <v>42489.696585648147</v>
      </c>
      <c r="M977" s="10">
        <f t="shared" si="63"/>
        <v>42549.696585648147</v>
      </c>
      <c r="N977" t="b">
        <v>0</v>
      </c>
      <c r="O977">
        <v>24</v>
      </c>
      <c r="P977" t="b">
        <v>0</v>
      </c>
      <c r="Q977" t="s">
        <v>8273</v>
      </c>
      <c r="R977" s="6">
        <f t="shared" si="61"/>
        <v>108.625</v>
      </c>
      <c r="S977" t="s">
        <v>8318</v>
      </c>
      <c r="T977" t="s">
        <v>8356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>
        <f t="shared" si="60"/>
        <v>1.9259999999999999E-2</v>
      </c>
      <c r="G978" t="s">
        <v>8221</v>
      </c>
      <c r="H978" t="s">
        <v>8226</v>
      </c>
      <c r="I978" t="s">
        <v>8248</v>
      </c>
      <c r="J978">
        <v>1439515497</v>
      </c>
      <c r="K978">
        <v>1435627497</v>
      </c>
      <c r="L978" s="10">
        <f t="shared" si="62"/>
        <v>42185.058993055558</v>
      </c>
      <c r="M978" s="10">
        <f t="shared" si="63"/>
        <v>42230.058993055558</v>
      </c>
      <c r="N978" t="b">
        <v>0</v>
      </c>
      <c r="O978">
        <v>18</v>
      </c>
      <c r="P978" t="b">
        <v>0</v>
      </c>
      <c r="Q978" t="s">
        <v>8273</v>
      </c>
      <c r="R978" s="6">
        <f t="shared" si="61"/>
        <v>160.5</v>
      </c>
      <c r="S978" t="s">
        <v>8318</v>
      </c>
      <c r="T978" t="s">
        <v>8356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>
        <f t="shared" si="60"/>
        <v>0.33666666666666667</v>
      </c>
      <c r="G979" t="s">
        <v>8221</v>
      </c>
      <c r="H979" t="s">
        <v>8239</v>
      </c>
      <c r="I979" t="s">
        <v>8249</v>
      </c>
      <c r="J979">
        <v>1456094197</v>
      </c>
      <c r="K979">
        <v>1453502197</v>
      </c>
      <c r="L979" s="10">
        <f t="shared" si="62"/>
        <v>42391.942094907412</v>
      </c>
      <c r="M979" s="10">
        <f t="shared" si="63"/>
        <v>42421.942094907412</v>
      </c>
      <c r="N979" t="b">
        <v>0</v>
      </c>
      <c r="O979">
        <v>12</v>
      </c>
      <c r="P979" t="b">
        <v>0</v>
      </c>
      <c r="Q979" t="s">
        <v>8273</v>
      </c>
      <c r="R979" s="6">
        <f t="shared" si="61"/>
        <v>75.75</v>
      </c>
      <c r="S979" t="s">
        <v>8318</v>
      </c>
      <c r="T979" t="s">
        <v>8356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>
        <f t="shared" si="60"/>
        <v>0.5626326718299024</v>
      </c>
      <c r="G980" t="s">
        <v>8221</v>
      </c>
      <c r="H980" t="s">
        <v>8235</v>
      </c>
      <c r="I980" t="s">
        <v>8255</v>
      </c>
      <c r="J980">
        <v>1456385101</v>
      </c>
      <c r="K980">
        <v>1453793101</v>
      </c>
      <c r="L980" s="10">
        <f t="shared" si="62"/>
        <v>42395.309039351851</v>
      </c>
      <c r="M980" s="10">
        <f t="shared" si="63"/>
        <v>42425.309039351851</v>
      </c>
      <c r="N980" t="b">
        <v>0</v>
      </c>
      <c r="O980">
        <v>123</v>
      </c>
      <c r="P980" t="b">
        <v>0</v>
      </c>
      <c r="Q980" t="s">
        <v>8273</v>
      </c>
      <c r="R980" s="6">
        <f t="shared" si="61"/>
        <v>790.83739837398377</v>
      </c>
      <c r="S980" t="s">
        <v>8318</v>
      </c>
      <c r="T980" t="s">
        <v>8356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>
        <f t="shared" si="60"/>
        <v>0.82817600000000002</v>
      </c>
      <c r="G981" t="s">
        <v>8221</v>
      </c>
      <c r="H981" t="s">
        <v>8224</v>
      </c>
      <c r="I981" t="s">
        <v>8246</v>
      </c>
      <c r="J981">
        <v>1466449140</v>
      </c>
      <c r="K981">
        <v>1463392828</v>
      </c>
      <c r="L981" s="10">
        <f t="shared" si="62"/>
        <v>42506.416990740734</v>
      </c>
      <c r="M981" s="10">
        <f t="shared" si="63"/>
        <v>42541.790972222225</v>
      </c>
      <c r="N981" t="b">
        <v>0</v>
      </c>
      <c r="O981">
        <v>96</v>
      </c>
      <c r="P981" t="b">
        <v>0</v>
      </c>
      <c r="Q981" t="s">
        <v>8273</v>
      </c>
      <c r="R981" s="6">
        <f t="shared" si="61"/>
        <v>301.93916666666667</v>
      </c>
      <c r="S981" t="s">
        <v>8318</v>
      </c>
      <c r="T981" t="s">
        <v>8356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>
        <f t="shared" si="60"/>
        <v>0.14860000000000001</v>
      </c>
      <c r="G982" t="s">
        <v>8221</v>
      </c>
      <c r="H982" t="s">
        <v>8224</v>
      </c>
      <c r="I982" t="s">
        <v>8246</v>
      </c>
      <c r="J982">
        <v>1417387322</v>
      </c>
      <c r="K982">
        <v>1413495722</v>
      </c>
      <c r="L982" s="10">
        <f t="shared" si="62"/>
        <v>41928.904189814813</v>
      </c>
      <c r="M982" s="10">
        <f t="shared" si="63"/>
        <v>41973.945856481485</v>
      </c>
      <c r="N982" t="b">
        <v>0</v>
      </c>
      <c r="O982">
        <v>31</v>
      </c>
      <c r="P982" t="b">
        <v>0</v>
      </c>
      <c r="Q982" t="s">
        <v>8273</v>
      </c>
      <c r="R982" s="6">
        <f t="shared" si="61"/>
        <v>47.935483870967744</v>
      </c>
      <c r="S982" t="s">
        <v>8318</v>
      </c>
      <c r="T982" t="s">
        <v>8356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>
        <f t="shared" si="60"/>
        <v>1.2375123751237513E-4</v>
      </c>
      <c r="G983" t="s">
        <v>8221</v>
      </c>
      <c r="H983" t="s">
        <v>8224</v>
      </c>
      <c r="I983" t="s">
        <v>8246</v>
      </c>
      <c r="J983">
        <v>1407624222</v>
      </c>
      <c r="K983">
        <v>1405032222</v>
      </c>
      <c r="L983" s="10">
        <f t="shared" si="62"/>
        <v>41830.947013888886</v>
      </c>
      <c r="M983" s="10">
        <f t="shared" si="63"/>
        <v>41860.947013888886</v>
      </c>
      <c r="N983" t="b">
        <v>0</v>
      </c>
      <c r="O983">
        <v>4</v>
      </c>
      <c r="P983" t="b">
        <v>0</v>
      </c>
      <c r="Q983" t="s">
        <v>8273</v>
      </c>
      <c r="R983" s="6">
        <f t="shared" si="61"/>
        <v>2.75</v>
      </c>
      <c r="S983" t="s">
        <v>8318</v>
      </c>
      <c r="T983" t="s">
        <v>8356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>
        <f t="shared" si="60"/>
        <v>1.7142857142857143E-4</v>
      </c>
      <c r="G984" t="s">
        <v>8221</v>
      </c>
      <c r="H984" t="s">
        <v>8224</v>
      </c>
      <c r="I984" t="s">
        <v>8246</v>
      </c>
      <c r="J984">
        <v>1475431486</v>
      </c>
      <c r="K984">
        <v>1472839486</v>
      </c>
      <c r="L984" s="10">
        <f t="shared" si="62"/>
        <v>42615.753310185188</v>
      </c>
      <c r="M984" s="10">
        <f t="shared" si="63"/>
        <v>42645.753310185188</v>
      </c>
      <c r="N984" t="b">
        <v>0</v>
      </c>
      <c r="O984">
        <v>3</v>
      </c>
      <c r="P984" t="b">
        <v>0</v>
      </c>
      <c r="Q984" t="s">
        <v>8273</v>
      </c>
      <c r="R984" s="6">
        <f t="shared" si="61"/>
        <v>1</v>
      </c>
      <c r="S984" t="s">
        <v>8318</v>
      </c>
      <c r="T984" t="s">
        <v>8356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>
        <f t="shared" si="60"/>
        <v>0.2950613611721471</v>
      </c>
      <c r="G985" t="s">
        <v>8221</v>
      </c>
      <c r="H985" t="s">
        <v>8227</v>
      </c>
      <c r="I985" t="s">
        <v>8249</v>
      </c>
      <c r="J985">
        <v>1471985640</v>
      </c>
      <c r="K985">
        <v>1469289685</v>
      </c>
      <c r="L985" s="10">
        <f t="shared" si="62"/>
        <v>42574.667650462965</v>
      </c>
      <c r="M985" s="10">
        <f t="shared" si="63"/>
        <v>42605.870833333334</v>
      </c>
      <c r="N985" t="b">
        <v>0</v>
      </c>
      <c r="O985">
        <v>179</v>
      </c>
      <c r="P985" t="b">
        <v>0</v>
      </c>
      <c r="Q985" t="s">
        <v>8273</v>
      </c>
      <c r="R985" s="6">
        <f t="shared" si="61"/>
        <v>171.79329608938548</v>
      </c>
      <c r="S985" t="s">
        <v>8318</v>
      </c>
      <c r="T985" t="s">
        <v>8356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>
        <f t="shared" si="60"/>
        <v>1.06E-2</v>
      </c>
      <c r="G986" t="s">
        <v>8221</v>
      </c>
      <c r="H986" t="s">
        <v>8224</v>
      </c>
      <c r="I986" t="s">
        <v>8246</v>
      </c>
      <c r="J986">
        <v>1427507208</v>
      </c>
      <c r="K986">
        <v>1424918808</v>
      </c>
      <c r="L986" s="10">
        <f t="shared" si="62"/>
        <v>42061.11583333333</v>
      </c>
      <c r="M986" s="10">
        <f t="shared" si="63"/>
        <v>42091.074166666673</v>
      </c>
      <c r="N986" t="b">
        <v>0</v>
      </c>
      <c r="O986">
        <v>3</v>
      </c>
      <c r="P986" t="b">
        <v>0</v>
      </c>
      <c r="Q986" t="s">
        <v>8273</v>
      </c>
      <c r="R986" s="6">
        <f t="shared" si="61"/>
        <v>35.333333333333336</v>
      </c>
      <c r="S986" t="s">
        <v>8318</v>
      </c>
      <c r="T986" t="s">
        <v>8356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>
        <f t="shared" si="60"/>
        <v>6.2933333333333327E-2</v>
      </c>
      <c r="G987" t="s">
        <v>8221</v>
      </c>
      <c r="H987" t="s">
        <v>8236</v>
      </c>
      <c r="I987" t="s">
        <v>8249</v>
      </c>
      <c r="J987">
        <v>1451602800</v>
      </c>
      <c r="K987">
        <v>1449011610</v>
      </c>
      <c r="L987" s="10">
        <f t="shared" si="62"/>
        <v>42339.967708333337</v>
      </c>
      <c r="M987" s="10">
        <f t="shared" si="63"/>
        <v>42369.958333333328</v>
      </c>
      <c r="N987" t="b">
        <v>0</v>
      </c>
      <c r="O987">
        <v>23</v>
      </c>
      <c r="P987" t="b">
        <v>0</v>
      </c>
      <c r="Q987" t="s">
        <v>8273</v>
      </c>
      <c r="R987" s="6">
        <f t="shared" si="61"/>
        <v>82.086956521739125</v>
      </c>
      <c r="S987" t="s">
        <v>8318</v>
      </c>
      <c r="T987" t="s">
        <v>8356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>
        <f t="shared" si="60"/>
        <v>0.1275</v>
      </c>
      <c r="G988" t="s">
        <v>8221</v>
      </c>
      <c r="H988" t="s">
        <v>8225</v>
      </c>
      <c r="I988" t="s">
        <v>8247</v>
      </c>
      <c r="J988">
        <v>1452384000</v>
      </c>
      <c r="K988">
        <v>1447698300</v>
      </c>
      <c r="L988" s="10">
        <f t="shared" si="62"/>
        <v>42324.767361111109</v>
      </c>
      <c r="M988" s="10">
        <f t="shared" si="63"/>
        <v>42379</v>
      </c>
      <c r="N988" t="b">
        <v>0</v>
      </c>
      <c r="O988">
        <v>23</v>
      </c>
      <c r="P988" t="b">
        <v>0</v>
      </c>
      <c r="Q988" t="s">
        <v>8273</v>
      </c>
      <c r="R988" s="6">
        <f t="shared" si="61"/>
        <v>110.8695652173913</v>
      </c>
      <c r="S988" t="s">
        <v>8318</v>
      </c>
      <c r="T988" t="s">
        <v>8356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>
        <f t="shared" si="60"/>
        <v>0.13220000000000001</v>
      </c>
      <c r="G989" t="s">
        <v>8221</v>
      </c>
      <c r="H989" t="s">
        <v>8233</v>
      </c>
      <c r="I989" t="s">
        <v>8249</v>
      </c>
      <c r="J989">
        <v>1403507050</v>
      </c>
      <c r="K989">
        <v>1400051050</v>
      </c>
      <c r="L989" s="10">
        <f t="shared" si="62"/>
        <v>41773.294560185182</v>
      </c>
      <c r="M989" s="10">
        <f t="shared" si="63"/>
        <v>41813.294560185182</v>
      </c>
      <c r="N989" t="b">
        <v>0</v>
      </c>
      <c r="O989">
        <v>41</v>
      </c>
      <c r="P989" t="b">
        <v>0</v>
      </c>
      <c r="Q989" t="s">
        <v>8273</v>
      </c>
      <c r="R989" s="6">
        <f t="shared" si="61"/>
        <v>161.21951219512195</v>
      </c>
      <c r="S989" t="s">
        <v>8318</v>
      </c>
      <c r="T989" t="s">
        <v>8356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>
        <f t="shared" si="60"/>
        <v>0</v>
      </c>
      <c r="G990" t="s">
        <v>8221</v>
      </c>
      <c r="H990" t="s">
        <v>8237</v>
      </c>
      <c r="I990" t="s">
        <v>8249</v>
      </c>
      <c r="J990">
        <v>1475310825</v>
      </c>
      <c r="K990">
        <v>1472718825</v>
      </c>
      <c r="L990" s="10">
        <f t="shared" si="62"/>
        <v>42614.356770833328</v>
      </c>
      <c r="M990" s="10">
        <f t="shared" si="63"/>
        <v>42644.356770833328</v>
      </c>
      <c r="N990" t="b">
        <v>0</v>
      </c>
      <c r="O990">
        <v>0</v>
      </c>
      <c r="P990" t="b">
        <v>0</v>
      </c>
      <c r="Q990" t="s">
        <v>8273</v>
      </c>
      <c r="R990" s="6">
        <f t="shared" si="61"/>
        <v>0</v>
      </c>
      <c r="S990" t="s">
        <v>8318</v>
      </c>
      <c r="T990" t="s">
        <v>8356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>
        <f t="shared" si="60"/>
        <v>0.16769999999999999</v>
      </c>
      <c r="G991" t="s">
        <v>8221</v>
      </c>
      <c r="H991" t="s">
        <v>8224</v>
      </c>
      <c r="I991" t="s">
        <v>8246</v>
      </c>
      <c r="J991">
        <v>1475101495</v>
      </c>
      <c r="K991">
        <v>1472509495</v>
      </c>
      <c r="L991" s="10">
        <f t="shared" si="62"/>
        <v>42611.933969907404</v>
      </c>
      <c r="M991" s="10">
        <f t="shared" si="63"/>
        <v>42641.933969907404</v>
      </c>
      <c r="N991" t="b">
        <v>0</v>
      </c>
      <c r="O991">
        <v>32</v>
      </c>
      <c r="P991" t="b">
        <v>0</v>
      </c>
      <c r="Q991" t="s">
        <v>8273</v>
      </c>
      <c r="R991" s="6">
        <f t="shared" si="61"/>
        <v>52.40625</v>
      </c>
      <c r="S991" t="s">
        <v>8318</v>
      </c>
      <c r="T991" t="s">
        <v>8356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>
        <f t="shared" si="60"/>
        <v>1.0399999999999999E-3</v>
      </c>
      <c r="G992" t="s">
        <v>8221</v>
      </c>
      <c r="H992" t="s">
        <v>8224</v>
      </c>
      <c r="I992" t="s">
        <v>8246</v>
      </c>
      <c r="J992">
        <v>1409770164</v>
      </c>
      <c r="K992">
        <v>1407178164</v>
      </c>
      <c r="L992" s="10">
        <f t="shared" si="62"/>
        <v>41855.784305555557</v>
      </c>
      <c r="M992" s="10">
        <f t="shared" si="63"/>
        <v>41885.784305555557</v>
      </c>
      <c r="N992" t="b">
        <v>0</v>
      </c>
      <c r="O992">
        <v>2</v>
      </c>
      <c r="P992" t="b">
        <v>0</v>
      </c>
      <c r="Q992" t="s">
        <v>8273</v>
      </c>
      <c r="R992" s="6">
        <f t="shared" si="61"/>
        <v>13</v>
      </c>
      <c r="S992" t="s">
        <v>8318</v>
      </c>
      <c r="T992" t="s">
        <v>8356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>
        <f t="shared" si="60"/>
        <v>4.24E-2</v>
      </c>
      <c r="G993" t="s">
        <v>8221</v>
      </c>
      <c r="H993" t="s">
        <v>8225</v>
      </c>
      <c r="I993" t="s">
        <v>8247</v>
      </c>
      <c r="J993">
        <v>1468349460</v>
      </c>
      <c r="K993">
        <v>1466186988</v>
      </c>
      <c r="L993" s="10">
        <f t="shared" si="62"/>
        <v>42538.75680555556</v>
      </c>
      <c r="M993" s="10">
        <f t="shared" si="63"/>
        <v>42563.785416666666</v>
      </c>
      <c r="N993" t="b">
        <v>0</v>
      </c>
      <c r="O993">
        <v>7</v>
      </c>
      <c r="P993" t="b">
        <v>0</v>
      </c>
      <c r="Q993" t="s">
        <v>8273</v>
      </c>
      <c r="R993" s="6">
        <f t="shared" si="61"/>
        <v>30.285714285714285</v>
      </c>
      <c r="S993" t="s">
        <v>8318</v>
      </c>
      <c r="T993" t="s">
        <v>8356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>
        <f t="shared" si="60"/>
        <v>4.6699999999999997E-3</v>
      </c>
      <c r="G994" t="s">
        <v>8221</v>
      </c>
      <c r="H994" t="s">
        <v>8224</v>
      </c>
      <c r="I994" t="s">
        <v>8246</v>
      </c>
      <c r="J994">
        <v>1462655519</v>
      </c>
      <c r="K994">
        <v>1457475119</v>
      </c>
      <c r="L994" s="10">
        <f t="shared" si="62"/>
        <v>42437.924988425926</v>
      </c>
      <c r="M994" s="10">
        <f t="shared" si="63"/>
        <v>42497.883321759262</v>
      </c>
      <c r="N994" t="b">
        <v>0</v>
      </c>
      <c r="O994">
        <v>4</v>
      </c>
      <c r="P994" t="b">
        <v>0</v>
      </c>
      <c r="Q994" t="s">
        <v>8273</v>
      </c>
      <c r="R994" s="6">
        <f t="shared" si="61"/>
        <v>116.75</v>
      </c>
      <c r="S994" t="s">
        <v>8318</v>
      </c>
      <c r="T994" t="s">
        <v>8356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>
        <f t="shared" si="60"/>
        <v>0.25087142857142858</v>
      </c>
      <c r="G995" t="s">
        <v>8221</v>
      </c>
      <c r="H995" t="s">
        <v>8224</v>
      </c>
      <c r="I995" t="s">
        <v>8246</v>
      </c>
      <c r="J995">
        <v>1478926800</v>
      </c>
      <c r="K995">
        <v>1476054568</v>
      </c>
      <c r="L995" s="10">
        <f t="shared" si="62"/>
        <v>42652.964907407411</v>
      </c>
      <c r="M995" s="10">
        <f t="shared" si="63"/>
        <v>42686.208333333328</v>
      </c>
      <c r="N995" t="b">
        <v>0</v>
      </c>
      <c r="O995">
        <v>196</v>
      </c>
      <c r="P995" t="b">
        <v>0</v>
      </c>
      <c r="Q995" t="s">
        <v>8273</v>
      </c>
      <c r="R995" s="6">
        <f t="shared" si="61"/>
        <v>89.59693877551021</v>
      </c>
      <c r="S995" t="s">
        <v>8318</v>
      </c>
      <c r="T995" t="s">
        <v>8356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>
        <f t="shared" si="60"/>
        <v>2.3345000000000001E-2</v>
      </c>
      <c r="G996" t="s">
        <v>8221</v>
      </c>
      <c r="H996" t="s">
        <v>8224</v>
      </c>
      <c r="I996" t="s">
        <v>8246</v>
      </c>
      <c r="J996">
        <v>1417388340</v>
      </c>
      <c r="K996">
        <v>1412835530</v>
      </c>
      <c r="L996" s="10">
        <f t="shared" si="62"/>
        <v>41921.263078703705</v>
      </c>
      <c r="M996" s="10">
        <f t="shared" si="63"/>
        <v>41973.957638888889</v>
      </c>
      <c r="N996" t="b">
        <v>0</v>
      </c>
      <c r="O996">
        <v>11</v>
      </c>
      <c r="P996" t="b">
        <v>0</v>
      </c>
      <c r="Q996" t="s">
        <v>8273</v>
      </c>
      <c r="R996" s="6">
        <f t="shared" si="61"/>
        <v>424.45454545454544</v>
      </c>
      <c r="S996" t="s">
        <v>8318</v>
      </c>
      <c r="T996" t="s">
        <v>8356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>
        <f t="shared" si="60"/>
        <v>7.2599999999999998E-2</v>
      </c>
      <c r="G997" t="s">
        <v>8221</v>
      </c>
      <c r="H997" t="s">
        <v>8224</v>
      </c>
      <c r="I997" t="s">
        <v>8246</v>
      </c>
      <c r="J997">
        <v>1417276800</v>
      </c>
      <c r="K997">
        <v>1415140480</v>
      </c>
      <c r="L997" s="10">
        <f t="shared" si="62"/>
        <v>41947.940740740742</v>
      </c>
      <c r="M997" s="10">
        <f t="shared" si="63"/>
        <v>41972.666666666672</v>
      </c>
      <c r="N997" t="b">
        <v>0</v>
      </c>
      <c r="O997">
        <v>9</v>
      </c>
      <c r="P997" t="b">
        <v>0</v>
      </c>
      <c r="Q997" t="s">
        <v>8273</v>
      </c>
      <c r="R997" s="6">
        <f t="shared" si="61"/>
        <v>80.666666666666671</v>
      </c>
      <c r="S997" t="s">
        <v>8318</v>
      </c>
      <c r="T997" t="s">
        <v>8356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>
        <f t="shared" si="60"/>
        <v>1.6250000000000001E-2</v>
      </c>
      <c r="G998" t="s">
        <v>8221</v>
      </c>
      <c r="H998" t="s">
        <v>8224</v>
      </c>
      <c r="I998" t="s">
        <v>8246</v>
      </c>
      <c r="J998">
        <v>1406474820</v>
      </c>
      <c r="K998">
        <v>1403902060</v>
      </c>
      <c r="L998" s="10">
        <f t="shared" si="62"/>
        <v>41817.866435185184</v>
      </c>
      <c r="M998" s="10">
        <f t="shared" si="63"/>
        <v>41847.643750000003</v>
      </c>
      <c r="N998" t="b">
        <v>0</v>
      </c>
      <c r="O998">
        <v>5</v>
      </c>
      <c r="P998" t="b">
        <v>0</v>
      </c>
      <c r="Q998" t="s">
        <v>8273</v>
      </c>
      <c r="R998" s="6">
        <f t="shared" si="61"/>
        <v>13</v>
      </c>
      <c r="S998" t="s">
        <v>8318</v>
      </c>
      <c r="T998" t="s">
        <v>8356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>
        <f t="shared" si="60"/>
        <v>1.2999999999999999E-2</v>
      </c>
      <c r="G999" t="s">
        <v>8221</v>
      </c>
      <c r="H999" t="s">
        <v>8224</v>
      </c>
      <c r="I999" t="s">
        <v>8246</v>
      </c>
      <c r="J999">
        <v>1417145297</v>
      </c>
      <c r="K999">
        <v>1414549697</v>
      </c>
      <c r="L999" s="10">
        <f t="shared" si="62"/>
        <v>41941.10297453704</v>
      </c>
      <c r="M999" s="10">
        <f t="shared" si="63"/>
        <v>41971.144641203704</v>
      </c>
      <c r="N999" t="b">
        <v>0</v>
      </c>
      <c r="O999">
        <v>8</v>
      </c>
      <c r="P999" t="b">
        <v>0</v>
      </c>
      <c r="Q999" t="s">
        <v>8273</v>
      </c>
      <c r="R999" s="6">
        <f t="shared" si="61"/>
        <v>8.125</v>
      </c>
      <c r="S999" t="s">
        <v>8318</v>
      </c>
      <c r="T999" t="s">
        <v>8356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>
        <f t="shared" si="60"/>
        <v>0.58558333333333334</v>
      </c>
      <c r="G1000" t="s">
        <v>8221</v>
      </c>
      <c r="H1000" t="s">
        <v>8229</v>
      </c>
      <c r="I1000" t="s">
        <v>8251</v>
      </c>
      <c r="J1000">
        <v>1447909401</v>
      </c>
      <c r="K1000">
        <v>1444017801</v>
      </c>
      <c r="L1000" s="10">
        <f t="shared" si="62"/>
        <v>42282.168993055559</v>
      </c>
      <c r="M1000" s="10">
        <f t="shared" si="63"/>
        <v>42327.210659722223</v>
      </c>
      <c r="N1000" t="b">
        <v>0</v>
      </c>
      <c r="O1000">
        <v>229</v>
      </c>
      <c r="P1000" t="b">
        <v>0</v>
      </c>
      <c r="Q1000" t="s">
        <v>8273</v>
      </c>
      <c r="R1000" s="6">
        <f t="shared" si="61"/>
        <v>153.42794759825327</v>
      </c>
      <c r="S1000" t="s">
        <v>8318</v>
      </c>
      <c r="T1000" t="s">
        <v>8356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>
        <f t="shared" si="60"/>
        <v>7.7886666666666673E-2</v>
      </c>
      <c r="G1001" t="s">
        <v>8221</v>
      </c>
      <c r="H1001" t="s">
        <v>8229</v>
      </c>
      <c r="I1001" t="s">
        <v>8251</v>
      </c>
      <c r="J1001">
        <v>1415865720</v>
      </c>
      <c r="K1001">
        <v>1413270690</v>
      </c>
      <c r="L1001" s="10">
        <f t="shared" si="62"/>
        <v>41926.29965277778</v>
      </c>
      <c r="M1001" s="10">
        <f t="shared" si="63"/>
        <v>41956.334722222222</v>
      </c>
      <c r="N1001" t="b">
        <v>0</v>
      </c>
      <c r="O1001">
        <v>40</v>
      </c>
      <c r="P1001" t="b">
        <v>0</v>
      </c>
      <c r="Q1001" t="s">
        <v>8273</v>
      </c>
      <c r="R1001" s="6">
        <f t="shared" si="61"/>
        <v>292.07499999999999</v>
      </c>
      <c r="S1001" t="s">
        <v>8318</v>
      </c>
      <c r="T1001" t="s">
        <v>8356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>
        <f t="shared" si="60"/>
        <v>2.2157147647256063E-2</v>
      </c>
      <c r="G1002" t="s">
        <v>8220</v>
      </c>
      <c r="H1002" t="s">
        <v>8224</v>
      </c>
      <c r="I1002" t="s">
        <v>8246</v>
      </c>
      <c r="J1002">
        <v>1489537560</v>
      </c>
      <c r="K1002">
        <v>1484357160</v>
      </c>
      <c r="L1002" s="10">
        <f t="shared" si="62"/>
        <v>42749.059722222228</v>
      </c>
      <c r="M1002" s="10">
        <f t="shared" si="63"/>
        <v>42809.018055555556</v>
      </c>
      <c r="N1002" t="b">
        <v>0</v>
      </c>
      <c r="O1002">
        <v>6</v>
      </c>
      <c r="P1002" t="b">
        <v>0</v>
      </c>
      <c r="Q1002" t="s">
        <v>8273</v>
      </c>
      <c r="R1002" s="6">
        <f t="shared" si="61"/>
        <v>3304</v>
      </c>
      <c r="S1002" t="s">
        <v>8318</v>
      </c>
      <c r="T1002" t="s">
        <v>8356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>
        <f t="shared" si="60"/>
        <v>1.04</v>
      </c>
      <c r="G1003" t="s">
        <v>8220</v>
      </c>
      <c r="H1003" t="s">
        <v>8225</v>
      </c>
      <c r="I1003" t="s">
        <v>8247</v>
      </c>
      <c r="J1003">
        <v>1485796613</v>
      </c>
      <c r="K1003">
        <v>1481908613</v>
      </c>
      <c r="L1003" s="10">
        <f t="shared" si="62"/>
        <v>42720.720057870371</v>
      </c>
      <c r="M1003" s="10">
        <f t="shared" si="63"/>
        <v>42765.720057870371</v>
      </c>
      <c r="N1003" t="b">
        <v>0</v>
      </c>
      <c r="O1003">
        <v>4</v>
      </c>
      <c r="P1003" t="b">
        <v>0</v>
      </c>
      <c r="Q1003" t="s">
        <v>8273</v>
      </c>
      <c r="R1003" s="6">
        <f t="shared" si="61"/>
        <v>1300</v>
      </c>
      <c r="S1003" t="s">
        <v>8318</v>
      </c>
      <c r="T1003" t="s">
        <v>8356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>
        <f t="shared" si="60"/>
        <v>0.29602960296029601</v>
      </c>
      <c r="G1004" t="s">
        <v>8220</v>
      </c>
      <c r="H1004" t="s">
        <v>8224</v>
      </c>
      <c r="I1004" t="s">
        <v>8246</v>
      </c>
      <c r="J1004">
        <v>1450331940</v>
      </c>
      <c r="K1004">
        <v>1447777514</v>
      </c>
      <c r="L1004" s="10">
        <f t="shared" si="62"/>
        <v>42325.684189814812</v>
      </c>
      <c r="M1004" s="10">
        <f t="shared" si="63"/>
        <v>42355.249305555553</v>
      </c>
      <c r="N1004" t="b">
        <v>0</v>
      </c>
      <c r="O1004">
        <v>22</v>
      </c>
      <c r="P1004" t="b">
        <v>0</v>
      </c>
      <c r="Q1004" t="s">
        <v>8273</v>
      </c>
      <c r="R1004" s="6">
        <f t="shared" si="61"/>
        <v>134.54545454545453</v>
      </c>
      <c r="S1004" t="s">
        <v>8318</v>
      </c>
      <c r="T1004" t="s">
        <v>8356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>
        <f t="shared" si="60"/>
        <v>0.16055</v>
      </c>
      <c r="G1005" t="s">
        <v>8220</v>
      </c>
      <c r="H1005" t="s">
        <v>8230</v>
      </c>
      <c r="I1005" t="s">
        <v>8249</v>
      </c>
      <c r="J1005">
        <v>1489680061</v>
      </c>
      <c r="K1005">
        <v>1487091661</v>
      </c>
      <c r="L1005" s="10">
        <f t="shared" si="62"/>
        <v>42780.709039351852</v>
      </c>
      <c r="M1005" s="10">
        <f t="shared" si="63"/>
        <v>42810.667372685188</v>
      </c>
      <c r="N1005" t="b">
        <v>0</v>
      </c>
      <c r="O1005">
        <v>15</v>
      </c>
      <c r="P1005" t="b">
        <v>0</v>
      </c>
      <c r="Q1005" t="s">
        <v>8273</v>
      </c>
      <c r="R1005" s="6">
        <f t="shared" si="61"/>
        <v>214.06666666666666</v>
      </c>
      <c r="S1005" t="s">
        <v>8318</v>
      </c>
      <c r="T1005" t="s">
        <v>8356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>
        <f t="shared" si="60"/>
        <v>0.82208000000000003</v>
      </c>
      <c r="G1006" t="s">
        <v>8220</v>
      </c>
      <c r="H1006" t="s">
        <v>8224</v>
      </c>
      <c r="I1006" t="s">
        <v>8246</v>
      </c>
      <c r="J1006">
        <v>1455814827</v>
      </c>
      <c r="K1006">
        <v>1453222827</v>
      </c>
      <c r="L1006" s="10">
        <f t="shared" si="62"/>
        <v>42388.708645833336</v>
      </c>
      <c r="M1006" s="10">
        <f t="shared" si="63"/>
        <v>42418.708645833336</v>
      </c>
      <c r="N1006" t="b">
        <v>0</v>
      </c>
      <c r="O1006">
        <v>95</v>
      </c>
      <c r="P1006" t="b">
        <v>0</v>
      </c>
      <c r="Q1006" t="s">
        <v>8273</v>
      </c>
      <c r="R1006" s="6">
        <f t="shared" si="61"/>
        <v>216.33684210526314</v>
      </c>
      <c r="S1006" t="s">
        <v>8318</v>
      </c>
      <c r="T1006" t="s">
        <v>8356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>
        <f t="shared" si="60"/>
        <v>0.75051000000000001</v>
      </c>
      <c r="G1007" t="s">
        <v>8220</v>
      </c>
      <c r="H1007" t="s">
        <v>8224</v>
      </c>
      <c r="I1007" t="s">
        <v>8246</v>
      </c>
      <c r="J1007">
        <v>1446217183</v>
      </c>
      <c r="K1007">
        <v>1443538783</v>
      </c>
      <c r="L1007" s="10">
        <f t="shared" si="62"/>
        <v>42276.624803240738</v>
      </c>
      <c r="M1007" s="10">
        <f t="shared" si="63"/>
        <v>42307.624803240738</v>
      </c>
      <c r="N1007" t="b">
        <v>0</v>
      </c>
      <c r="O1007">
        <v>161</v>
      </c>
      <c r="P1007" t="b">
        <v>0</v>
      </c>
      <c r="Q1007" t="s">
        <v>8273</v>
      </c>
      <c r="R1007" s="6">
        <f t="shared" si="61"/>
        <v>932.31055900621118</v>
      </c>
      <c r="S1007" t="s">
        <v>8318</v>
      </c>
      <c r="T1007" t="s">
        <v>8356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>
        <f t="shared" si="60"/>
        <v>5.8500000000000003E-2</v>
      </c>
      <c r="G1008" t="s">
        <v>8220</v>
      </c>
      <c r="H1008" t="s">
        <v>8224</v>
      </c>
      <c r="I1008" t="s">
        <v>8246</v>
      </c>
      <c r="J1008">
        <v>1418368260</v>
      </c>
      <c r="K1008">
        <v>1417654672</v>
      </c>
      <c r="L1008" s="10">
        <f t="shared" si="62"/>
        <v>41977.040185185186</v>
      </c>
      <c r="M1008" s="10">
        <f t="shared" si="63"/>
        <v>41985.299305555556</v>
      </c>
      <c r="N1008" t="b">
        <v>0</v>
      </c>
      <c r="O1008">
        <v>8</v>
      </c>
      <c r="P1008" t="b">
        <v>0</v>
      </c>
      <c r="Q1008" t="s">
        <v>8273</v>
      </c>
      <c r="R1008" s="6">
        <f t="shared" si="61"/>
        <v>29.25</v>
      </c>
      <c r="S1008" t="s">
        <v>8318</v>
      </c>
      <c r="T1008" t="s">
        <v>8356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>
        <f t="shared" si="60"/>
        <v>0.44319999999999998</v>
      </c>
      <c r="G1009" t="s">
        <v>8220</v>
      </c>
      <c r="H1009" t="s">
        <v>8224</v>
      </c>
      <c r="I1009" t="s">
        <v>8246</v>
      </c>
      <c r="J1009">
        <v>1481727623</v>
      </c>
      <c r="K1009">
        <v>1478095223</v>
      </c>
      <c r="L1009" s="10">
        <f t="shared" si="62"/>
        <v>42676.583599537036</v>
      </c>
      <c r="M1009" s="10">
        <f t="shared" si="63"/>
        <v>42718.6252662037</v>
      </c>
      <c r="N1009" t="b">
        <v>0</v>
      </c>
      <c r="O1009">
        <v>76</v>
      </c>
      <c r="P1009" t="b">
        <v>0</v>
      </c>
      <c r="Q1009" t="s">
        <v>8273</v>
      </c>
      <c r="R1009" s="6">
        <f t="shared" si="61"/>
        <v>174.94736842105263</v>
      </c>
      <c r="S1009" t="s">
        <v>8318</v>
      </c>
      <c r="T1009" t="s">
        <v>8356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>
        <f t="shared" si="60"/>
        <v>2.6737967914438501E-3</v>
      </c>
      <c r="G1010" t="s">
        <v>8220</v>
      </c>
      <c r="H1010" t="s">
        <v>8238</v>
      </c>
      <c r="I1010" t="s">
        <v>8256</v>
      </c>
      <c r="J1010">
        <v>1482953115</v>
      </c>
      <c r="K1010">
        <v>1480361115</v>
      </c>
      <c r="L1010" s="10">
        <f t="shared" si="62"/>
        <v>42702.809201388889</v>
      </c>
      <c r="M1010" s="10">
        <f t="shared" si="63"/>
        <v>42732.809201388889</v>
      </c>
      <c r="N1010" t="b">
        <v>0</v>
      </c>
      <c r="O1010">
        <v>1</v>
      </c>
      <c r="P1010" t="b">
        <v>0</v>
      </c>
      <c r="Q1010" t="s">
        <v>8273</v>
      </c>
      <c r="R1010" s="6">
        <f t="shared" si="61"/>
        <v>250</v>
      </c>
      <c r="S1010" t="s">
        <v>8318</v>
      </c>
      <c r="T1010" t="s">
        <v>8356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>
        <f t="shared" si="60"/>
        <v>0.1313</v>
      </c>
      <c r="G1011" t="s">
        <v>8220</v>
      </c>
      <c r="H1011" t="s">
        <v>8224</v>
      </c>
      <c r="I1011" t="s">
        <v>8246</v>
      </c>
      <c r="J1011">
        <v>1466346646</v>
      </c>
      <c r="K1011">
        <v>1463754646</v>
      </c>
      <c r="L1011" s="10">
        <f t="shared" si="62"/>
        <v>42510.604699074072</v>
      </c>
      <c r="M1011" s="10">
        <f t="shared" si="63"/>
        <v>42540.604699074072</v>
      </c>
      <c r="N1011" t="b">
        <v>0</v>
      </c>
      <c r="O1011">
        <v>101</v>
      </c>
      <c r="P1011" t="b">
        <v>0</v>
      </c>
      <c r="Q1011" t="s">
        <v>8273</v>
      </c>
      <c r="R1011" s="6">
        <f t="shared" si="61"/>
        <v>65</v>
      </c>
      <c r="S1011" t="s">
        <v>8318</v>
      </c>
      <c r="T1011" t="s">
        <v>8356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>
        <f t="shared" si="60"/>
        <v>1.9088937093275488E-3</v>
      </c>
      <c r="G1012" t="s">
        <v>8220</v>
      </c>
      <c r="H1012" t="s">
        <v>8224</v>
      </c>
      <c r="I1012" t="s">
        <v>8246</v>
      </c>
      <c r="J1012">
        <v>1473044340</v>
      </c>
      <c r="K1012">
        <v>1468180462</v>
      </c>
      <c r="L1012" s="10">
        <f t="shared" si="62"/>
        <v>42561.829421296294</v>
      </c>
      <c r="M1012" s="10">
        <f t="shared" si="63"/>
        <v>42618.124305555553</v>
      </c>
      <c r="N1012" t="b">
        <v>0</v>
      </c>
      <c r="O1012">
        <v>4</v>
      </c>
      <c r="P1012" t="b">
        <v>0</v>
      </c>
      <c r="Q1012" t="s">
        <v>8273</v>
      </c>
      <c r="R1012" s="6">
        <f t="shared" si="61"/>
        <v>55</v>
      </c>
      <c r="S1012" t="s">
        <v>8318</v>
      </c>
      <c r="T1012" t="s">
        <v>8356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>
        <f t="shared" si="60"/>
        <v>3.7499999999999999E-3</v>
      </c>
      <c r="G1013" t="s">
        <v>8220</v>
      </c>
      <c r="H1013" t="s">
        <v>8224</v>
      </c>
      <c r="I1013" t="s">
        <v>8246</v>
      </c>
      <c r="J1013">
        <v>1418938395</v>
      </c>
      <c r="K1013">
        <v>1415050395</v>
      </c>
      <c r="L1013" s="10">
        <f t="shared" si="62"/>
        <v>41946.898090277777</v>
      </c>
      <c r="M1013" s="10">
        <f t="shared" si="63"/>
        <v>41991.898090277777</v>
      </c>
      <c r="N1013" t="b">
        <v>0</v>
      </c>
      <c r="O1013">
        <v>1</v>
      </c>
      <c r="P1013" t="b">
        <v>0</v>
      </c>
      <c r="Q1013" t="s">
        <v>8273</v>
      </c>
      <c r="R1013" s="6">
        <f t="shared" si="61"/>
        <v>75</v>
      </c>
      <c r="S1013" t="s">
        <v>8318</v>
      </c>
      <c r="T1013" t="s">
        <v>8356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>
        <f t="shared" si="60"/>
        <v>215.35021</v>
      </c>
      <c r="G1014" t="s">
        <v>8220</v>
      </c>
      <c r="H1014" t="s">
        <v>8224</v>
      </c>
      <c r="I1014" t="s">
        <v>8246</v>
      </c>
      <c r="J1014">
        <v>1485254052</v>
      </c>
      <c r="K1014">
        <v>1481366052</v>
      </c>
      <c r="L1014" s="10">
        <f t="shared" si="62"/>
        <v>42714.440416666665</v>
      </c>
      <c r="M1014" s="10">
        <f t="shared" si="63"/>
        <v>42759.440416666665</v>
      </c>
      <c r="N1014" t="b">
        <v>0</v>
      </c>
      <c r="O1014">
        <v>775</v>
      </c>
      <c r="P1014" t="b">
        <v>0</v>
      </c>
      <c r="Q1014" t="s">
        <v>8273</v>
      </c>
      <c r="R1014" s="6">
        <f t="shared" si="61"/>
        <v>1389.3561935483872</v>
      </c>
      <c r="S1014" t="s">
        <v>8318</v>
      </c>
      <c r="T1014" t="s">
        <v>8356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>
        <f t="shared" si="60"/>
        <v>0.34527999999999998</v>
      </c>
      <c r="G1015" t="s">
        <v>8220</v>
      </c>
      <c r="H1015" t="s">
        <v>8224</v>
      </c>
      <c r="I1015" t="s">
        <v>8246</v>
      </c>
      <c r="J1015">
        <v>1451419200</v>
      </c>
      <c r="K1015">
        <v>1449000056</v>
      </c>
      <c r="L1015" s="10">
        <f t="shared" si="62"/>
        <v>42339.833981481483</v>
      </c>
      <c r="M1015" s="10">
        <f t="shared" si="63"/>
        <v>42367.833333333328</v>
      </c>
      <c r="N1015" t="b">
        <v>0</v>
      </c>
      <c r="O1015">
        <v>90</v>
      </c>
      <c r="P1015" t="b">
        <v>0</v>
      </c>
      <c r="Q1015" t="s">
        <v>8273</v>
      </c>
      <c r="R1015" s="6">
        <f t="shared" si="61"/>
        <v>95.911111111111111</v>
      </c>
      <c r="S1015" t="s">
        <v>8318</v>
      </c>
      <c r="T1015" t="s">
        <v>8356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>
        <f t="shared" si="60"/>
        <v>0.30599999999999999</v>
      </c>
      <c r="G1016" t="s">
        <v>8220</v>
      </c>
      <c r="H1016" t="s">
        <v>8224</v>
      </c>
      <c r="I1016" t="s">
        <v>8246</v>
      </c>
      <c r="J1016">
        <v>1420070615</v>
      </c>
      <c r="K1016">
        <v>1415750615</v>
      </c>
      <c r="L1016" s="10">
        <f t="shared" si="62"/>
        <v>41955.002488425926</v>
      </c>
      <c r="M1016" s="10">
        <f t="shared" si="63"/>
        <v>42005.002488425926</v>
      </c>
      <c r="N1016" t="b">
        <v>0</v>
      </c>
      <c r="O1016">
        <v>16</v>
      </c>
      <c r="P1016" t="b">
        <v>0</v>
      </c>
      <c r="Q1016" t="s">
        <v>8273</v>
      </c>
      <c r="R1016" s="6">
        <f t="shared" si="61"/>
        <v>191.25</v>
      </c>
      <c r="S1016" t="s">
        <v>8318</v>
      </c>
      <c r="T1016" t="s">
        <v>8356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>
        <f t="shared" si="60"/>
        <v>2.6666666666666668E-2</v>
      </c>
      <c r="G1017" t="s">
        <v>8220</v>
      </c>
      <c r="H1017" t="s">
        <v>8240</v>
      </c>
      <c r="I1017" t="s">
        <v>8257</v>
      </c>
      <c r="J1017">
        <v>1448489095</v>
      </c>
      <c r="K1017">
        <v>1445893495</v>
      </c>
      <c r="L1017" s="10">
        <f t="shared" si="62"/>
        <v>42303.878414351857</v>
      </c>
      <c r="M1017" s="10">
        <f t="shared" si="63"/>
        <v>42333.920081018514</v>
      </c>
      <c r="N1017" t="b">
        <v>0</v>
      </c>
      <c r="O1017">
        <v>6</v>
      </c>
      <c r="P1017" t="b">
        <v>0</v>
      </c>
      <c r="Q1017" t="s">
        <v>8273</v>
      </c>
      <c r="R1017" s="6">
        <f t="shared" si="61"/>
        <v>40</v>
      </c>
      <c r="S1017" t="s">
        <v>8318</v>
      </c>
      <c r="T1017" t="s">
        <v>8356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>
        <f t="shared" si="60"/>
        <v>2.8420000000000001E-2</v>
      </c>
      <c r="G1018" t="s">
        <v>8220</v>
      </c>
      <c r="H1018" t="s">
        <v>8224</v>
      </c>
      <c r="I1018" t="s">
        <v>8246</v>
      </c>
      <c r="J1018">
        <v>1459992856</v>
      </c>
      <c r="K1018">
        <v>1456108456</v>
      </c>
      <c r="L1018" s="10">
        <f t="shared" si="62"/>
        <v>42422.107129629629</v>
      </c>
      <c r="M1018" s="10">
        <f t="shared" si="63"/>
        <v>42467.065462962957</v>
      </c>
      <c r="N1018" t="b">
        <v>0</v>
      </c>
      <c r="O1018">
        <v>38</v>
      </c>
      <c r="P1018" t="b">
        <v>0</v>
      </c>
      <c r="Q1018" t="s">
        <v>8273</v>
      </c>
      <c r="R1018" s="6">
        <f t="shared" si="61"/>
        <v>74.78947368421052</v>
      </c>
      <c r="S1018" t="s">
        <v>8318</v>
      </c>
      <c r="T1018" t="s">
        <v>8356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>
        <f t="shared" si="60"/>
        <v>0.22878799999999999</v>
      </c>
      <c r="G1019" t="s">
        <v>8220</v>
      </c>
      <c r="H1019" t="s">
        <v>8224</v>
      </c>
      <c r="I1019" t="s">
        <v>8246</v>
      </c>
      <c r="J1019">
        <v>1448125935</v>
      </c>
      <c r="K1019">
        <v>1444666335</v>
      </c>
      <c r="L1019" s="10">
        <f t="shared" si="62"/>
        <v>42289.675173611111</v>
      </c>
      <c r="M1019" s="10">
        <f t="shared" si="63"/>
        <v>42329.716840277775</v>
      </c>
      <c r="N1019" t="b">
        <v>0</v>
      </c>
      <c r="O1019">
        <v>355</v>
      </c>
      <c r="P1019" t="b">
        <v>0</v>
      </c>
      <c r="Q1019" t="s">
        <v>8273</v>
      </c>
      <c r="R1019" s="6">
        <f t="shared" si="61"/>
        <v>161.11830985915492</v>
      </c>
      <c r="S1019" t="s">
        <v>8318</v>
      </c>
      <c r="T1019" t="s">
        <v>8356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>
        <f t="shared" si="60"/>
        <v>3.1050000000000001E-2</v>
      </c>
      <c r="G1020" t="s">
        <v>8220</v>
      </c>
      <c r="H1020" t="s">
        <v>8224</v>
      </c>
      <c r="I1020" t="s">
        <v>8246</v>
      </c>
      <c r="J1020">
        <v>1468496933</v>
      </c>
      <c r="K1020">
        <v>1465904933</v>
      </c>
      <c r="L1020" s="10">
        <f t="shared" si="62"/>
        <v>42535.492280092592</v>
      </c>
      <c r="M1020" s="10">
        <f t="shared" si="63"/>
        <v>42565.492280092592</v>
      </c>
      <c r="N1020" t="b">
        <v>0</v>
      </c>
      <c r="O1020">
        <v>7</v>
      </c>
      <c r="P1020" t="b">
        <v>0</v>
      </c>
      <c r="Q1020" t="s">
        <v>8273</v>
      </c>
      <c r="R1020" s="6">
        <f t="shared" si="61"/>
        <v>88.714285714285708</v>
      </c>
      <c r="S1020" t="s">
        <v>8318</v>
      </c>
      <c r="T1020" t="s">
        <v>8356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>
        <f t="shared" si="60"/>
        <v>0.47333333333333333</v>
      </c>
      <c r="G1021" t="s">
        <v>8220</v>
      </c>
      <c r="H1021" t="s">
        <v>8224</v>
      </c>
      <c r="I1021" t="s">
        <v>8246</v>
      </c>
      <c r="J1021">
        <v>1423092149</v>
      </c>
      <c r="K1021">
        <v>1420500149</v>
      </c>
      <c r="L1021" s="10">
        <f t="shared" si="62"/>
        <v>42009.973946759259</v>
      </c>
      <c r="M1021" s="10">
        <f t="shared" si="63"/>
        <v>42039.973946759259</v>
      </c>
      <c r="N1021" t="b">
        <v>0</v>
      </c>
      <c r="O1021">
        <v>400</v>
      </c>
      <c r="P1021" t="b">
        <v>0</v>
      </c>
      <c r="Q1021" t="s">
        <v>8273</v>
      </c>
      <c r="R1021" s="6">
        <f t="shared" si="61"/>
        <v>53.25</v>
      </c>
      <c r="S1021" t="s">
        <v>8318</v>
      </c>
      <c r="T1021" t="s">
        <v>8356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>
        <f t="shared" si="60"/>
        <v>2.0554838709677421</v>
      </c>
      <c r="G1022" t="s">
        <v>8219</v>
      </c>
      <c r="H1022" t="s">
        <v>8229</v>
      </c>
      <c r="I1022" t="s">
        <v>8251</v>
      </c>
      <c r="J1022">
        <v>1433206020</v>
      </c>
      <c r="K1022">
        <v>1430617209</v>
      </c>
      <c r="L1022" s="10">
        <f t="shared" si="62"/>
        <v>42127.069548611107</v>
      </c>
      <c r="M1022" s="10">
        <f t="shared" si="63"/>
        <v>42157.032638888893</v>
      </c>
      <c r="N1022" t="b">
        <v>0</v>
      </c>
      <c r="O1022">
        <v>30</v>
      </c>
      <c r="P1022" t="b">
        <v>1</v>
      </c>
      <c r="Q1022" t="s">
        <v>8280</v>
      </c>
      <c r="R1022" s="6">
        <f t="shared" si="61"/>
        <v>106.2</v>
      </c>
      <c r="S1022" t="s">
        <v>8315</v>
      </c>
      <c r="T1022" t="s">
        <v>8325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>
        <f t="shared" si="60"/>
        <v>3.5180366666666667</v>
      </c>
      <c r="G1023" t="s">
        <v>8219</v>
      </c>
      <c r="H1023" t="s">
        <v>8224</v>
      </c>
      <c r="I1023" t="s">
        <v>8246</v>
      </c>
      <c r="J1023">
        <v>1445054400</v>
      </c>
      <c r="K1023">
        <v>1443074571</v>
      </c>
      <c r="L1023" s="10">
        <f t="shared" si="62"/>
        <v>42271.251979166671</v>
      </c>
      <c r="M1023" s="10">
        <f t="shared" si="63"/>
        <v>42294.166666666672</v>
      </c>
      <c r="N1023" t="b">
        <v>1</v>
      </c>
      <c r="O1023">
        <v>478</v>
      </c>
      <c r="P1023" t="b">
        <v>1</v>
      </c>
      <c r="Q1023" t="s">
        <v>8280</v>
      </c>
      <c r="R1023" s="6">
        <f t="shared" si="61"/>
        <v>22.079728033472804</v>
      </c>
      <c r="S1023" t="s">
        <v>8315</v>
      </c>
      <c r="T1023" t="s">
        <v>8325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>
        <f t="shared" si="60"/>
        <v>1.149</v>
      </c>
      <c r="G1024" t="s">
        <v>8219</v>
      </c>
      <c r="H1024" t="s">
        <v>8224</v>
      </c>
      <c r="I1024" t="s">
        <v>8246</v>
      </c>
      <c r="J1024">
        <v>1431876677</v>
      </c>
      <c r="K1024">
        <v>1429284677</v>
      </c>
      <c r="L1024" s="10">
        <f t="shared" si="62"/>
        <v>42111.646724537044</v>
      </c>
      <c r="M1024" s="10">
        <f t="shared" si="63"/>
        <v>42141.646724537044</v>
      </c>
      <c r="N1024" t="b">
        <v>1</v>
      </c>
      <c r="O1024">
        <v>74</v>
      </c>
      <c r="P1024" t="b">
        <v>1</v>
      </c>
      <c r="Q1024" t="s">
        <v>8280</v>
      </c>
      <c r="R1024" s="6">
        <f t="shared" si="61"/>
        <v>31.054054054054053</v>
      </c>
      <c r="S1024" t="s">
        <v>8315</v>
      </c>
      <c r="T1024" t="s">
        <v>8325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>
        <f t="shared" si="60"/>
        <v>2.3715000000000002</v>
      </c>
      <c r="G1025" t="s">
        <v>8219</v>
      </c>
      <c r="H1025" t="s">
        <v>8225</v>
      </c>
      <c r="I1025" t="s">
        <v>8247</v>
      </c>
      <c r="J1025">
        <v>1434837861</v>
      </c>
      <c r="K1025">
        <v>1432245861</v>
      </c>
      <c r="L1025" s="10">
        <f t="shared" si="62"/>
        <v>42145.919687500005</v>
      </c>
      <c r="M1025" s="10">
        <f t="shared" si="63"/>
        <v>42175.919687500005</v>
      </c>
      <c r="N1025" t="b">
        <v>0</v>
      </c>
      <c r="O1025">
        <v>131</v>
      </c>
      <c r="P1025" t="b">
        <v>1</v>
      </c>
      <c r="Q1025" t="s">
        <v>8280</v>
      </c>
      <c r="R1025" s="6">
        <f t="shared" si="61"/>
        <v>36.206106870229007</v>
      </c>
      <c r="S1025" t="s">
        <v>8315</v>
      </c>
      <c r="T1025" t="s">
        <v>8325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>
        <f t="shared" ref="F1026:F1089" si="64">IF(D1026=0,0,E1026/D1026)</f>
        <v>1.1863774999999999</v>
      </c>
      <c r="G1026" t="s">
        <v>8219</v>
      </c>
      <c r="H1026" t="s">
        <v>8235</v>
      </c>
      <c r="I1026" t="s">
        <v>8255</v>
      </c>
      <c r="J1026">
        <v>1454248563</v>
      </c>
      <c r="K1026">
        <v>1451656563</v>
      </c>
      <c r="L1026" s="10">
        <f t="shared" si="62"/>
        <v>42370.580590277779</v>
      </c>
      <c r="M1026" s="10">
        <f t="shared" si="63"/>
        <v>42400.580590277779</v>
      </c>
      <c r="N1026" t="b">
        <v>1</v>
      </c>
      <c r="O1026">
        <v>61</v>
      </c>
      <c r="P1026" t="b">
        <v>1</v>
      </c>
      <c r="Q1026" t="s">
        <v>8280</v>
      </c>
      <c r="R1026" s="6">
        <f t="shared" ref="R1026:R1089" si="65">IF(O1026=0,0,E1026/O1026)</f>
        <v>388.9762295081967</v>
      </c>
      <c r="S1026" t="s">
        <v>8315</v>
      </c>
      <c r="T1026" t="s">
        <v>8325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>
        <f t="shared" si="64"/>
        <v>1.099283142857143</v>
      </c>
      <c r="G1027" t="s">
        <v>8219</v>
      </c>
      <c r="H1027" t="s">
        <v>8224</v>
      </c>
      <c r="I1027" t="s">
        <v>8246</v>
      </c>
      <c r="J1027">
        <v>1426532437</v>
      </c>
      <c r="K1027">
        <v>1423944037</v>
      </c>
      <c r="L1027" s="10">
        <f t="shared" ref="L1027:L1090" si="66">(((K1027/60)/60)/24)+DATE(1970,1,1)</f>
        <v>42049.833761574075</v>
      </c>
      <c r="M1027" s="10">
        <f t="shared" ref="M1027:M1090" si="67">(((J1027/60)/60)/24)+DATE(1970,1,1)</f>
        <v>42079.792094907403</v>
      </c>
      <c r="N1027" t="b">
        <v>1</v>
      </c>
      <c r="O1027">
        <v>1071</v>
      </c>
      <c r="P1027" t="b">
        <v>1</v>
      </c>
      <c r="Q1027" t="s">
        <v>8280</v>
      </c>
      <c r="R1027" s="6">
        <f t="shared" si="65"/>
        <v>71.848571428571432</v>
      </c>
      <c r="S1027" t="s">
        <v>8315</v>
      </c>
      <c r="T1027" t="s">
        <v>8325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>
        <f t="shared" si="64"/>
        <v>1.0000828571428571</v>
      </c>
      <c r="G1028" t="s">
        <v>8219</v>
      </c>
      <c r="H1028" t="s">
        <v>8225</v>
      </c>
      <c r="I1028" t="s">
        <v>8247</v>
      </c>
      <c r="J1028">
        <v>1459414016</v>
      </c>
      <c r="K1028">
        <v>1456480016</v>
      </c>
      <c r="L1028" s="10">
        <f t="shared" si="66"/>
        <v>42426.407592592594</v>
      </c>
      <c r="M1028" s="10">
        <f t="shared" si="67"/>
        <v>42460.365925925929</v>
      </c>
      <c r="N1028" t="b">
        <v>1</v>
      </c>
      <c r="O1028">
        <v>122</v>
      </c>
      <c r="P1028" t="b">
        <v>1</v>
      </c>
      <c r="Q1028" t="s">
        <v>8280</v>
      </c>
      <c r="R1028" s="6">
        <f t="shared" si="65"/>
        <v>57.381803278688523</v>
      </c>
      <c r="S1028" t="s">
        <v>8315</v>
      </c>
      <c r="T1028" t="s">
        <v>8325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>
        <f t="shared" si="64"/>
        <v>1.0309292094387414</v>
      </c>
      <c r="G1029" t="s">
        <v>8219</v>
      </c>
      <c r="H1029" t="s">
        <v>8224</v>
      </c>
      <c r="I1029" t="s">
        <v>8246</v>
      </c>
      <c r="J1029">
        <v>1414025347</v>
      </c>
      <c r="K1029">
        <v>1411433347</v>
      </c>
      <c r="L1029" s="10">
        <f t="shared" si="66"/>
        <v>41905.034108796295</v>
      </c>
      <c r="M1029" s="10">
        <f t="shared" si="67"/>
        <v>41935.034108796295</v>
      </c>
      <c r="N1029" t="b">
        <v>1</v>
      </c>
      <c r="O1029">
        <v>111</v>
      </c>
      <c r="P1029" t="b">
        <v>1</v>
      </c>
      <c r="Q1029" t="s">
        <v>8280</v>
      </c>
      <c r="R1029" s="6">
        <f t="shared" si="65"/>
        <v>69.666666666666671</v>
      </c>
      <c r="S1029" t="s">
        <v>8315</v>
      </c>
      <c r="T1029" t="s">
        <v>8325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>
        <f t="shared" si="64"/>
        <v>1.1727000000000001</v>
      </c>
      <c r="G1030" t="s">
        <v>8219</v>
      </c>
      <c r="H1030" t="s">
        <v>8225</v>
      </c>
      <c r="I1030" t="s">
        <v>8247</v>
      </c>
      <c r="J1030">
        <v>1488830400</v>
      </c>
      <c r="K1030">
        <v>1484924605</v>
      </c>
      <c r="L1030" s="10">
        <f t="shared" si="66"/>
        <v>42755.627372685187</v>
      </c>
      <c r="M1030" s="10">
        <f t="shared" si="67"/>
        <v>42800.833333333328</v>
      </c>
      <c r="N1030" t="b">
        <v>1</v>
      </c>
      <c r="O1030">
        <v>255</v>
      </c>
      <c r="P1030" t="b">
        <v>1</v>
      </c>
      <c r="Q1030" t="s">
        <v>8280</v>
      </c>
      <c r="R1030" s="6">
        <f t="shared" si="65"/>
        <v>45.988235294117644</v>
      </c>
      <c r="S1030" t="s">
        <v>8315</v>
      </c>
      <c r="T1030" t="s">
        <v>8325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>
        <f t="shared" si="64"/>
        <v>1.1175999999999999</v>
      </c>
      <c r="G1031" t="s">
        <v>8219</v>
      </c>
      <c r="H1031" t="s">
        <v>8235</v>
      </c>
      <c r="I1031" t="s">
        <v>8255</v>
      </c>
      <c r="J1031">
        <v>1428184740</v>
      </c>
      <c r="K1031">
        <v>1423501507</v>
      </c>
      <c r="L1031" s="10">
        <f t="shared" si="66"/>
        <v>42044.711886574078</v>
      </c>
      <c r="M1031" s="10">
        <f t="shared" si="67"/>
        <v>42098.915972222225</v>
      </c>
      <c r="N1031" t="b">
        <v>0</v>
      </c>
      <c r="O1031">
        <v>141</v>
      </c>
      <c r="P1031" t="b">
        <v>1</v>
      </c>
      <c r="Q1031" t="s">
        <v>8280</v>
      </c>
      <c r="R1031" s="6">
        <f t="shared" si="65"/>
        <v>79.262411347517727</v>
      </c>
      <c r="S1031" t="s">
        <v>8315</v>
      </c>
      <c r="T1031" t="s">
        <v>8325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>
        <f t="shared" si="64"/>
        <v>3.4209999999999998</v>
      </c>
      <c r="G1032" t="s">
        <v>8219</v>
      </c>
      <c r="H1032" t="s">
        <v>8224</v>
      </c>
      <c r="I1032" t="s">
        <v>8246</v>
      </c>
      <c r="J1032">
        <v>1473680149</v>
      </c>
      <c r="K1032">
        <v>1472470549</v>
      </c>
      <c r="L1032" s="10">
        <f t="shared" si="66"/>
        <v>42611.483206018514</v>
      </c>
      <c r="M1032" s="10">
        <f t="shared" si="67"/>
        <v>42625.483206018514</v>
      </c>
      <c r="N1032" t="b">
        <v>0</v>
      </c>
      <c r="O1032">
        <v>159</v>
      </c>
      <c r="P1032" t="b">
        <v>1</v>
      </c>
      <c r="Q1032" t="s">
        <v>8280</v>
      </c>
      <c r="R1032" s="6">
        <f t="shared" si="65"/>
        <v>43.031446540880502</v>
      </c>
      <c r="S1032" t="s">
        <v>8315</v>
      </c>
      <c r="T1032" t="s">
        <v>8325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>
        <f t="shared" si="64"/>
        <v>1.0740000000000001</v>
      </c>
      <c r="G1033" t="s">
        <v>8219</v>
      </c>
      <c r="H1033" t="s">
        <v>8224</v>
      </c>
      <c r="I1033" t="s">
        <v>8246</v>
      </c>
      <c r="J1033">
        <v>1450290010</v>
      </c>
      <c r="K1033">
        <v>1447698010</v>
      </c>
      <c r="L1033" s="10">
        <f t="shared" si="66"/>
        <v>42324.764004629629</v>
      </c>
      <c r="M1033" s="10">
        <f t="shared" si="67"/>
        <v>42354.764004629629</v>
      </c>
      <c r="N1033" t="b">
        <v>0</v>
      </c>
      <c r="O1033">
        <v>99</v>
      </c>
      <c r="P1033" t="b">
        <v>1</v>
      </c>
      <c r="Q1033" t="s">
        <v>8280</v>
      </c>
      <c r="R1033" s="6">
        <f t="shared" si="65"/>
        <v>108.48484848484848</v>
      </c>
      <c r="S1033" t="s">
        <v>8315</v>
      </c>
      <c r="T1033" t="s">
        <v>8325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>
        <f t="shared" si="64"/>
        <v>1.0849703703703704</v>
      </c>
      <c r="G1034" t="s">
        <v>8219</v>
      </c>
      <c r="H1034" t="s">
        <v>8224</v>
      </c>
      <c r="I1034" t="s">
        <v>8246</v>
      </c>
      <c r="J1034">
        <v>1466697625</v>
      </c>
      <c r="K1034">
        <v>1464105625</v>
      </c>
      <c r="L1034" s="10">
        <f t="shared" si="66"/>
        <v>42514.666956018518</v>
      </c>
      <c r="M1034" s="10">
        <f t="shared" si="67"/>
        <v>42544.666956018518</v>
      </c>
      <c r="N1034" t="b">
        <v>0</v>
      </c>
      <c r="O1034">
        <v>96</v>
      </c>
      <c r="P1034" t="b">
        <v>1</v>
      </c>
      <c r="Q1034" t="s">
        <v>8280</v>
      </c>
      <c r="R1034" s="6">
        <f t="shared" si="65"/>
        <v>61.029583333333335</v>
      </c>
      <c r="S1034" t="s">
        <v>8315</v>
      </c>
      <c r="T1034" t="s">
        <v>8325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>
        <f t="shared" si="64"/>
        <v>1.0286144578313252</v>
      </c>
      <c r="G1035" t="s">
        <v>8219</v>
      </c>
      <c r="H1035" t="s">
        <v>8225</v>
      </c>
      <c r="I1035" t="s">
        <v>8247</v>
      </c>
      <c r="J1035">
        <v>1481564080</v>
      </c>
      <c r="K1035">
        <v>1479144880</v>
      </c>
      <c r="L1035" s="10">
        <f t="shared" si="66"/>
        <v>42688.732407407413</v>
      </c>
      <c r="M1035" s="10">
        <f t="shared" si="67"/>
        <v>42716.732407407413</v>
      </c>
      <c r="N1035" t="b">
        <v>0</v>
      </c>
      <c r="O1035">
        <v>27</v>
      </c>
      <c r="P1035" t="b">
        <v>1</v>
      </c>
      <c r="Q1035" t="s">
        <v>8280</v>
      </c>
      <c r="R1035" s="6">
        <f t="shared" si="65"/>
        <v>50.592592592592595</v>
      </c>
      <c r="S1035" t="s">
        <v>8315</v>
      </c>
      <c r="T1035" t="s">
        <v>8325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>
        <f t="shared" si="64"/>
        <v>1.3000180000000001</v>
      </c>
      <c r="G1036" t="s">
        <v>8219</v>
      </c>
      <c r="H1036" t="s">
        <v>8224</v>
      </c>
      <c r="I1036" t="s">
        <v>8246</v>
      </c>
      <c r="J1036">
        <v>1470369540</v>
      </c>
      <c r="K1036">
        <v>1467604804</v>
      </c>
      <c r="L1036" s="10">
        <f t="shared" si="66"/>
        <v>42555.166712962964</v>
      </c>
      <c r="M1036" s="10">
        <f t="shared" si="67"/>
        <v>42587.165972222225</v>
      </c>
      <c r="N1036" t="b">
        <v>0</v>
      </c>
      <c r="O1036">
        <v>166</v>
      </c>
      <c r="P1036" t="b">
        <v>1</v>
      </c>
      <c r="Q1036" t="s">
        <v>8280</v>
      </c>
      <c r="R1036" s="6">
        <f t="shared" si="65"/>
        <v>39.157168674698795</v>
      </c>
      <c r="S1036" t="s">
        <v>8315</v>
      </c>
      <c r="T1036" t="s">
        <v>8325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>
        <f t="shared" si="64"/>
        <v>1.0765217391304347</v>
      </c>
      <c r="G1037" t="s">
        <v>8219</v>
      </c>
      <c r="H1037" t="s">
        <v>8224</v>
      </c>
      <c r="I1037" t="s">
        <v>8246</v>
      </c>
      <c r="J1037">
        <v>1423668220</v>
      </c>
      <c r="K1037">
        <v>1421076220</v>
      </c>
      <c r="L1037" s="10">
        <f t="shared" si="66"/>
        <v>42016.641435185185</v>
      </c>
      <c r="M1037" s="10">
        <f t="shared" si="67"/>
        <v>42046.641435185185</v>
      </c>
      <c r="N1037" t="b">
        <v>0</v>
      </c>
      <c r="O1037">
        <v>76</v>
      </c>
      <c r="P1037" t="b">
        <v>1</v>
      </c>
      <c r="Q1037" t="s">
        <v>8280</v>
      </c>
      <c r="R1037" s="6">
        <f t="shared" si="65"/>
        <v>65.15789473684211</v>
      </c>
      <c r="S1037" t="s">
        <v>8315</v>
      </c>
      <c r="T1037" t="s">
        <v>8325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>
        <f t="shared" si="64"/>
        <v>1.1236044444444444</v>
      </c>
      <c r="G1038" t="s">
        <v>8219</v>
      </c>
      <c r="H1038" t="s">
        <v>8224</v>
      </c>
      <c r="I1038" t="s">
        <v>8246</v>
      </c>
      <c r="J1038">
        <v>1357545600</v>
      </c>
      <c r="K1038">
        <v>1354790790</v>
      </c>
      <c r="L1038" s="10">
        <f t="shared" si="66"/>
        <v>41249.448958333334</v>
      </c>
      <c r="M1038" s="10">
        <f t="shared" si="67"/>
        <v>41281.333333333336</v>
      </c>
      <c r="N1038" t="b">
        <v>0</v>
      </c>
      <c r="O1038">
        <v>211</v>
      </c>
      <c r="P1038" t="b">
        <v>1</v>
      </c>
      <c r="Q1038" t="s">
        <v>8280</v>
      </c>
      <c r="R1038" s="6">
        <f t="shared" si="65"/>
        <v>23.963127962085309</v>
      </c>
      <c r="S1038" t="s">
        <v>8315</v>
      </c>
      <c r="T1038" t="s">
        <v>8325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>
        <f t="shared" si="64"/>
        <v>1.0209999999999999</v>
      </c>
      <c r="G1039" t="s">
        <v>8219</v>
      </c>
      <c r="H1039" t="s">
        <v>8224</v>
      </c>
      <c r="I1039" t="s">
        <v>8246</v>
      </c>
      <c r="J1039">
        <v>1431925200</v>
      </c>
      <c r="K1039">
        <v>1429991062</v>
      </c>
      <c r="L1039" s="10">
        <f t="shared" si="66"/>
        <v>42119.822476851856</v>
      </c>
      <c r="M1039" s="10">
        <f t="shared" si="67"/>
        <v>42142.208333333328</v>
      </c>
      <c r="N1039" t="b">
        <v>0</v>
      </c>
      <c r="O1039">
        <v>21</v>
      </c>
      <c r="P1039" t="b">
        <v>1</v>
      </c>
      <c r="Q1039" t="s">
        <v>8280</v>
      </c>
      <c r="R1039" s="6">
        <f t="shared" si="65"/>
        <v>48.61904761904762</v>
      </c>
      <c r="S1039" t="s">
        <v>8315</v>
      </c>
      <c r="T1039" t="s">
        <v>8325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>
        <f t="shared" si="64"/>
        <v>1.4533333333333334</v>
      </c>
      <c r="G1040" t="s">
        <v>8219</v>
      </c>
      <c r="H1040" t="s">
        <v>8224</v>
      </c>
      <c r="I1040" t="s">
        <v>8246</v>
      </c>
      <c r="J1040">
        <v>1458362023</v>
      </c>
      <c r="K1040">
        <v>1455773623</v>
      </c>
      <c r="L1040" s="10">
        <f t="shared" si="66"/>
        <v>42418.231747685189</v>
      </c>
      <c r="M1040" s="10">
        <f t="shared" si="67"/>
        <v>42448.190081018518</v>
      </c>
      <c r="N1040" t="b">
        <v>0</v>
      </c>
      <c r="O1040">
        <v>61</v>
      </c>
      <c r="P1040" t="b">
        <v>1</v>
      </c>
      <c r="Q1040" t="s">
        <v>8280</v>
      </c>
      <c r="R1040" s="6">
        <f t="shared" si="65"/>
        <v>35.73770491803279</v>
      </c>
      <c r="S1040" t="s">
        <v>8315</v>
      </c>
      <c r="T1040" t="s">
        <v>8325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>
        <f t="shared" si="64"/>
        <v>1.282</v>
      </c>
      <c r="G1041" t="s">
        <v>8219</v>
      </c>
      <c r="H1041" t="s">
        <v>8224</v>
      </c>
      <c r="I1041" t="s">
        <v>8246</v>
      </c>
      <c r="J1041">
        <v>1481615940</v>
      </c>
      <c r="K1041">
        <v>1479436646</v>
      </c>
      <c r="L1041" s="10">
        <f t="shared" si="66"/>
        <v>42692.109328703707</v>
      </c>
      <c r="M1041" s="10">
        <f t="shared" si="67"/>
        <v>42717.332638888889</v>
      </c>
      <c r="N1041" t="b">
        <v>0</v>
      </c>
      <c r="O1041">
        <v>30</v>
      </c>
      <c r="P1041" t="b">
        <v>1</v>
      </c>
      <c r="Q1041" t="s">
        <v>8280</v>
      </c>
      <c r="R1041" s="6">
        <f t="shared" si="65"/>
        <v>21.366666666666667</v>
      </c>
      <c r="S1041" t="s">
        <v>8315</v>
      </c>
      <c r="T1041" t="s">
        <v>8325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>
        <f t="shared" si="64"/>
        <v>2.9411764705882353E-3</v>
      </c>
      <c r="G1042" t="s">
        <v>8220</v>
      </c>
      <c r="H1042" t="s">
        <v>8224</v>
      </c>
      <c r="I1042" t="s">
        <v>8246</v>
      </c>
      <c r="J1042">
        <v>1472317209</v>
      </c>
      <c r="K1042">
        <v>1469725209</v>
      </c>
      <c r="L1042" s="10">
        <f t="shared" si="66"/>
        <v>42579.708437499998</v>
      </c>
      <c r="M1042" s="10">
        <f t="shared" si="67"/>
        <v>42609.708437499998</v>
      </c>
      <c r="N1042" t="b">
        <v>0</v>
      </c>
      <c r="O1042">
        <v>1</v>
      </c>
      <c r="P1042" t="b">
        <v>0</v>
      </c>
      <c r="Q1042" t="s">
        <v>8281</v>
      </c>
      <c r="R1042" s="6">
        <f t="shared" si="65"/>
        <v>250</v>
      </c>
      <c r="S1042" t="s">
        <v>8314</v>
      </c>
      <c r="T1042" t="s">
        <v>8359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>
        <f t="shared" si="64"/>
        <v>0</v>
      </c>
      <c r="G1043" t="s">
        <v>8220</v>
      </c>
      <c r="H1043" t="s">
        <v>8224</v>
      </c>
      <c r="I1043" t="s">
        <v>8246</v>
      </c>
      <c r="J1043">
        <v>1406769992</v>
      </c>
      <c r="K1043">
        <v>1405041992</v>
      </c>
      <c r="L1043" s="10">
        <f t="shared" si="66"/>
        <v>41831.060092592597</v>
      </c>
      <c r="M1043" s="10">
        <f t="shared" si="67"/>
        <v>41851.060092592597</v>
      </c>
      <c r="N1043" t="b">
        <v>0</v>
      </c>
      <c r="O1043">
        <v>0</v>
      </c>
      <c r="P1043" t="b">
        <v>0</v>
      </c>
      <c r="Q1043" t="s">
        <v>8281</v>
      </c>
      <c r="R1043" s="6">
        <f t="shared" si="65"/>
        <v>0</v>
      </c>
      <c r="S1043" t="s">
        <v>8314</v>
      </c>
      <c r="T1043" t="s">
        <v>8359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>
        <f t="shared" si="64"/>
        <v>1.5384615384615385E-2</v>
      </c>
      <c r="G1044" t="s">
        <v>8220</v>
      </c>
      <c r="H1044" t="s">
        <v>8224</v>
      </c>
      <c r="I1044" t="s">
        <v>8246</v>
      </c>
      <c r="J1044">
        <v>1410516000</v>
      </c>
      <c r="K1044">
        <v>1406824948</v>
      </c>
      <c r="L1044" s="10">
        <f t="shared" si="66"/>
        <v>41851.696157407408</v>
      </c>
      <c r="M1044" s="10">
        <f t="shared" si="67"/>
        <v>41894.416666666664</v>
      </c>
      <c r="N1044" t="b">
        <v>0</v>
      </c>
      <c r="O1044">
        <v>1</v>
      </c>
      <c r="P1044" t="b">
        <v>0</v>
      </c>
      <c r="Q1044" t="s">
        <v>8281</v>
      </c>
      <c r="R1044" s="6">
        <f t="shared" si="65"/>
        <v>10</v>
      </c>
      <c r="S1044" t="s">
        <v>8314</v>
      </c>
      <c r="T1044" t="s">
        <v>8359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>
        <f t="shared" si="64"/>
        <v>8.5370000000000001E-2</v>
      </c>
      <c r="G1045" t="s">
        <v>8220</v>
      </c>
      <c r="H1045" t="s">
        <v>8224</v>
      </c>
      <c r="I1045" t="s">
        <v>8246</v>
      </c>
      <c r="J1045">
        <v>1432101855</v>
      </c>
      <c r="K1045">
        <v>1429509855</v>
      </c>
      <c r="L1045" s="10">
        <f t="shared" si="66"/>
        <v>42114.252951388888</v>
      </c>
      <c r="M1045" s="10">
        <f t="shared" si="67"/>
        <v>42144.252951388888</v>
      </c>
      <c r="N1045" t="b">
        <v>0</v>
      </c>
      <c r="O1045">
        <v>292</v>
      </c>
      <c r="P1045" t="b">
        <v>0</v>
      </c>
      <c r="Q1045" t="s">
        <v>8281</v>
      </c>
      <c r="R1045" s="6">
        <f t="shared" si="65"/>
        <v>29.236301369863014</v>
      </c>
      <c r="S1045" t="s">
        <v>8314</v>
      </c>
      <c r="T1045" t="s">
        <v>8359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>
        <f t="shared" si="64"/>
        <v>8.571428571428571E-4</v>
      </c>
      <c r="G1046" t="s">
        <v>8220</v>
      </c>
      <c r="H1046" t="s">
        <v>8224</v>
      </c>
      <c r="I1046" t="s">
        <v>8246</v>
      </c>
      <c r="J1046">
        <v>1425587220</v>
      </c>
      <c r="K1046">
        <v>1420668801</v>
      </c>
      <c r="L1046" s="10">
        <f t="shared" si="66"/>
        <v>42011.925937499997</v>
      </c>
      <c r="M1046" s="10">
        <f t="shared" si="67"/>
        <v>42068.852083333331</v>
      </c>
      <c r="N1046" t="b">
        <v>0</v>
      </c>
      <c r="O1046">
        <v>2</v>
      </c>
      <c r="P1046" t="b">
        <v>0</v>
      </c>
      <c r="Q1046" t="s">
        <v>8281</v>
      </c>
      <c r="R1046" s="6">
        <f t="shared" si="65"/>
        <v>3</v>
      </c>
      <c r="S1046" t="s">
        <v>8314</v>
      </c>
      <c r="T1046" t="s">
        <v>8359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>
        <f t="shared" si="64"/>
        <v>2.6599999999999999E-2</v>
      </c>
      <c r="G1047" t="s">
        <v>8220</v>
      </c>
      <c r="H1047" t="s">
        <v>8224</v>
      </c>
      <c r="I1047" t="s">
        <v>8246</v>
      </c>
      <c r="J1047">
        <v>1408827550</v>
      </c>
      <c r="K1047">
        <v>1406235550</v>
      </c>
      <c r="L1047" s="10">
        <f t="shared" si="66"/>
        <v>41844.874421296299</v>
      </c>
      <c r="M1047" s="10">
        <f t="shared" si="67"/>
        <v>41874.874421296299</v>
      </c>
      <c r="N1047" t="b">
        <v>0</v>
      </c>
      <c r="O1047">
        <v>8</v>
      </c>
      <c r="P1047" t="b">
        <v>0</v>
      </c>
      <c r="Q1047" t="s">
        <v>8281</v>
      </c>
      <c r="R1047" s="6">
        <f t="shared" si="65"/>
        <v>33.25</v>
      </c>
      <c r="S1047" t="s">
        <v>8314</v>
      </c>
      <c r="T1047" t="s">
        <v>8359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>
        <f t="shared" si="64"/>
        <v>0</v>
      </c>
      <c r="G1048" t="s">
        <v>8220</v>
      </c>
      <c r="H1048" t="s">
        <v>8236</v>
      </c>
      <c r="I1048" t="s">
        <v>8249</v>
      </c>
      <c r="J1048">
        <v>1451161560</v>
      </c>
      <c r="K1048">
        <v>1447273560</v>
      </c>
      <c r="L1048" s="10">
        <f t="shared" si="66"/>
        <v>42319.851388888885</v>
      </c>
      <c r="M1048" s="10">
        <f t="shared" si="67"/>
        <v>42364.851388888885</v>
      </c>
      <c r="N1048" t="b">
        <v>0</v>
      </c>
      <c r="O1048">
        <v>0</v>
      </c>
      <c r="P1048" t="b">
        <v>0</v>
      </c>
      <c r="Q1048" t="s">
        <v>8281</v>
      </c>
      <c r="R1048" s="6">
        <f t="shared" si="65"/>
        <v>0</v>
      </c>
      <c r="S1048" t="s">
        <v>8314</v>
      </c>
      <c r="T1048" t="s">
        <v>8359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>
        <f t="shared" si="64"/>
        <v>5.0000000000000001E-4</v>
      </c>
      <c r="G1049" t="s">
        <v>8220</v>
      </c>
      <c r="H1049" t="s">
        <v>8224</v>
      </c>
      <c r="I1049" t="s">
        <v>8246</v>
      </c>
      <c r="J1049">
        <v>1415219915</v>
      </c>
      <c r="K1049">
        <v>1412624315</v>
      </c>
      <c r="L1049" s="10">
        <f t="shared" si="66"/>
        <v>41918.818460648145</v>
      </c>
      <c r="M1049" s="10">
        <f t="shared" si="67"/>
        <v>41948.860127314816</v>
      </c>
      <c r="N1049" t="b">
        <v>0</v>
      </c>
      <c r="O1049">
        <v>1</v>
      </c>
      <c r="P1049" t="b">
        <v>0</v>
      </c>
      <c r="Q1049" t="s">
        <v>8281</v>
      </c>
      <c r="R1049" s="6">
        <f t="shared" si="65"/>
        <v>1</v>
      </c>
      <c r="S1049" t="s">
        <v>8314</v>
      </c>
      <c r="T1049" t="s">
        <v>8359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>
        <f t="shared" si="64"/>
        <v>1.4133333333333333E-2</v>
      </c>
      <c r="G1050" t="s">
        <v>8220</v>
      </c>
      <c r="H1050" t="s">
        <v>8224</v>
      </c>
      <c r="I1050" t="s">
        <v>8246</v>
      </c>
      <c r="J1050">
        <v>1474766189</v>
      </c>
      <c r="K1050">
        <v>1471310189</v>
      </c>
      <c r="L1050" s="10">
        <f t="shared" si="66"/>
        <v>42598.053113425922</v>
      </c>
      <c r="M1050" s="10">
        <f t="shared" si="67"/>
        <v>42638.053113425922</v>
      </c>
      <c r="N1050" t="b">
        <v>0</v>
      </c>
      <c r="O1050">
        <v>4</v>
      </c>
      <c r="P1050" t="b">
        <v>0</v>
      </c>
      <c r="Q1050" t="s">
        <v>8281</v>
      </c>
      <c r="R1050" s="6">
        <f t="shared" si="65"/>
        <v>53</v>
      </c>
      <c r="S1050" t="s">
        <v>8314</v>
      </c>
      <c r="T1050" t="s">
        <v>8359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>
        <f t="shared" si="64"/>
        <v>0</v>
      </c>
      <c r="G1051" t="s">
        <v>8220</v>
      </c>
      <c r="H1051" t="s">
        <v>8224</v>
      </c>
      <c r="I1051" t="s">
        <v>8246</v>
      </c>
      <c r="J1051">
        <v>1455272445</v>
      </c>
      <c r="K1051">
        <v>1452680445</v>
      </c>
      <c r="L1051" s="10">
        <f t="shared" si="66"/>
        <v>42382.431076388893</v>
      </c>
      <c r="M1051" s="10">
        <f t="shared" si="67"/>
        <v>42412.431076388893</v>
      </c>
      <c r="N1051" t="b">
        <v>0</v>
      </c>
      <c r="O1051">
        <v>0</v>
      </c>
      <c r="P1051" t="b">
        <v>0</v>
      </c>
      <c r="Q1051" t="s">
        <v>8281</v>
      </c>
      <c r="R1051" s="6">
        <f t="shared" si="65"/>
        <v>0</v>
      </c>
      <c r="S1051" t="s">
        <v>8314</v>
      </c>
      <c r="T1051" t="s">
        <v>8359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>
        <f t="shared" si="64"/>
        <v>0</v>
      </c>
      <c r="G1052" t="s">
        <v>8220</v>
      </c>
      <c r="H1052" t="s">
        <v>8224</v>
      </c>
      <c r="I1052" t="s">
        <v>8246</v>
      </c>
      <c r="J1052">
        <v>1442257677</v>
      </c>
      <c r="K1052">
        <v>1439665677</v>
      </c>
      <c r="L1052" s="10">
        <f t="shared" si="66"/>
        <v>42231.7971875</v>
      </c>
      <c r="M1052" s="10">
        <f t="shared" si="67"/>
        <v>42261.7971875</v>
      </c>
      <c r="N1052" t="b">
        <v>0</v>
      </c>
      <c r="O1052">
        <v>0</v>
      </c>
      <c r="P1052" t="b">
        <v>0</v>
      </c>
      <c r="Q1052" t="s">
        <v>8281</v>
      </c>
      <c r="R1052" s="6">
        <f t="shared" si="65"/>
        <v>0</v>
      </c>
      <c r="S1052" t="s">
        <v>8314</v>
      </c>
      <c r="T1052" t="s">
        <v>8359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>
        <f t="shared" si="64"/>
        <v>0</v>
      </c>
      <c r="G1053" t="s">
        <v>8220</v>
      </c>
      <c r="H1053" t="s">
        <v>8224</v>
      </c>
      <c r="I1053" t="s">
        <v>8246</v>
      </c>
      <c r="J1053">
        <v>1409098825</v>
      </c>
      <c r="K1053">
        <v>1406679625</v>
      </c>
      <c r="L1053" s="10">
        <f t="shared" si="66"/>
        <v>41850.014178240745</v>
      </c>
      <c r="M1053" s="10">
        <f t="shared" si="67"/>
        <v>41878.014178240745</v>
      </c>
      <c r="N1053" t="b">
        <v>0</v>
      </c>
      <c r="O1053">
        <v>0</v>
      </c>
      <c r="P1053" t="b">
        <v>0</v>
      </c>
      <c r="Q1053" t="s">
        <v>8281</v>
      </c>
      <c r="R1053" s="6">
        <f t="shared" si="65"/>
        <v>0</v>
      </c>
      <c r="S1053" t="s">
        <v>8314</v>
      </c>
      <c r="T1053" t="s">
        <v>8359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>
        <f t="shared" si="64"/>
        <v>0</v>
      </c>
      <c r="G1054" t="s">
        <v>8220</v>
      </c>
      <c r="H1054" t="s">
        <v>8224</v>
      </c>
      <c r="I1054" t="s">
        <v>8246</v>
      </c>
      <c r="J1054">
        <v>1465243740</v>
      </c>
      <c r="K1054">
        <v>1461438495</v>
      </c>
      <c r="L1054" s="10">
        <f t="shared" si="66"/>
        <v>42483.797395833331</v>
      </c>
      <c r="M1054" s="10">
        <f t="shared" si="67"/>
        <v>42527.839583333334</v>
      </c>
      <c r="N1054" t="b">
        <v>0</v>
      </c>
      <c r="O1054">
        <v>0</v>
      </c>
      <c r="P1054" t="b">
        <v>0</v>
      </c>
      <c r="Q1054" t="s">
        <v>8281</v>
      </c>
      <c r="R1054" s="6">
        <f t="shared" si="65"/>
        <v>0</v>
      </c>
      <c r="S1054" t="s">
        <v>8314</v>
      </c>
      <c r="T1054" t="s">
        <v>8359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>
        <f t="shared" si="64"/>
        <v>0.01</v>
      </c>
      <c r="G1055" t="s">
        <v>8220</v>
      </c>
      <c r="H1055" t="s">
        <v>8224</v>
      </c>
      <c r="I1055" t="s">
        <v>8246</v>
      </c>
      <c r="J1055">
        <v>1488773332</v>
      </c>
      <c r="K1055">
        <v>1486613332</v>
      </c>
      <c r="L1055" s="10">
        <f t="shared" si="66"/>
        <v>42775.172824074078</v>
      </c>
      <c r="M1055" s="10">
        <f t="shared" si="67"/>
        <v>42800.172824074078</v>
      </c>
      <c r="N1055" t="b">
        <v>0</v>
      </c>
      <c r="O1055">
        <v>1</v>
      </c>
      <c r="P1055" t="b">
        <v>0</v>
      </c>
      <c r="Q1055" t="s">
        <v>8281</v>
      </c>
      <c r="R1055" s="6">
        <f t="shared" si="65"/>
        <v>15</v>
      </c>
      <c r="S1055" t="s">
        <v>8314</v>
      </c>
      <c r="T1055" t="s">
        <v>8359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>
        <f t="shared" si="64"/>
        <v>0</v>
      </c>
      <c r="G1056" t="s">
        <v>8220</v>
      </c>
      <c r="H1056" t="s">
        <v>8224</v>
      </c>
      <c r="I1056" t="s">
        <v>8246</v>
      </c>
      <c r="J1056">
        <v>1407708000</v>
      </c>
      <c r="K1056">
        <v>1405110399</v>
      </c>
      <c r="L1056" s="10">
        <f t="shared" si="66"/>
        <v>41831.851840277777</v>
      </c>
      <c r="M1056" s="10">
        <f t="shared" si="67"/>
        <v>41861.916666666664</v>
      </c>
      <c r="N1056" t="b">
        <v>0</v>
      </c>
      <c r="O1056">
        <v>0</v>
      </c>
      <c r="P1056" t="b">
        <v>0</v>
      </c>
      <c r="Q1056" t="s">
        <v>8281</v>
      </c>
      <c r="R1056" s="6">
        <f t="shared" si="65"/>
        <v>0</v>
      </c>
      <c r="S1056" t="s">
        <v>8314</v>
      </c>
      <c r="T1056" t="s">
        <v>8359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>
        <f t="shared" si="64"/>
        <v>0</v>
      </c>
      <c r="G1057" t="s">
        <v>8220</v>
      </c>
      <c r="H1057" t="s">
        <v>8224</v>
      </c>
      <c r="I1057" t="s">
        <v>8246</v>
      </c>
      <c r="J1057">
        <v>1457394545</v>
      </c>
      <c r="K1057">
        <v>1454802545</v>
      </c>
      <c r="L1057" s="10">
        <f t="shared" si="66"/>
        <v>42406.992418981477</v>
      </c>
      <c r="M1057" s="10">
        <f t="shared" si="67"/>
        <v>42436.992418981477</v>
      </c>
      <c r="N1057" t="b">
        <v>0</v>
      </c>
      <c r="O1057">
        <v>0</v>
      </c>
      <c r="P1057" t="b">
        <v>0</v>
      </c>
      <c r="Q1057" t="s">
        <v>8281</v>
      </c>
      <c r="R1057" s="6">
        <f t="shared" si="65"/>
        <v>0</v>
      </c>
      <c r="S1057" t="s">
        <v>8314</v>
      </c>
      <c r="T1057" t="s">
        <v>8359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>
        <f t="shared" si="64"/>
        <v>0</v>
      </c>
      <c r="G1058" t="s">
        <v>8220</v>
      </c>
      <c r="H1058" t="s">
        <v>8224</v>
      </c>
      <c r="I1058" t="s">
        <v>8246</v>
      </c>
      <c r="J1058">
        <v>1429892177</v>
      </c>
      <c r="K1058">
        <v>1424711777</v>
      </c>
      <c r="L1058" s="10">
        <f t="shared" si="66"/>
        <v>42058.719641203701</v>
      </c>
      <c r="M1058" s="10">
        <f t="shared" si="67"/>
        <v>42118.677974537044</v>
      </c>
      <c r="N1058" t="b">
        <v>0</v>
      </c>
      <c r="O1058">
        <v>0</v>
      </c>
      <c r="P1058" t="b">
        <v>0</v>
      </c>
      <c r="Q1058" t="s">
        <v>8281</v>
      </c>
      <c r="R1058" s="6">
        <f t="shared" si="65"/>
        <v>0</v>
      </c>
      <c r="S1058" t="s">
        <v>8314</v>
      </c>
      <c r="T1058" t="s">
        <v>8359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>
        <f t="shared" si="64"/>
        <v>0</v>
      </c>
      <c r="G1059" t="s">
        <v>8220</v>
      </c>
      <c r="H1059" t="s">
        <v>8224</v>
      </c>
      <c r="I1059" t="s">
        <v>8246</v>
      </c>
      <c r="J1059">
        <v>1480888483</v>
      </c>
      <c r="K1059">
        <v>1478292883</v>
      </c>
      <c r="L1059" s="10">
        <f t="shared" si="66"/>
        <v>42678.871331018512</v>
      </c>
      <c r="M1059" s="10">
        <f t="shared" si="67"/>
        <v>42708.912997685184</v>
      </c>
      <c r="N1059" t="b">
        <v>0</v>
      </c>
      <c r="O1059">
        <v>0</v>
      </c>
      <c r="P1059" t="b">
        <v>0</v>
      </c>
      <c r="Q1059" t="s">
        <v>8281</v>
      </c>
      <c r="R1059" s="6">
        <f t="shared" si="65"/>
        <v>0</v>
      </c>
      <c r="S1059" t="s">
        <v>8314</v>
      </c>
      <c r="T1059" t="s">
        <v>8359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>
        <f t="shared" si="64"/>
        <v>0</v>
      </c>
      <c r="G1060" t="s">
        <v>8220</v>
      </c>
      <c r="H1060" t="s">
        <v>8224</v>
      </c>
      <c r="I1060" t="s">
        <v>8246</v>
      </c>
      <c r="J1060">
        <v>1427328000</v>
      </c>
      <c r="K1060">
        <v>1423777043</v>
      </c>
      <c r="L1060" s="10">
        <f t="shared" si="66"/>
        <v>42047.900960648149</v>
      </c>
      <c r="M1060" s="10">
        <f t="shared" si="67"/>
        <v>42089</v>
      </c>
      <c r="N1060" t="b">
        <v>0</v>
      </c>
      <c r="O1060">
        <v>0</v>
      </c>
      <c r="P1060" t="b">
        <v>0</v>
      </c>
      <c r="Q1060" t="s">
        <v>8281</v>
      </c>
      <c r="R1060" s="6">
        <f t="shared" si="65"/>
        <v>0</v>
      </c>
      <c r="S1060" t="s">
        <v>8314</v>
      </c>
      <c r="T1060" t="s">
        <v>8359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>
        <f t="shared" si="64"/>
        <v>0</v>
      </c>
      <c r="G1061" t="s">
        <v>8220</v>
      </c>
      <c r="H1061" t="s">
        <v>8224</v>
      </c>
      <c r="I1061" t="s">
        <v>8246</v>
      </c>
      <c r="J1061">
        <v>1426269456</v>
      </c>
      <c r="K1061">
        <v>1423681056</v>
      </c>
      <c r="L1061" s="10">
        <f t="shared" si="66"/>
        <v>42046.79</v>
      </c>
      <c r="M1061" s="10">
        <f t="shared" si="67"/>
        <v>42076.748333333337</v>
      </c>
      <c r="N1061" t="b">
        <v>0</v>
      </c>
      <c r="O1061">
        <v>0</v>
      </c>
      <c r="P1061" t="b">
        <v>0</v>
      </c>
      <c r="Q1061" t="s">
        <v>8281</v>
      </c>
      <c r="R1061" s="6">
        <f t="shared" si="65"/>
        <v>0</v>
      </c>
      <c r="S1061" t="s">
        <v>8314</v>
      </c>
      <c r="T1061" t="s">
        <v>8359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>
        <f t="shared" si="64"/>
        <v>0.01</v>
      </c>
      <c r="G1062" t="s">
        <v>8220</v>
      </c>
      <c r="H1062" t="s">
        <v>8224</v>
      </c>
      <c r="I1062" t="s">
        <v>8246</v>
      </c>
      <c r="J1062">
        <v>1429134893</v>
      </c>
      <c r="K1062">
        <v>1426542893</v>
      </c>
      <c r="L1062" s="10">
        <f t="shared" si="66"/>
        <v>42079.913113425922</v>
      </c>
      <c r="M1062" s="10">
        <f t="shared" si="67"/>
        <v>42109.913113425922</v>
      </c>
      <c r="N1062" t="b">
        <v>0</v>
      </c>
      <c r="O1062">
        <v>1</v>
      </c>
      <c r="P1062" t="b">
        <v>0</v>
      </c>
      <c r="Q1062" t="s">
        <v>8281</v>
      </c>
      <c r="R1062" s="6">
        <f t="shared" si="65"/>
        <v>50</v>
      </c>
      <c r="S1062" t="s">
        <v>8314</v>
      </c>
      <c r="T1062" t="s">
        <v>8359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>
        <f t="shared" si="64"/>
        <v>0</v>
      </c>
      <c r="G1063" t="s">
        <v>8220</v>
      </c>
      <c r="H1063" t="s">
        <v>8224</v>
      </c>
      <c r="I1063" t="s">
        <v>8246</v>
      </c>
      <c r="J1063">
        <v>1462150800</v>
      </c>
      <c r="K1063">
        <v>1456987108</v>
      </c>
      <c r="L1063" s="10">
        <f t="shared" si="66"/>
        <v>42432.276712962965</v>
      </c>
      <c r="M1063" s="10">
        <f t="shared" si="67"/>
        <v>42492.041666666672</v>
      </c>
      <c r="N1063" t="b">
        <v>0</v>
      </c>
      <c r="O1063">
        <v>0</v>
      </c>
      <c r="P1063" t="b">
        <v>0</v>
      </c>
      <c r="Q1063" t="s">
        <v>8281</v>
      </c>
      <c r="R1063" s="6">
        <f t="shared" si="65"/>
        <v>0</v>
      </c>
      <c r="S1063" t="s">
        <v>8314</v>
      </c>
      <c r="T1063" t="s">
        <v>8359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>
        <f t="shared" si="64"/>
        <v>0.95477386934673369</v>
      </c>
      <c r="G1064" t="s">
        <v>8220</v>
      </c>
      <c r="H1064" t="s">
        <v>8224</v>
      </c>
      <c r="I1064" t="s">
        <v>8246</v>
      </c>
      <c r="J1064">
        <v>1468351341</v>
      </c>
      <c r="K1064">
        <v>1467746541</v>
      </c>
      <c r="L1064" s="10">
        <f t="shared" si="66"/>
        <v>42556.807187500002</v>
      </c>
      <c r="M1064" s="10">
        <f t="shared" si="67"/>
        <v>42563.807187500002</v>
      </c>
      <c r="N1064" t="b">
        <v>0</v>
      </c>
      <c r="O1064">
        <v>4</v>
      </c>
      <c r="P1064" t="b">
        <v>0</v>
      </c>
      <c r="Q1064" t="s">
        <v>8281</v>
      </c>
      <c r="R1064" s="6">
        <f t="shared" si="65"/>
        <v>47.5</v>
      </c>
      <c r="S1064" t="s">
        <v>8314</v>
      </c>
      <c r="T1064" t="s">
        <v>8359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>
        <f t="shared" si="64"/>
        <v>0</v>
      </c>
      <c r="G1065" t="s">
        <v>8220</v>
      </c>
      <c r="H1065" t="s">
        <v>8224</v>
      </c>
      <c r="I1065" t="s">
        <v>8246</v>
      </c>
      <c r="J1065">
        <v>1472604262</v>
      </c>
      <c r="K1065">
        <v>1470012262</v>
      </c>
      <c r="L1065" s="10">
        <f t="shared" si="66"/>
        <v>42583.030810185184</v>
      </c>
      <c r="M1065" s="10">
        <f t="shared" si="67"/>
        <v>42613.030810185184</v>
      </c>
      <c r="N1065" t="b">
        <v>0</v>
      </c>
      <c r="O1065">
        <v>0</v>
      </c>
      <c r="P1065" t="b">
        <v>0</v>
      </c>
      <c r="Q1065" t="s">
        <v>8281</v>
      </c>
      <c r="R1065" s="6">
        <f t="shared" si="65"/>
        <v>0</v>
      </c>
      <c r="S1065" t="s">
        <v>8314</v>
      </c>
      <c r="T1065" t="s">
        <v>8359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>
        <f t="shared" si="64"/>
        <v>8.9744444444444446E-2</v>
      </c>
      <c r="G1066" t="s">
        <v>8221</v>
      </c>
      <c r="H1066" t="s">
        <v>8224</v>
      </c>
      <c r="I1066" t="s">
        <v>8246</v>
      </c>
      <c r="J1066">
        <v>1373174903</v>
      </c>
      <c r="K1066">
        <v>1369286903</v>
      </c>
      <c r="L1066" s="10">
        <f t="shared" si="66"/>
        <v>41417.228043981479</v>
      </c>
      <c r="M1066" s="10">
        <f t="shared" si="67"/>
        <v>41462.228043981479</v>
      </c>
      <c r="N1066" t="b">
        <v>0</v>
      </c>
      <c r="O1066">
        <v>123</v>
      </c>
      <c r="P1066" t="b">
        <v>0</v>
      </c>
      <c r="Q1066" t="s">
        <v>8282</v>
      </c>
      <c r="R1066" s="6">
        <f t="shared" si="65"/>
        <v>65.666666666666671</v>
      </c>
      <c r="S1066" t="s">
        <v>8313</v>
      </c>
      <c r="T1066" t="s">
        <v>8360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>
        <f t="shared" si="64"/>
        <v>2.7E-2</v>
      </c>
      <c r="G1067" t="s">
        <v>8221</v>
      </c>
      <c r="H1067" t="s">
        <v>8226</v>
      </c>
      <c r="I1067" t="s">
        <v>8248</v>
      </c>
      <c r="J1067">
        <v>1392800922</v>
      </c>
      <c r="K1067">
        <v>1390381722</v>
      </c>
      <c r="L1067" s="10">
        <f t="shared" si="66"/>
        <v>41661.381041666667</v>
      </c>
      <c r="M1067" s="10">
        <f t="shared" si="67"/>
        <v>41689.381041666667</v>
      </c>
      <c r="N1067" t="b">
        <v>0</v>
      </c>
      <c r="O1067">
        <v>5</v>
      </c>
      <c r="P1067" t="b">
        <v>0</v>
      </c>
      <c r="Q1067" t="s">
        <v>8282</v>
      </c>
      <c r="R1067" s="6">
        <f t="shared" si="65"/>
        <v>16.2</v>
      </c>
      <c r="S1067" t="s">
        <v>8313</v>
      </c>
      <c r="T1067" t="s">
        <v>8360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>
        <f t="shared" si="64"/>
        <v>3.3673333333333333E-2</v>
      </c>
      <c r="G1068" t="s">
        <v>8221</v>
      </c>
      <c r="H1068" t="s">
        <v>8224</v>
      </c>
      <c r="I1068" t="s">
        <v>8246</v>
      </c>
      <c r="J1068">
        <v>1375657582</v>
      </c>
      <c r="K1068">
        <v>1371769582</v>
      </c>
      <c r="L1068" s="10">
        <f t="shared" si="66"/>
        <v>41445.962754629632</v>
      </c>
      <c r="M1068" s="10">
        <f t="shared" si="67"/>
        <v>41490.962754629632</v>
      </c>
      <c r="N1068" t="b">
        <v>0</v>
      </c>
      <c r="O1068">
        <v>148</v>
      </c>
      <c r="P1068" t="b">
        <v>0</v>
      </c>
      <c r="Q1068" t="s">
        <v>8282</v>
      </c>
      <c r="R1068" s="6">
        <f t="shared" si="65"/>
        <v>34.128378378378379</v>
      </c>
      <c r="S1068" t="s">
        <v>8313</v>
      </c>
      <c r="T1068" t="s">
        <v>8360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>
        <f t="shared" si="64"/>
        <v>0.26</v>
      </c>
      <c r="G1069" t="s">
        <v>8221</v>
      </c>
      <c r="H1069" t="s">
        <v>8224</v>
      </c>
      <c r="I1069" t="s">
        <v>8246</v>
      </c>
      <c r="J1069">
        <v>1387657931</v>
      </c>
      <c r="K1069">
        <v>1385065931</v>
      </c>
      <c r="L1069" s="10">
        <f t="shared" si="66"/>
        <v>41599.855682870373</v>
      </c>
      <c r="M1069" s="10">
        <f t="shared" si="67"/>
        <v>41629.855682870373</v>
      </c>
      <c r="N1069" t="b">
        <v>0</v>
      </c>
      <c r="O1069">
        <v>10</v>
      </c>
      <c r="P1069" t="b">
        <v>0</v>
      </c>
      <c r="Q1069" t="s">
        <v>8282</v>
      </c>
      <c r="R1069" s="6">
        <f t="shared" si="65"/>
        <v>13</v>
      </c>
      <c r="S1069" t="s">
        <v>8313</v>
      </c>
      <c r="T1069" t="s">
        <v>8360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>
        <f t="shared" si="64"/>
        <v>1.5E-3</v>
      </c>
      <c r="G1070" t="s">
        <v>8221</v>
      </c>
      <c r="H1070" t="s">
        <v>8224</v>
      </c>
      <c r="I1070" t="s">
        <v>8246</v>
      </c>
      <c r="J1070">
        <v>1460274864</v>
      </c>
      <c r="K1070">
        <v>1457686464</v>
      </c>
      <c r="L1070" s="10">
        <f t="shared" si="66"/>
        <v>42440.371111111104</v>
      </c>
      <c r="M1070" s="10">
        <f t="shared" si="67"/>
        <v>42470.329444444447</v>
      </c>
      <c r="N1070" t="b">
        <v>0</v>
      </c>
      <c r="O1070">
        <v>4</v>
      </c>
      <c r="P1070" t="b">
        <v>0</v>
      </c>
      <c r="Q1070" t="s">
        <v>8282</v>
      </c>
      <c r="R1070" s="6">
        <f t="shared" si="65"/>
        <v>11.25</v>
      </c>
      <c r="S1070" t="s">
        <v>8313</v>
      </c>
      <c r="T1070" t="s">
        <v>8360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>
        <f t="shared" si="64"/>
        <v>0.38636363636363635</v>
      </c>
      <c r="G1071" t="s">
        <v>8221</v>
      </c>
      <c r="H1071" t="s">
        <v>8224</v>
      </c>
      <c r="I1071" t="s">
        <v>8246</v>
      </c>
      <c r="J1071">
        <v>1385447459</v>
      </c>
      <c r="K1071">
        <v>1382679059</v>
      </c>
      <c r="L1071" s="10">
        <f t="shared" si="66"/>
        <v>41572.229849537034</v>
      </c>
      <c r="M1071" s="10">
        <f t="shared" si="67"/>
        <v>41604.271516203706</v>
      </c>
      <c r="N1071" t="b">
        <v>0</v>
      </c>
      <c r="O1071">
        <v>21</v>
      </c>
      <c r="P1071" t="b">
        <v>0</v>
      </c>
      <c r="Q1071" t="s">
        <v>8282</v>
      </c>
      <c r="R1071" s="6">
        <f t="shared" si="65"/>
        <v>40.476190476190474</v>
      </c>
      <c r="S1071" t="s">
        <v>8313</v>
      </c>
      <c r="T1071" t="s">
        <v>8360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>
        <f t="shared" si="64"/>
        <v>7.0000000000000001E-3</v>
      </c>
      <c r="G1072" t="s">
        <v>8221</v>
      </c>
      <c r="H1072" t="s">
        <v>8224</v>
      </c>
      <c r="I1072" t="s">
        <v>8246</v>
      </c>
      <c r="J1072">
        <v>1349050622</v>
      </c>
      <c r="K1072">
        <v>1347322622</v>
      </c>
      <c r="L1072" s="10">
        <f t="shared" si="66"/>
        <v>41163.011828703704</v>
      </c>
      <c r="M1072" s="10">
        <f t="shared" si="67"/>
        <v>41183.011828703704</v>
      </c>
      <c r="N1072" t="b">
        <v>0</v>
      </c>
      <c r="O1072">
        <v>2</v>
      </c>
      <c r="P1072" t="b">
        <v>0</v>
      </c>
      <c r="Q1072" t="s">
        <v>8282</v>
      </c>
      <c r="R1072" s="6">
        <f t="shared" si="65"/>
        <v>35</v>
      </c>
      <c r="S1072" t="s">
        <v>8313</v>
      </c>
      <c r="T1072" t="s">
        <v>8360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>
        <f t="shared" si="64"/>
        <v>0</v>
      </c>
      <c r="G1073" t="s">
        <v>8221</v>
      </c>
      <c r="H1073" t="s">
        <v>8234</v>
      </c>
      <c r="I1073" t="s">
        <v>8254</v>
      </c>
      <c r="J1073">
        <v>1447787093</v>
      </c>
      <c r="K1073">
        <v>1445191493</v>
      </c>
      <c r="L1073" s="10">
        <f t="shared" si="66"/>
        <v>42295.753391203703</v>
      </c>
      <c r="M1073" s="10">
        <f t="shared" si="67"/>
        <v>42325.795057870375</v>
      </c>
      <c r="N1073" t="b">
        <v>0</v>
      </c>
      <c r="O1073">
        <v>0</v>
      </c>
      <c r="P1073" t="b">
        <v>0</v>
      </c>
      <c r="Q1073" t="s">
        <v>8282</v>
      </c>
      <c r="R1073" s="6">
        <f t="shared" si="65"/>
        <v>0</v>
      </c>
      <c r="S1073" t="s">
        <v>8313</v>
      </c>
      <c r="T1073" t="s">
        <v>8360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>
        <f t="shared" si="64"/>
        <v>6.8000000000000005E-4</v>
      </c>
      <c r="G1074" t="s">
        <v>8221</v>
      </c>
      <c r="H1074" t="s">
        <v>8224</v>
      </c>
      <c r="I1074" t="s">
        <v>8246</v>
      </c>
      <c r="J1074">
        <v>1391630297</v>
      </c>
      <c r="K1074">
        <v>1389038297</v>
      </c>
      <c r="L1074" s="10">
        <f t="shared" si="66"/>
        <v>41645.832141203704</v>
      </c>
      <c r="M1074" s="10">
        <f t="shared" si="67"/>
        <v>41675.832141203704</v>
      </c>
      <c r="N1074" t="b">
        <v>0</v>
      </c>
      <c r="O1074">
        <v>4</v>
      </c>
      <c r="P1074" t="b">
        <v>0</v>
      </c>
      <c r="Q1074" t="s">
        <v>8282</v>
      </c>
      <c r="R1074" s="6">
        <f t="shared" si="65"/>
        <v>12.75</v>
      </c>
      <c r="S1074" t="s">
        <v>8313</v>
      </c>
      <c r="T1074" t="s">
        <v>8360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>
        <f t="shared" si="64"/>
        <v>1.3333333333333334E-2</v>
      </c>
      <c r="G1075" t="s">
        <v>8221</v>
      </c>
      <c r="H1075" t="s">
        <v>8224</v>
      </c>
      <c r="I1075" t="s">
        <v>8246</v>
      </c>
      <c r="J1075">
        <v>1318806541</v>
      </c>
      <c r="K1075">
        <v>1316214541</v>
      </c>
      <c r="L1075" s="10">
        <f t="shared" si="66"/>
        <v>40802.964594907404</v>
      </c>
      <c r="M1075" s="10">
        <f t="shared" si="67"/>
        <v>40832.964594907404</v>
      </c>
      <c r="N1075" t="b">
        <v>0</v>
      </c>
      <c r="O1075">
        <v>1</v>
      </c>
      <c r="P1075" t="b">
        <v>0</v>
      </c>
      <c r="Q1075" t="s">
        <v>8282</v>
      </c>
      <c r="R1075" s="6">
        <f t="shared" si="65"/>
        <v>10</v>
      </c>
      <c r="S1075" t="s">
        <v>8313</v>
      </c>
      <c r="T1075" t="s">
        <v>8360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>
        <f t="shared" si="64"/>
        <v>6.3092592592592589E-2</v>
      </c>
      <c r="G1076" t="s">
        <v>8221</v>
      </c>
      <c r="H1076" t="s">
        <v>8224</v>
      </c>
      <c r="I1076" t="s">
        <v>8246</v>
      </c>
      <c r="J1076">
        <v>1388808545</v>
      </c>
      <c r="K1076">
        <v>1386216545</v>
      </c>
      <c r="L1076" s="10">
        <f t="shared" si="66"/>
        <v>41613.172974537039</v>
      </c>
      <c r="M1076" s="10">
        <f t="shared" si="67"/>
        <v>41643.172974537039</v>
      </c>
      <c r="N1076" t="b">
        <v>0</v>
      </c>
      <c r="O1076">
        <v>30</v>
      </c>
      <c r="P1076" t="b">
        <v>0</v>
      </c>
      <c r="Q1076" t="s">
        <v>8282</v>
      </c>
      <c r="R1076" s="6">
        <f t="shared" si="65"/>
        <v>113.56666666666666</v>
      </c>
      <c r="S1076" t="s">
        <v>8313</v>
      </c>
      <c r="T1076" t="s">
        <v>8360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>
        <f t="shared" si="64"/>
        <v>4.4999999999999998E-2</v>
      </c>
      <c r="G1077" t="s">
        <v>8221</v>
      </c>
      <c r="H1077" t="s">
        <v>8224</v>
      </c>
      <c r="I1077" t="s">
        <v>8246</v>
      </c>
      <c r="J1077">
        <v>1336340516</v>
      </c>
      <c r="K1077">
        <v>1333748516</v>
      </c>
      <c r="L1077" s="10">
        <f t="shared" si="66"/>
        <v>41005.904120370367</v>
      </c>
      <c r="M1077" s="10">
        <f t="shared" si="67"/>
        <v>41035.904120370367</v>
      </c>
      <c r="N1077" t="b">
        <v>0</v>
      </c>
      <c r="O1077">
        <v>3</v>
      </c>
      <c r="P1077" t="b">
        <v>0</v>
      </c>
      <c r="Q1077" t="s">
        <v>8282</v>
      </c>
      <c r="R1077" s="6">
        <f t="shared" si="65"/>
        <v>15</v>
      </c>
      <c r="S1077" t="s">
        <v>8313</v>
      </c>
      <c r="T1077" t="s">
        <v>8360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>
        <f t="shared" si="64"/>
        <v>0.62765333333333329</v>
      </c>
      <c r="G1078" t="s">
        <v>8221</v>
      </c>
      <c r="H1078" t="s">
        <v>8224</v>
      </c>
      <c r="I1078" t="s">
        <v>8246</v>
      </c>
      <c r="J1078">
        <v>1410426250</v>
      </c>
      <c r="K1078">
        <v>1405674250</v>
      </c>
      <c r="L1078" s="10">
        <f t="shared" si="66"/>
        <v>41838.377893518518</v>
      </c>
      <c r="M1078" s="10">
        <f t="shared" si="67"/>
        <v>41893.377893518518</v>
      </c>
      <c r="N1078" t="b">
        <v>0</v>
      </c>
      <c r="O1078">
        <v>975</v>
      </c>
      <c r="P1078" t="b">
        <v>0</v>
      </c>
      <c r="Q1078" t="s">
        <v>8282</v>
      </c>
      <c r="R1078" s="6">
        <f t="shared" si="65"/>
        <v>48.281025641025643</v>
      </c>
      <c r="S1078" t="s">
        <v>8313</v>
      </c>
      <c r="T1078" t="s">
        <v>8360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>
        <f t="shared" si="64"/>
        <v>0.29376000000000002</v>
      </c>
      <c r="G1079" t="s">
        <v>8221</v>
      </c>
      <c r="H1079" t="s">
        <v>8224</v>
      </c>
      <c r="I1079" t="s">
        <v>8246</v>
      </c>
      <c r="J1079">
        <v>1452744011</v>
      </c>
      <c r="K1079">
        <v>1450152011</v>
      </c>
      <c r="L1079" s="10">
        <f t="shared" si="66"/>
        <v>42353.16679398148</v>
      </c>
      <c r="M1079" s="10">
        <f t="shared" si="67"/>
        <v>42383.16679398148</v>
      </c>
      <c r="N1079" t="b">
        <v>0</v>
      </c>
      <c r="O1079">
        <v>167</v>
      </c>
      <c r="P1079" t="b">
        <v>0</v>
      </c>
      <c r="Q1079" t="s">
        <v>8282</v>
      </c>
      <c r="R1079" s="6">
        <f t="shared" si="65"/>
        <v>43.976047904191617</v>
      </c>
      <c r="S1079" t="s">
        <v>8313</v>
      </c>
      <c r="T1079" t="s">
        <v>8360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>
        <f t="shared" si="64"/>
        <v>7.4999999999999997E-2</v>
      </c>
      <c r="G1080" t="s">
        <v>8221</v>
      </c>
      <c r="H1080" t="s">
        <v>8224</v>
      </c>
      <c r="I1080" t="s">
        <v>8246</v>
      </c>
      <c r="J1080">
        <v>1311309721</v>
      </c>
      <c r="K1080">
        <v>1307421721</v>
      </c>
      <c r="L1080" s="10">
        <f t="shared" si="66"/>
        <v>40701.195844907408</v>
      </c>
      <c r="M1080" s="10">
        <f t="shared" si="67"/>
        <v>40746.195844907408</v>
      </c>
      <c r="N1080" t="b">
        <v>0</v>
      </c>
      <c r="O1080">
        <v>5</v>
      </c>
      <c r="P1080" t="b">
        <v>0</v>
      </c>
      <c r="Q1080" t="s">
        <v>8282</v>
      </c>
      <c r="R1080" s="6">
        <f t="shared" si="65"/>
        <v>9</v>
      </c>
      <c r="S1080" t="s">
        <v>8313</v>
      </c>
      <c r="T1080" t="s">
        <v>8360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>
        <f t="shared" si="64"/>
        <v>2.6076923076923077E-2</v>
      </c>
      <c r="G1081" t="s">
        <v>8221</v>
      </c>
      <c r="H1081" t="s">
        <v>8236</v>
      </c>
      <c r="I1081" t="s">
        <v>8249</v>
      </c>
      <c r="J1081">
        <v>1463232936</v>
      </c>
      <c r="K1081">
        <v>1461072936</v>
      </c>
      <c r="L1081" s="10">
        <f t="shared" si="66"/>
        <v>42479.566388888896</v>
      </c>
      <c r="M1081" s="10">
        <f t="shared" si="67"/>
        <v>42504.566388888896</v>
      </c>
      <c r="N1081" t="b">
        <v>0</v>
      </c>
      <c r="O1081">
        <v>18</v>
      </c>
      <c r="P1081" t="b">
        <v>0</v>
      </c>
      <c r="Q1081" t="s">
        <v>8282</v>
      </c>
      <c r="R1081" s="6">
        <f t="shared" si="65"/>
        <v>37.666666666666664</v>
      </c>
      <c r="S1081" t="s">
        <v>8313</v>
      </c>
      <c r="T1081" t="s">
        <v>8360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>
        <f t="shared" si="64"/>
        <v>9.1050000000000006E-2</v>
      </c>
      <c r="G1082" t="s">
        <v>8221</v>
      </c>
      <c r="H1082" t="s">
        <v>8224</v>
      </c>
      <c r="I1082" t="s">
        <v>8246</v>
      </c>
      <c r="J1082">
        <v>1399778333</v>
      </c>
      <c r="K1082">
        <v>1397186333</v>
      </c>
      <c r="L1082" s="10">
        <f t="shared" si="66"/>
        <v>41740.138113425928</v>
      </c>
      <c r="M1082" s="10">
        <f t="shared" si="67"/>
        <v>41770.138113425928</v>
      </c>
      <c r="N1082" t="b">
        <v>0</v>
      </c>
      <c r="O1082">
        <v>98</v>
      </c>
      <c r="P1082" t="b">
        <v>0</v>
      </c>
      <c r="Q1082" t="s">
        <v>8282</v>
      </c>
      <c r="R1082" s="6">
        <f t="shared" si="65"/>
        <v>18.581632653061224</v>
      </c>
      <c r="S1082" t="s">
        <v>8313</v>
      </c>
      <c r="T1082" t="s">
        <v>8360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>
        <f t="shared" si="64"/>
        <v>1.7647058823529413E-4</v>
      </c>
      <c r="G1083" t="s">
        <v>8221</v>
      </c>
      <c r="H1083" t="s">
        <v>8224</v>
      </c>
      <c r="I1083" t="s">
        <v>8246</v>
      </c>
      <c r="J1083">
        <v>1422483292</v>
      </c>
      <c r="K1083">
        <v>1419891292</v>
      </c>
      <c r="L1083" s="10">
        <f t="shared" si="66"/>
        <v>42002.926990740743</v>
      </c>
      <c r="M1083" s="10">
        <f t="shared" si="67"/>
        <v>42032.926990740743</v>
      </c>
      <c r="N1083" t="b">
        <v>0</v>
      </c>
      <c r="O1083">
        <v>4</v>
      </c>
      <c r="P1083" t="b">
        <v>0</v>
      </c>
      <c r="Q1083" t="s">
        <v>8282</v>
      </c>
      <c r="R1083" s="6">
        <f t="shared" si="65"/>
        <v>3</v>
      </c>
      <c r="S1083" t="s">
        <v>8313</v>
      </c>
      <c r="T1083" t="s">
        <v>8360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>
        <f t="shared" si="64"/>
        <v>5.5999999999999999E-3</v>
      </c>
      <c r="G1084" t="s">
        <v>8221</v>
      </c>
      <c r="H1084" t="s">
        <v>8224</v>
      </c>
      <c r="I1084" t="s">
        <v>8246</v>
      </c>
      <c r="J1084">
        <v>1344635088</v>
      </c>
      <c r="K1084">
        <v>1342043088</v>
      </c>
      <c r="L1084" s="10">
        <f t="shared" si="66"/>
        <v>41101.906111111115</v>
      </c>
      <c r="M1084" s="10">
        <f t="shared" si="67"/>
        <v>41131.906111111115</v>
      </c>
      <c r="N1084" t="b">
        <v>0</v>
      </c>
      <c r="O1084">
        <v>3</v>
      </c>
      <c r="P1084" t="b">
        <v>0</v>
      </c>
      <c r="Q1084" t="s">
        <v>8282</v>
      </c>
      <c r="R1084" s="6">
        <f t="shared" si="65"/>
        <v>18.666666666666668</v>
      </c>
      <c r="S1084" t="s">
        <v>8313</v>
      </c>
      <c r="T1084" t="s">
        <v>8360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>
        <f t="shared" si="64"/>
        <v>8.2000000000000007E-3</v>
      </c>
      <c r="G1085" t="s">
        <v>8221</v>
      </c>
      <c r="H1085" t="s">
        <v>8229</v>
      </c>
      <c r="I1085" t="s">
        <v>8251</v>
      </c>
      <c r="J1085">
        <v>1406994583</v>
      </c>
      <c r="K1085">
        <v>1401810583</v>
      </c>
      <c r="L1085" s="10">
        <f t="shared" si="66"/>
        <v>41793.659525462965</v>
      </c>
      <c r="M1085" s="10">
        <f t="shared" si="67"/>
        <v>41853.659525462965</v>
      </c>
      <c r="N1085" t="b">
        <v>0</v>
      </c>
      <c r="O1085">
        <v>1</v>
      </c>
      <c r="P1085" t="b">
        <v>0</v>
      </c>
      <c r="Q1085" t="s">
        <v>8282</v>
      </c>
      <c r="R1085" s="6">
        <f t="shared" si="65"/>
        <v>410</v>
      </c>
      <c r="S1085" t="s">
        <v>8313</v>
      </c>
      <c r="T1085" t="s">
        <v>8360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>
        <f t="shared" si="64"/>
        <v>0</v>
      </c>
      <c r="G1086" t="s">
        <v>8221</v>
      </c>
      <c r="H1086" t="s">
        <v>8224</v>
      </c>
      <c r="I1086" t="s">
        <v>8246</v>
      </c>
      <c r="J1086">
        <v>1407534804</v>
      </c>
      <c r="K1086">
        <v>1404942804</v>
      </c>
      <c r="L1086" s="10">
        <f t="shared" si="66"/>
        <v>41829.912083333329</v>
      </c>
      <c r="M1086" s="10">
        <f t="shared" si="67"/>
        <v>41859.912083333329</v>
      </c>
      <c r="N1086" t="b">
        <v>0</v>
      </c>
      <c r="O1086">
        <v>0</v>
      </c>
      <c r="P1086" t="b">
        <v>0</v>
      </c>
      <c r="Q1086" t="s">
        <v>8282</v>
      </c>
      <c r="R1086" s="6">
        <f t="shared" si="65"/>
        <v>0</v>
      </c>
      <c r="S1086" t="s">
        <v>8313</v>
      </c>
      <c r="T1086" t="s">
        <v>8360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>
        <f t="shared" si="64"/>
        <v>3.4200000000000001E-2</v>
      </c>
      <c r="G1087" t="s">
        <v>8221</v>
      </c>
      <c r="H1087" t="s">
        <v>8229</v>
      </c>
      <c r="I1087" t="s">
        <v>8251</v>
      </c>
      <c r="J1087">
        <v>1457967975</v>
      </c>
      <c r="K1087">
        <v>1455379575</v>
      </c>
      <c r="L1087" s="10">
        <f t="shared" si="66"/>
        <v>42413.671006944445</v>
      </c>
      <c r="M1087" s="10">
        <f t="shared" si="67"/>
        <v>42443.629340277781</v>
      </c>
      <c r="N1087" t="b">
        <v>0</v>
      </c>
      <c r="O1087">
        <v>9</v>
      </c>
      <c r="P1087" t="b">
        <v>0</v>
      </c>
      <c r="Q1087" t="s">
        <v>8282</v>
      </c>
      <c r="R1087" s="6">
        <f t="shared" si="65"/>
        <v>114</v>
      </c>
      <c r="S1087" t="s">
        <v>8313</v>
      </c>
      <c r="T1087" t="s">
        <v>8360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>
        <f t="shared" si="64"/>
        <v>8.3333333333333339E-4</v>
      </c>
      <c r="G1088" t="s">
        <v>8221</v>
      </c>
      <c r="H1088" t="s">
        <v>8224</v>
      </c>
      <c r="I1088" t="s">
        <v>8246</v>
      </c>
      <c r="J1088">
        <v>1408913291</v>
      </c>
      <c r="K1088">
        <v>1406321291</v>
      </c>
      <c r="L1088" s="10">
        <f t="shared" si="66"/>
        <v>41845.866793981484</v>
      </c>
      <c r="M1088" s="10">
        <f t="shared" si="67"/>
        <v>41875.866793981484</v>
      </c>
      <c r="N1088" t="b">
        <v>0</v>
      </c>
      <c r="O1088">
        <v>2</v>
      </c>
      <c r="P1088" t="b">
        <v>0</v>
      </c>
      <c r="Q1088" t="s">
        <v>8282</v>
      </c>
      <c r="R1088" s="6">
        <f t="shared" si="65"/>
        <v>7.5</v>
      </c>
      <c r="S1088" t="s">
        <v>8313</v>
      </c>
      <c r="T1088" t="s">
        <v>8360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>
        <f t="shared" si="64"/>
        <v>0</v>
      </c>
      <c r="G1089" t="s">
        <v>8221</v>
      </c>
      <c r="H1089" t="s">
        <v>8224</v>
      </c>
      <c r="I1089" t="s">
        <v>8246</v>
      </c>
      <c r="J1089">
        <v>1402852087</v>
      </c>
      <c r="K1089">
        <v>1400260087</v>
      </c>
      <c r="L1089" s="10">
        <f t="shared" si="66"/>
        <v>41775.713969907411</v>
      </c>
      <c r="M1089" s="10">
        <f t="shared" si="67"/>
        <v>41805.713969907411</v>
      </c>
      <c r="N1089" t="b">
        <v>0</v>
      </c>
      <c r="O1089">
        <v>0</v>
      </c>
      <c r="P1089" t="b">
        <v>0</v>
      </c>
      <c r="Q1089" t="s">
        <v>8282</v>
      </c>
      <c r="R1089" s="6">
        <f t="shared" si="65"/>
        <v>0</v>
      </c>
      <c r="S1089" t="s">
        <v>8313</v>
      </c>
      <c r="T1089" t="s">
        <v>8360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>
        <f t="shared" ref="F1090:F1153" si="68">IF(D1090=0,0,E1090/D1090)</f>
        <v>0.14182977777777778</v>
      </c>
      <c r="G1090" t="s">
        <v>8221</v>
      </c>
      <c r="H1090" t="s">
        <v>8224</v>
      </c>
      <c r="I1090" t="s">
        <v>8246</v>
      </c>
      <c r="J1090">
        <v>1398366667</v>
      </c>
      <c r="K1090">
        <v>1395774667</v>
      </c>
      <c r="L1090" s="10">
        <f t="shared" si="66"/>
        <v>41723.799386574072</v>
      </c>
      <c r="M1090" s="10">
        <f t="shared" si="67"/>
        <v>41753.799386574072</v>
      </c>
      <c r="N1090" t="b">
        <v>0</v>
      </c>
      <c r="O1090">
        <v>147</v>
      </c>
      <c r="P1090" t="b">
        <v>0</v>
      </c>
      <c r="Q1090" t="s">
        <v>8282</v>
      </c>
      <c r="R1090" s="6">
        <f t="shared" ref="R1090:R1153" si="69">IF(O1090=0,0,E1090/O1090)</f>
        <v>43.41727891156463</v>
      </c>
      <c r="S1090" t="s">
        <v>8313</v>
      </c>
      <c r="T1090" t="s">
        <v>8360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>
        <f t="shared" si="68"/>
        <v>7.8266666666666665E-2</v>
      </c>
      <c r="G1091" t="s">
        <v>8221</v>
      </c>
      <c r="H1091" t="s">
        <v>8230</v>
      </c>
      <c r="I1091" t="s">
        <v>8249</v>
      </c>
      <c r="J1091">
        <v>1435293175</v>
      </c>
      <c r="K1091">
        <v>1432701175</v>
      </c>
      <c r="L1091" s="10">
        <f t="shared" ref="L1091:L1154" si="70">(((K1091/60)/60)/24)+DATE(1970,1,1)</f>
        <v>42151.189525462964</v>
      </c>
      <c r="M1091" s="10">
        <f t="shared" ref="M1091:M1154" si="71">(((J1091/60)/60)/24)+DATE(1970,1,1)</f>
        <v>42181.189525462964</v>
      </c>
      <c r="N1091" t="b">
        <v>0</v>
      </c>
      <c r="O1091">
        <v>49</v>
      </c>
      <c r="P1091" t="b">
        <v>0</v>
      </c>
      <c r="Q1091" t="s">
        <v>8282</v>
      </c>
      <c r="R1091" s="6">
        <f t="shared" si="69"/>
        <v>23.959183673469386</v>
      </c>
      <c r="S1091" t="s">
        <v>8313</v>
      </c>
      <c r="T1091" t="s">
        <v>8360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>
        <f t="shared" si="68"/>
        <v>3.8464497269020693E-4</v>
      </c>
      <c r="G1092" t="s">
        <v>8221</v>
      </c>
      <c r="H1092" t="s">
        <v>8226</v>
      </c>
      <c r="I1092" t="s">
        <v>8248</v>
      </c>
      <c r="J1092">
        <v>1432873653</v>
      </c>
      <c r="K1092">
        <v>1430281653</v>
      </c>
      <c r="L1092" s="10">
        <f t="shared" si="70"/>
        <v>42123.185798611114</v>
      </c>
      <c r="M1092" s="10">
        <f t="shared" si="71"/>
        <v>42153.185798611114</v>
      </c>
      <c r="N1092" t="b">
        <v>0</v>
      </c>
      <c r="O1092">
        <v>1</v>
      </c>
      <c r="P1092" t="b">
        <v>0</v>
      </c>
      <c r="Q1092" t="s">
        <v>8282</v>
      </c>
      <c r="R1092" s="6">
        <f t="shared" si="69"/>
        <v>5</v>
      </c>
      <c r="S1092" t="s">
        <v>8313</v>
      </c>
      <c r="T1092" t="s">
        <v>8360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>
        <f t="shared" si="68"/>
        <v>0.125</v>
      </c>
      <c r="G1093" t="s">
        <v>8221</v>
      </c>
      <c r="H1093" t="s">
        <v>8225</v>
      </c>
      <c r="I1093" t="s">
        <v>8247</v>
      </c>
      <c r="J1093">
        <v>1460313672</v>
      </c>
      <c r="K1093">
        <v>1457725272</v>
      </c>
      <c r="L1093" s="10">
        <f t="shared" si="70"/>
        <v>42440.820277777777</v>
      </c>
      <c r="M1093" s="10">
        <f t="shared" si="71"/>
        <v>42470.778611111105</v>
      </c>
      <c r="N1093" t="b">
        <v>0</v>
      </c>
      <c r="O1093">
        <v>2</v>
      </c>
      <c r="P1093" t="b">
        <v>0</v>
      </c>
      <c r="Q1093" t="s">
        <v>8282</v>
      </c>
      <c r="R1093" s="6">
        <f t="shared" si="69"/>
        <v>12.5</v>
      </c>
      <c r="S1093" t="s">
        <v>8313</v>
      </c>
      <c r="T1093" t="s">
        <v>8360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>
        <f t="shared" si="68"/>
        <v>1.0500000000000001E-2</v>
      </c>
      <c r="G1094" t="s">
        <v>8221</v>
      </c>
      <c r="H1094" t="s">
        <v>8224</v>
      </c>
      <c r="I1094" t="s">
        <v>8246</v>
      </c>
      <c r="J1094">
        <v>1357432638</v>
      </c>
      <c r="K1094">
        <v>1354840638</v>
      </c>
      <c r="L1094" s="10">
        <f t="shared" si="70"/>
        <v>41250.025902777779</v>
      </c>
      <c r="M1094" s="10">
        <f t="shared" si="71"/>
        <v>41280.025902777779</v>
      </c>
      <c r="N1094" t="b">
        <v>0</v>
      </c>
      <c r="O1094">
        <v>7</v>
      </c>
      <c r="P1094" t="b">
        <v>0</v>
      </c>
      <c r="Q1094" t="s">
        <v>8282</v>
      </c>
      <c r="R1094" s="6">
        <f t="shared" si="69"/>
        <v>3</v>
      </c>
      <c r="S1094" t="s">
        <v>8313</v>
      </c>
      <c r="T1094" t="s">
        <v>8360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>
        <f t="shared" si="68"/>
        <v>0.14083333333333334</v>
      </c>
      <c r="G1095" t="s">
        <v>8221</v>
      </c>
      <c r="H1095" t="s">
        <v>8229</v>
      </c>
      <c r="I1095" t="s">
        <v>8251</v>
      </c>
      <c r="J1095">
        <v>1455232937</v>
      </c>
      <c r="K1095">
        <v>1453936937</v>
      </c>
      <c r="L1095" s="10">
        <f t="shared" si="70"/>
        <v>42396.973807870367</v>
      </c>
      <c r="M1095" s="10">
        <f t="shared" si="71"/>
        <v>42411.973807870367</v>
      </c>
      <c r="N1095" t="b">
        <v>0</v>
      </c>
      <c r="O1095">
        <v>4</v>
      </c>
      <c r="P1095" t="b">
        <v>0</v>
      </c>
      <c r="Q1095" t="s">
        <v>8282</v>
      </c>
      <c r="R1095" s="6">
        <f t="shared" si="69"/>
        <v>10.5625</v>
      </c>
      <c r="S1095" t="s">
        <v>8313</v>
      </c>
      <c r="T1095" t="s">
        <v>8360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>
        <f t="shared" si="68"/>
        <v>0.18300055555555556</v>
      </c>
      <c r="G1096" t="s">
        <v>8221</v>
      </c>
      <c r="H1096" t="s">
        <v>8224</v>
      </c>
      <c r="I1096" t="s">
        <v>8246</v>
      </c>
      <c r="J1096">
        <v>1318180033</v>
      </c>
      <c r="K1096">
        <v>1315588033</v>
      </c>
      <c r="L1096" s="10">
        <f t="shared" si="70"/>
        <v>40795.713344907403</v>
      </c>
      <c r="M1096" s="10">
        <f t="shared" si="71"/>
        <v>40825.713344907403</v>
      </c>
      <c r="N1096" t="b">
        <v>0</v>
      </c>
      <c r="O1096">
        <v>27</v>
      </c>
      <c r="P1096" t="b">
        <v>0</v>
      </c>
      <c r="Q1096" t="s">
        <v>8282</v>
      </c>
      <c r="R1096" s="6">
        <f t="shared" si="69"/>
        <v>122.00037037037038</v>
      </c>
      <c r="S1096" t="s">
        <v>8313</v>
      </c>
      <c r="T1096" t="s">
        <v>8360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>
        <f t="shared" si="68"/>
        <v>5.0347999999999997E-2</v>
      </c>
      <c r="G1097" t="s">
        <v>8221</v>
      </c>
      <c r="H1097" t="s">
        <v>8224</v>
      </c>
      <c r="I1097" t="s">
        <v>8246</v>
      </c>
      <c r="J1097">
        <v>1377867220</v>
      </c>
      <c r="K1097">
        <v>1375275220</v>
      </c>
      <c r="L1097" s="10">
        <f t="shared" si="70"/>
        <v>41486.537268518521</v>
      </c>
      <c r="M1097" s="10">
        <f t="shared" si="71"/>
        <v>41516.537268518521</v>
      </c>
      <c r="N1097" t="b">
        <v>0</v>
      </c>
      <c r="O1097">
        <v>94</v>
      </c>
      <c r="P1097" t="b">
        <v>0</v>
      </c>
      <c r="Q1097" t="s">
        <v>8282</v>
      </c>
      <c r="R1097" s="6">
        <f t="shared" si="69"/>
        <v>267.80851063829789</v>
      </c>
      <c r="S1097" t="s">
        <v>8313</v>
      </c>
      <c r="T1097" t="s">
        <v>8360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>
        <f t="shared" si="68"/>
        <v>0.17933333333333334</v>
      </c>
      <c r="G1098" t="s">
        <v>8221</v>
      </c>
      <c r="H1098" t="s">
        <v>8224</v>
      </c>
      <c r="I1098" t="s">
        <v>8246</v>
      </c>
      <c r="J1098">
        <v>1412393400</v>
      </c>
      <c r="K1098">
        <v>1409747154</v>
      </c>
      <c r="L1098" s="10">
        <f t="shared" si="70"/>
        <v>41885.51798611111</v>
      </c>
      <c r="M1098" s="10">
        <f t="shared" si="71"/>
        <v>41916.145833333336</v>
      </c>
      <c r="N1098" t="b">
        <v>0</v>
      </c>
      <c r="O1098">
        <v>29</v>
      </c>
      <c r="P1098" t="b">
        <v>0</v>
      </c>
      <c r="Q1098" t="s">
        <v>8282</v>
      </c>
      <c r="R1098" s="6">
        <f t="shared" si="69"/>
        <v>74.206896551724142</v>
      </c>
      <c r="S1098" t="s">
        <v>8313</v>
      </c>
      <c r="T1098" t="s">
        <v>8360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>
        <f t="shared" si="68"/>
        <v>4.6999999999999999E-4</v>
      </c>
      <c r="G1099" t="s">
        <v>8221</v>
      </c>
      <c r="H1099" t="s">
        <v>8224</v>
      </c>
      <c r="I1099" t="s">
        <v>8246</v>
      </c>
      <c r="J1099">
        <v>1393786877</v>
      </c>
      <c r="K1099">
        <v>1390330877</v>
      </c>
      <c r="L1099" s="10">
        <f t="shared" si="70"/>
        <v>41660.792557870373</v>
      </c>
      <c r="M1099" s="10">
        <f t="shared" si="71"/>
        <v>41700.792557870373</v>
      </c>
      <c r="N1099" t="b">
        <v>0</v>
      </c>
      <c r="O1099">
        <v>7</v>
      </c>
      <c r="P1099" t="b">
        <v>0</v>
      </c>
      <c r="Q1099" t="s">
        <v>8282</v>
      </c>
      <c r="R1099" s="6">
        <f t="shared" si="69"/>
        <v>6.7142857142857144</v>
      </c>
      <c r="S1099" t="s">
        <v>8313</v>
      </c>
      <c r="T1099" t="s">
        <v>8360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>
        <f t="shared" si="68"/>
        <v>7.2120000000000004E-2</v>
      </c>
      <c r="G1100" t="s">
        <v>8221</v>
      </c>
      <c r="H1100" t="s">
        <v>8224</v>
      </c>
      <c r="I1100" t="s">
        <v>8246</v>
      </c>
      <c r="J1100">
        <v>1397413095</v>
      </c>
      <c r="K1100">
        <v>1394821095</v>
      </c>
      <c r="L1100" s="10">
        <f t="shared" si="70"/>
        <v>41712.762673611112</v>
      </c>
      <c r="M1100" s="10">
        <f t="shared" si="71"/>
        <v>41742.762673611112</v>
      </c>
      <c r="N1100" t="b">
        <v>0</v>
      </c>
      <c r="O1100">
        <v>22</v>
      </c>
      <c r="P1100" t="b">
        <v>0</v>
      </c>
      <c r="Q1100" t="s">
        <v>8282</v>
      </c>
      <c r="R1100" s="6">
        <f t="shared" si="69"/>
        <v>81.954545454545453</v>
      </c>
      <c r="S1100" t="s">
        <v>8313</v>
      </c>
      <c r="T1100" t="s">
        <v>8360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>
        <f t="shared" si="68"/>
        <v>5.0000000000000001E-3</v>
      </c>
      <c r="G1101" t="s">
        <v>8221</v>
      </c>
      <c r="H1101" t="s">
        <v>8225</v>
      </c>
      <c r="I1101" t="s">
        <v>8247</v>
      </c>
      <c r="J1101">
        <v>1431547468</v>
      </c>
      <c r="K1101">
        <v>1428955468</v>
      </c>
      <c r="L1101" s="10">
        <f t="shared" si="70"/>
        <v>42107.836435185185</v>
      </c>
      <c r="M1101" s="10">
        <f t="shared" si="71"/>
        <v>42137.836435185185</v>
      </c>
      <c r="N1101" t="b">
        <v>0</v>
      </c>
      <c r="O1101">
        <v>1</v>
      </c>
      <c r="P1101" t="b">
        <v>0</v>
      </c>
      <c r="Q1101" t="s">
        <v>8282</v>
      </c>
      <c r="R1101" s="6">
        <f t="shared" si="69"/>
        <v>25</v>
      </c>
      <c r="S1101" t="s">
        <v>8313</v>
      </c>
      <c r="T1101" t="s">
        <v>8360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>
        <f t="shared" si="68"/>
        <v>2.5000000000000001E-2</v>
      </c>
      <c r="G1102" t="s">
        <v>8221</v>
      </c>
      <c r="H1102" t="s">
        <v>8236</v>
      </c>
      <c r="I1102" t="s">
        <v>8249</v>
      </c>
      <c r="J1102">
        <v>1455417571</v>
      </c>
      <c r="K1102">
        <v>1452825571</v>
      </c>
      <c r="L1102" s="10">
        <f t="shared" si="70"/>
        <v>42384.110775462963</v>
      </c>
      <c r="M1102" s="10">
        <f t="shared" si="71"/>
        <v>42414.110775462963</v>
      </c>
      <c r="N1102" t="b">
        <v>0</v>
      </c>
      <c r="O1102">
        <v>10</v>
      </c>
      <c r="P1102" t="b">
        <v>0</v>
      </c>
      <c r="Q1102" t="s">
        <v>8282</v>
      </c>
      <c r="R1102" s="6">
        <f t="shared" si="69"/>
        <v>10</v>
      </c>
      <c r="S1102" t="s">
        <v>8313</v>
      </c>
      <c r="T1102" t="s">
        <v>8360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>
        <f t="shared" si="68"/>
        <v>4.0999999999999999E-4</v>
      </c>
      <c r="G1103" t="s">
        <v>8221</v>
      </c>
      <c r="H1103" t="s">
        <v>8224</v>
      </c>
      <c r="I1103" t="s">
        <v>8246</v>
      </c>
      <c r="J1103">
        <v>1468519920</v>
      </c>
      <c r="K1103">
        <v>1466188338</v>
      </c>
      <c r="L1103" s="10">
        <f t="shared" si="70"/>
        <v>42538.77243055556</v>
      </c>
      <c r="M1103" s="10">
        <f t="shared" si="71"/>
        <v>42565.758333333331</v>
      </c>
      <c r="N1103" t="b">
        <v>0</v>
      </c>
      <c r="O1103">
        <v>6</v>
      </c>
      <c r="P1103" t="b">
        <v>0</v>
      </c>
      <c r="Q1103" t="s">
        <v>8282</v>
      </c>
      <c r="R1103" s="6">
        <f t="shared" si="69"/>
        <v>6.833333333333333</v>
      </c>
      <c r="S1103" t="s">
        <v>8313</v>
      </c>
      <c r="T1103" t="s">
        <v>8360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>
        <f t="shared" si="68"/>
        <v>5.3124999999999999E-2</v>
      </c>
      <c r="G1104" t="s">
        <v>8221</v>
      </c>
      <c r="H1104" t="s">
        <v>8224</v>
      </c>
      <c r="I1104" t="s">
        <v>8246</v>
      </c>
      <c r="J1104">
        <v>1386568740</v>
      </c>
      <c r="K1104">
        <v>1383095125</v>
      </c>
      <c r="L1104" s="10">
        <f t="shared" si="70"/>
        <v>41577.045428240745</v>
      </c>
      <c r="M1104" s="10">
        <f t="shared" si="71"/>
        <v>41617.249305555553</v>
      </c>
      <c r="N1104" t="b">
        <v>0</v>
      </c>
      <c r="O1104">
        <v>24</v>
      </c>
      <c r="P1104" t="b">
        <v>0</v>
      </c>
      <c r="Q1104" t="s">
        <v>8282</v>
      </c>
      <c r="R1104" s="6">
        <f t="shared" si="69"/>
        <v>17.708333333333332</v>
      </c>
      <c r="S1104" t="s">
        <v>8313</v>
      </c>
      <c r="T1104" t="s">
        <v>8360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>
        <f t="shared" si="68"/>
        <v>1.6199999999999999E-2</v>
      </c>
      <c r="G1105" t="s">
        <v>8221</v>
      </c>
      <c r="H1105" t="s">
        <v>8224</v>
      </c>
      <c r="I1105" t="s">
        <v>8246</v>
      </c>
      <c r="J1105">
        <v>1466227190</v>
      </c>
      <c r="K1105">
        <v>1461043190</v>
      </c>
      <c r="L1105" s="10">
        <f t="shared" si="70"/>
        <v>42479.22210648148</v>
      </c>
      <c r="M1105" s="10">
        <f t="shared" si="71"/>
        <v>42539.22210648148</v>
      </c>
      <c r="N1105" t="b">
        <v>0</v>
      </c>
      <c r="O1105">
        <v>15</v>
      </c>
      <c r="P1105" t="b">
        <v>0</v>
      </c>
      <c r="Q1105" t="s">
        <v>8282</v>
      </c>
      <c r="R1105" s="6">
        <f t="shared" si="69"/>
        <v>16.2</v>
      </c>
      <c r="S1105" t="s">
        <v>8313</v>
      </c>
      <c r="T1105" t="s">
        <v>8360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>
        <f t="shared" si="68"/>
        <v>4.9516666666666667E-2</v>
      </c>
      <c r="G1106" t="s">
        <v>8221</v>
      </c>
      <c r="H1106" t="s">
        <v>8225</v>
      </c>
      <c r="I1106" t="s">
        <v>8247</v>
      </c>
      <c r="J1106">
        <v>1402480221</v>
      </c>
      <c r="K1106">
        <v>1399888221</v>
      </c>
      <c r="L1106" s="10">
        <f t="shared" si="70"/>
        <v>41771.40996527778</v>
      </c>
      <c r="M1106" s="10">
        <f t="shared" si="71"/>
        <v>41801.40996527778</v>
      </c>
      <c r="N1106" t="b">
        <v>0</v>
      </c>
      <c r="O1106">
        <v>37</v>
      </c>
      <c r="P1106" t="b">
        <v>0</v>
      </c>
      <c r="Q1106" t="s">
        <v>8282</v>
      </c>
      <c r="R1106" s="6">
        <f t="shared" si="69"/>
        <v>80.297297297297291</v>
      </c>
      <c r="S1106" t="s">
        <v>8313</v>
      </c>
      <c r="T1106" t="s">
        <v>8360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>
        <f t="shared" si="68"/>
        <v>1.5900000000000001E-3</v>
      </c>
      <c r="G1107" t="s">
        <v>8221</v>
      </c>
      <c r="H1107" t="s">
        <v>8224</v>
      </c>
      <c r="I1107" t="s">
        <v>8246</v>
      </c>
      <c r="J1107">
        <v>1395627327</v>
      </c>
      <c r="K1107">
        <v>1393038927</v>
      </c>
      <c r="L1107" s="10">
        <f t="shared" si="70"/>
        <v>41692.135729166665</v>
      </c>
      <c r="M1107" s="10">
        <f t="shared" si="71"/>
        <v>41722.0940625</v>
      </c>
      <c r="N1107" t="b">
        <v>0</v>
      </c>
      <c r="O1107">
        <v>20</v>
      </c>
      <c r="P1107" t="b">
        <v>0</v>
      </c>
      <c r="Q1107" t="s">
        <v>8282</v>
      </c>
      <c r="R1107" s="6">
        <f t="shared" si="69"/>
        <v>71.55</v>
      </c>
      <c r="S1107" t="s">
        <v>8313</v>
      </c>
      <c r="T1107" t="s">
        <v>8360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>
        <f t="shared" si="68"/>
        <v>0.41249999999999998</v>
      </c>
      <c r="G1108" t="s">
        <v>8221</v>
      </c>
      <c r="H1108" t="s">
        <v>8224</v>
      </c>
      <c r="I1108" t="s">
        <v>8246</v>
      </c>
      <c r="J1108">
        <v>1333557975</v>
      </c>
      <c r="K1108">
        <v>1330969575</v>
      </c>
      <c r="L1108" s="10">
        <f t="shared" si="70"/>
        <v>40973.740451388891</v>
      </c>
      <c r="M1108" s="10">
        <f t="shared" si="71"/>
        <v>41003.698784722219</v>
      </c>
      <c r="N1108" t="b">
        <v>0</v>
      </c>
      <c r="O1108">
        <v>7</v>
      </c>
      <c r="P1108" t="b">
        <v>0</v>
      </c>
      <c r="Q1108" t="s">
        <v>8282</v>
      </c>
      <c r="R1108" s="6">
        <f t="shared" si="69"/>
        <v>23.571428571428573</v>
      </c>
      <c r="S1108" t="s">
        <v>8313</v>
      </c>
      <c r="T1108" t="s">
        <v>8360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>
        <f t="shared" si="68"/>
        <v>0</v>
      </c>
      <c r="G1109" t="s">
        <v>8221</v>
      </c>
      <c r="H1109" t="s">
        <v>8224</v>
      </c>
      <c r="I1109" t="s">
        <v>8246</v>
      </c>
      <c r="J1109">
        <v>1406148024</v>
      </c>
      <c r="K1109">
        <v>1403556024</v>
      </c>
      <c r="L1109" s="10">
        <f t="shared" si="70"/>
        <v>41813.861388888887</v>
      </c>
      <c r="M1109" s="10">
        <f t="shared" si="71"/>
        <v>41843.861388888887</v>
      </c>
      <c r="N1109" t="b">
        <v>0</v>
      </c>
      <c r="O1109">
        <v>0</v>
      </c>
      <c r="P1109" t="b">
        <v>0</v>
      </c>
      <c r="Q1109" t="s">
        <v>8282</v>
      </c>
      <c r="R1109" s="6">
        <f t="shared" si="69"/>
        <v>0</v>
      </c>
      <c r="S1109" t="s">
        <v>8313</v>
      </c>
      <c r="T1109" t="s">
        <v>8360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>
        <f t="shared" si="68"/>
        <v>2.93E-2</v>
      </c>
      <c r="G1110" t="s">
        <v>8221</v>
      </c>
      <c r="H1110" t="s">
        <v>8224</v>
      </c>
      <c r="I1110" t="s">
        <v>8246</v>
      </c>
      <c r="J1110">
        <v>1334326635</v>
      </c>
      <c r="K1110">
        <v>1329146235</v>
      </c>
      <c r="L1110" s="10">
        <f t="shared" si="70"/>
        <v>40952.636979166666</v>
      </c>
      <c r="M1110" s="10">
        <f t="shared" si="71"/>
        <v>41012.595312500001</v>
      </c>
      <c r="N1110" t="b">
        <v>0</v>
      </c>
      <c r="O1110">
        <v>21</v>
      </c>
      <c r="P1110" t="b">
        <v>0</v>
      </c>
      <c r="Q1110" t="s">
        <v>8282</v>
      </c>
      <c r="R1110" s="6">
        <f t="shared" si="69"/>
        <v>34.88095238095238</v>
      </c>
      <c r="S1110" t="s">
        <v>8313</v>
      </c>
      <c r="T1110" t="s">
        <v>8360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>
        <f t="shared" si="68"/>
        <v>4.4999999999999997E-3</v>
      </c>
      <c r="G1111" t="s">
        <v>8221</v>
      </c>
      <c r="H1111" t="s">
        <v>8224</v>
      </c>
      <c r="I1111" t="s">
        <v>8246</v>
      </c>
      <c r="J1111">
        <v>1479495790</v>
      </c>
      <c r="K1111">
        <v>1476900190</v>
      </c>
      <c r="L1111" s="10">
        <f t="shared" si="70"/>
        <v>42662.752199074079</v>
      </c>
      <c r="M1111" s="10">
        <f t="shared" si="71"/>
        <v>42692.793865740736</v>
      </c>
      <c r="N1111" t="b">
        <v>0</v>
      </c>
      <c r="O1111">
        <v>3</v>
      </c>
      <c r="P1111" t="b">
        <v>0</v>
      </c>
      <c r="Q1111" t="s">
        <v>8282</v>
      </c>
      <c r="R1111" s="6">
        <f t="shared" si="69"/>
        <v>15</v>
      </c>
      <c r="S1111" t="s">
        <v>8313</v>
      </c>
      <c r="T1111" t="s">
        <v>8360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>
        <f t="shared" si="68"/>
        <v>5.1000000000000004E-3</v>
      </c>
      <c r="G1112" t="s">
        <v>8221</v>
      </c>
      <c r="H1112" t="s">
        <v>8224</v>
      </c>
      <c r="I1112" t="s">
        <v>8246</v>
      </c>
      <c r="J1112">
        <v>1354919022</v>
      </c>
      <c r="K1112">
        <v>1352327022</v>
      </c>
      <c r="L1112" s="10">
        <f t="shared" si="70"/>
        <v>41220.933124999996</v>
      </c>
      <c r="M1112" s="10">
        <f t="shared" si="71"/>
        <v>41250.933124999996</v>
      </c>
      <c r="N1112" t="b">
        <v>0</v>
      </c>
      <c r="O1112">
        <v>11</v>
      </c>
      <c r="P1112" t="b">
        <v>0</v>
      </c>
      <c r="Q1112" t="s">
        <v>8282</v>
      </c>
      <c r="R1112" s="6">
        <f t="shared" si="69"/>
        <v>23.181818181818183</v>
      </c>
      <c r="S1112" t="s">
        <v>8313</v>
      </c>
      <c r="T1112" t="s">
        <v>8360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>
        <f t="shared" si="68"/>
        <v>4.0000000000000002E-4</v>
      </c>
      <c r="G1113" t="s">
        <v>8221</v>
      </c>
      <c r="H1113" t="s">
        <v>8224</v>
      </c>
      <c r="I1113" t="s">
        <v>8246</v>
      </c>
      <c r="J1113">
        <v>1452228790</v>
      </c>
      <c r="K1113">
        <v>1449636790</v>
      </c>
      <c r="L1113" s="10">
        <f t="shared" si="70"/>
        <v>42347.203587962969</v>
      </c>
      <c r="M1113" s="10">
        <f t="shared" si="71"/>
        <v>42377.203587962969</v>
      </c>
      <c r="N1113" t="b">
        <v>0</v>
      </c>
      <c r="O1113">
        <v>1</v>
      </c>
      <c r="P1113" t="b">
        <v>0</v>
      </c>
      <c r="Q1113" t="s">
        <v>8282</v>
      </c>
      <c r="R1113" s="6">
        <f t="shared" si="69"/>
        <v>1</v>
      </c>
      <c r="S1113" t="s">
        <v>8313</v>
      </c>
      <c r="T1113" t="s">
        <v>8360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>
        <f t="shared" si="68"/>
        <v>0.35537409090909089</v>
      </c>
      <c r="G1114" t="s">
        <v>8221</v>
      </c>
      <c r="H1114" t="s">
        <v>8224</v>
      </c>
      <c r="I1114" t="s">
        <v>8246</v>
      </c>
      <c r="J1114">
        <v>1421656200</v>
      </c>
      <c r="K1114">
        <v>1416507211</v>
      </c>
      <c r="L1114" s="10">
        <f t="shared" si="70"/>
        <v>41963.759386574078</v>
      </c>
      <c r="M1114" s="10">
        <f t="shared" si="71"/>
        <v>42023.354166666672</v>
      </c>
      <c r="N1114" t="b">
        <v>0</v>
      </c>
      <c r="O1114">
        <v>312</v>
      </c>
      <c r="P1114" t="b">
        <v>0</v>
      </c>
      <c r="Q1114" t="s">
        <v>8282</v>
      </c>
      <c r="R1114" s="6">
        <f t="shared" si="69"/>
        <v>100.23371794871794</v>
      </c>
      <c r="S1114" t="s">
        <v>8313</v>
      </c>
      <c r="T1114" t="s">
        <v>8360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>
        <f t="shared" si="68"/>
        <v>5.0000000000000001E-3</v>
      </c>
      <c r="G1115" t="s">
        <v>8221</v>
      </c>
      <c r="H1115" t="s">
        <v>8225</v>
      </c>
      <c r="I1115" t="s">
        <v>8247</v>
      </c>
      <c r="J1115">
        <v>1408058820</v>
      </c>
      <c r="K1115">
        <v>1405466820</v>
      </c>
      <c r="L1115" s="10">
        <f t="shared" si="70"/>
        <v>41835.977083333331</v>
      </c>
      <c r="M1115" s="10">
        <f t="shared" si="71"/>
        <v>41865.977083333331</v>
      </c>
      <c r="N1115" t="b">
        <v>0</v>
      </c>
      <c r="O1115">
        <v>1</v>
      </c>
      <c r="P1115" t="b">
        <v>0</v>
      </c>
      <c r="Q1115" t="s">
        <v>8282</v>
      </c>
      <c r="R1115" s="6">
        <f t="shared" si="69"/>
        <v>5</v>
      </c>
      <c r="S1115" t="s">
        <v>8313</v>
      </c>
      <c r="T1115" t="s">
        <v>8360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>
        <f t="shared" si="68"/>
        <v>1.6666666666666668E-3</v>
      </c>
      <c r="G1116" t="s">
        <v>8221</v>
      </c>
      <c r="H1116" t="s">
        <v>8225</v>
      </c>
      <c r="I1116" t="s">
        <v>8247</v>
      </c>
      <c r="J1116">
        <v>1381306687</v>
      </c>
      <c r="K1116">
        <v>1378714687</v>
      </c>
      <c r="L1116" s="10">
        <f t="shared" si="70"/>
        <v>41526.345914351856</v>
      </c>
      <c r="M1116" s="10">
        <f t="shared" si="71"/>
        <v>41556.345914351856</v>
      </c>
      <c r="N1116" t="b">
        <v>0</v>
      </c>
      <c r="O1116">
        <v>3</v>
      </c>
      <c r="P1116" t="b">
        <v>0</v>
      </c>
      <c r="Q1116" t="s">
        <v>8282</v>
      </c>
      <c r="R1116" s="6">
        <f t="shared" si="69"/>
        <v>3.3333333333333335</v>
      </c>
      <c r="S1116" t="s">
        <v>8313</v>
      </c>
      <c r="T1116" t="s">
        <v>8360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>
        <f t="shared" si="68"/>
        <v>1.325E-3</v>
      </c>
      <c r="G1117" t="s">
        <v>8221</v>
      </c>
      <c r="H1117" t="s">
        <v>8224</v>
      </c>
      <c r="I1117" t="s">
        <v>8246</v>
      </c>
      <c r="J1117">
        <v>1459352495</v>
      </c>
      <c r="K1117">
        <v>1456764095</v>
      </c>
      <c r="L1117" s="10">
        <f t="shared" si="70"/>
        <v>42429.695543981477</v>
      </c>
      <c r="M1117" s="10">
        <f t="shared" si="71"/>
        <v>42459.653877314813</v>
      </c>
      <c r="N1117" t="b">
        <v>0</v>
      </c>
      <c r="O1117">
        <v>4</v>
      </c>
      <c r="P1117" t="b">
        <v>0</v>
      </c>
      <c r="Q1117" t="s">
        <v>8282</v>
      </c>
      <c r="R1117" s="6">
        <f t="shared" si="69"/>
        <v>13.25</v>
      </c>
      <c r="S1117" t="s">
        <v>8313</v>
      </c>
      <c r="T1117" t="s">
        <v>8360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>
        <f t="shared" si="68"/>
        <v>3.5704000000000004E-4</v>
      </c>
      <c r="G1118" t="s">
        <v>8221</v>
      </c>
      <c r="H1118" t="s">
        <v>8224</v>
      </c>
      <c r="I1118" t="s">
        <v>8246</v>
      </c>
      <c r="J1118">
        <v>1339273208</v>
      </c>
      <c r="K1118">
        <v>1334089208</v>
      </c>
      <c r="L1118" s="10">
        <f t="shared" si="70"/>
        <v>41009.847314814811</v>
      </c>
      <c r="M1118" s="10">
        <f t="shared" si="71"/>
        <v>41069.847314814811</v>
      </c>
      <c r="N1118" t="b">
        <v>0</v>
      </c>
      <c r="O1118">
        <v>10</v>
      </c>
      <c r="P1118" t="b">
        <v>0</v>
      </c>
      <c r="Q1118" t="s">
        <v>8282</v>
      </c>
      <c r="R1118" s="6">
        <f t="shared" si="69"/>
        <v>17.852</v>
      </c>
      <c r="S1118" t="s">
        <v>8313</v>
      </c>
      <c r="T1118" t="s">
        <v>8360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>
        <f t="shared" si="68"/>
        <v>8.3000000000000004E-2</v>
      </c>
      <c r="G1119" t="s">
        <v>8221</v>
      </c>
      <c r="H1119" t="s">
        <v>8236</v>
      </c>
      <c r="I1119" t="s">
        <v>8249</v>
      </c>
      <c r="J1119">
        <v>1451053313</v>
      </c>
      <c r="K1119">
        <v>1448461313</v>
      </c>
      <c r="L1119" s="10">
        <f t="shared" si="70"/>
        <v>42333.598530092597</v>
      </c>
      <c r="M1119" s="10">
        <f t="shared" si="71"/>
        <v>42363.598530092597</v>
      </c>
      <c r="N1119" t="b">
        <v>0</v>
      </c>
      <c r="O1119">
        <v>8</v>
      </c>
      <c r="P1119" t="b">
        <v>0</v>
      </c>
      <c r="Q1119" t="s">
        <v>8282</v>
      </c>
      <c r="R1119" s="6">
        <f t="shared" si="69"/>
        <v>10.375</v>
      </c>
      <c r="S1119" t="s">
        <v>8313</v>
      </c>
      <c r="T1119" t="s">
        <v>8360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>
        <f t="shared" si="68"/>
        <v>2.4222222222222221E-2</v>
      </c>
      <c r="G1120" t="s">
        <v>8221</v>
      </c>
      <c r="H1120" t="s">
        <v>8226</v>
      </c>
      <c r="I1120" t="s">
        <v>8248</v>
      </c>
      <c r="J1120">
        <v>1396666779</v>
      </c>
      <c r="K1120">
        <v>1394078379</v>
      </c>
      <c r="L1120" s="10">
        <f t="shared" si="70"/>
        <v>41704.16642361111</v>
      </c>
      <c r="M1120" s="10">
        <f t="shared" si="71"/>
        <v>41734.124756944446</v>
      </c>
      <c r="N1120" t="b">
        <v>0</v>
      </c>
      <c r="O1120">
        <v>3</v>
      </c>
      <c r="P1120" t="b">
        <v>0</v>
      </c>
      <c r="Q1120" t="s">
        <v>8282</v>
      </c>
      <c r="R1120" s="6">
        <f t="shared" si="69"/>
        <v>36.333333333333336</v>
      </c>
      <c r="S1120" t="s">
        <v>8313</v>
      </c>
      <c r="T1120" t="s">
        <v>8360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>
        <f t="shared" si="68"/>
        <v>2.3809523809523812E-3</v>
      </c>
      <c r="G1121" t="s">
        <v>8221</v>
      </c>
      <c r="H1121" t="s">
        <v>8224</v>
      </c>
      <c r="I1121" t="s">
        <v>8246</v>
      </c>
      <c r="J1121">
        <v>1396810864</v>
      </c>
      <c r="K1121">
        <v>1395687664</v>
      </c>
      <c r="L1121" s="10">
        <f t="shared" si="70"/>
        <v>41722.792407407411</v>
      </c>
      <c r="M1121" s="10">
        <f t="shared" si="71"/>
        <v>41735.792407407411</v>
      </c>
      <c r="N1121" t="b">
        <v>0</v>
      </c>
      <c r="O1121">
        <v>1</v>
      </c>
      <c r="P1121" t="b">
        <v>0</v>
      </c>
      <c r="Q1121" t="s">
        <v>8282</v>
      </c>
      <c r="R1121" s="6">
        <f t="shared" si="69"/>
        <v>5</v>
      </c>
      <c r="S1121" t="s">
        <v>8313</v>
      </c>
      <c r="T1121" t="s">
        <v>8360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>
        <f t="shared" si="68"/>
        <v>0</v>
      </c>
      <c r="G1122" t="s">
        <v>8221</v>
      </c>
      <c r="H1122" t="s">
        <v>8224</v>
      </c>
      <c r="I1122" t="s">
        <v>8246</v>
      </c>
      <c r="J1122">
        <v>1319835400</v>
      </c>
      <c r="K1122">
        <v>1315947400</v>
      </c>
      <c r="L1122" s="10">
        <f t="shared" si="70"/>
        <v>40799.872685185182</v>
      </c>
      <c r="M1122" s="10">
        <f t="shared" si="71"/>
        <v>40844.872685185182</v>
      </c>
      <c r="N1122" t="b">
        <v>0</v>
      </c>
      <c r="O1122">
        <v>0</v>
      </c>
      <c r="P1122" t="b">
        <v>0</v>
      </c>
      <c r="Q1122" t="s">
        <v>8282</v>
      </c>
      <c r="R1122" s="6">
        <f t="shared" si="69"/>
        <v>0</v>
      </c>
      <c r="S1122" t="s">
        <v>8313</v>
      </c>
      <c r="T1122" t="s">
        <v>8360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>
        <f t="shared" si="68"/>
        <v>1.16E-4</v>
      </c>
      <c r="G1123" t="s">
        <v>8221</v>
      </c>
      <c r="H1123" t="s">
        <v>8224</v>
      </c>
      <c r="I1123" t="s">
        <v>8246</v>
      </c>
      <c r="J1123">
        <v>1457904316</v>
      </c>
      <c r="K1123">
        <v>1455315916</v>
      </c>
      <c r="L1123" s="10">
        <f t="shared" si="70"/>
        <v>42412.934212962966</v>
      </c>
      <c r="M1123" s="10">
        <f t="shared" si="71"/>
        <v>42442.892546296294</v>
      </c>
      <c r="N1123" t="b">
        <v>0</v>
      </c>
      <c r="O1123">
        <v>5</v>
      </c>
      <c r="P1123" t="b">
        <v>0</v>
      </c>
      <c r="Q1123" t="s">
        <v>8282</v>
      </c>
      <c r="R1123" s="6">
        <f t="shared" si="69"/>
        <v>5.8</v>
      </c>
      <c r="S1123" t="s">
        <v>8313</v>
      </c>
      <c r="T1123" t="s">
        <v>8360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>
        <f t="shared" si="68"/>
        <v>0</v>
      </c>
      <c r="G1124" t="s">
        <v>8221</v>
      </c>
      <c r="H1124" t="s">
        <v>8225</v>
      </c>
      <c r="I1124" t="s">
        <v>8247</v>
      </c>
      <c r="J1124">
        <v>1369932825</v>
      </c>
      <c r="K1124">
        <v>1368723225</v>
      </c>
      <c r="L1124" s="10">
        <f t="shared" si="70"/>
        <v>41410.703993055555</v>
      </c>
      <c r="M1124" s="10">
        <f t="shared" si="71"/>
        <v>41424.703993055555</v>
      </c>
      <c r="N1124" t="b">
        <v>0</v>
      </c>
      <c r="O1124">
        <v>0</v>
      </c>
      <c r="P1124" t="b">
        <v>0</v>
      </c>
      <c r="Q1124" t="s">
        <v>8282</v>
      </c>
      <c r="R1124" s="6">
        <f t="shared" si="69"/>
        <v>0</v>
      </c>
      <c r="S1124" t="s">
        <v>8313</v>
      </c>
      <c r="T1124" t="s">
        <v>8360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>
        <f t="shared" si="68"/>
        <v>2.2000000000000001E-3</v>
      </c>
      <c r="G1125" t="s">
        <v>8221</v>
      </c>
      <c r="H1125" t="s">
        <v>8224</v>
      </c>
      <c r="I1125" t="s">
        <v>8246</v>
      </c>
      <c r="J1125">
        <v>1397910848</v>
      </c>
      <c r="K1125">
        <v>1395318848</v>
      </c>
      <c r="L1125" s="10">
        <f t="shared" si="70"/>
        <v>41718.5237037037</v>
      </c>
      <c r="M1125" s="10">
        <f t="shared" si="71"/>
        <v>41748.5237037037</v>
      </c>
      <c r="N1125" t="b">
        <v>0</v>
      </c>
      <c r="O1125">
        <v>3</v>
      </c>
      <c r="P1125" t="b">
        <v>0</v>
      </c>
      <c r="Q1125" t="s">
        <v>8282</v>
      </c>
      <c r="R1125" s="6">
        <f t="shared" si="69"/>
        <v>3.6666666666666665</v>
      </c>
      <c r="S1125" t="s">
        <v>8313</v>
      </c>
      <c r="T1125" t="s">
        <v>8360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>
        <f t="shared" si="68"/>
        <v>4.7222222222222223E-3</v>
      </c>
      <c r="G1126" t="s">
        <v>8221</v>
      </c>
      <c r="H1126" t="s">
        <v>8224</v>
      </c>
      <c r="I1126" t="s">
        <v>8246</v>
      </c>
      <c r="J1126">
        <v>1430409651</v>
      </c>
      <c r="K1126">
        <v>1427817651</v>
      </c>
      <c r="L1126" s="10">
        <f t="shared" si="70"/>
        <v>42094.667256944449</v>
      </c>
      <c r="M1126" s="10">
        <f t="shared" si="71"/>
        <v>42124.667256944449</v>
      </c>
      <c r="N1126" t="b">
        <v>0</v>
      </c>
      <c r="O1126">
        <v>7</v>
      </c>
      <c r="P1126" t="b">
        <v>0</v>
      </c>
      <c r="Q1126" t="s">
        <v>8283</v>
      </c>
      <c r="R1126" s="6">
        <f t="shared" si="69"/>
        <v>60.714285714285715</v>
      </c>
      <c r="S1126" t="s">
        <v>8313</v>
      </c>
      <c r="T1126" t="s">
        <v>8361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>
        <f t="shared" si="68"/>
        <v>0</v>
      </c>
      <c r="G1127" t="s">
        <v>8221</v>
      </c>
      <c r="H1127" t="s">
        <v>8225</v>
      </c>
      <c r="I1127" t="s">
        <v>8247</v>
      </c>
      <c r="J1127">
        <v>1443193130</v>
      </c>
      <c r="K1127">
        <v>1438009130</v>
      </c>
      <c r="L1127" s="10">
        <f t="shared" si="70"/>
        <v>42212.624189814815</v>
      </c>
      <c r="M1127" s="10">
        <f t="shared" si="71"/>
        <v>42272.624189814815</v>
      </c>
      <c r="N1127" t="b">
        <v>0</v>
      </c>
      <c r="O1127">
        <v>0</v>
      </c>
      <c r="P1127" t="b">
        <v>0</v>
      </c>
      <c r="Q1127" t="s">
        <v>8283</v>
      </c>
      <c r="R1127" s="6">
        <f t="shared" si="69"/>
        <v>0</v>
      </c>
      <c r="S1127" t="s">
        <v>8313</v>
      </c>
      <c r="T1127" t="s">
        <v>8361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>
        <f t="shared" si="68"/>
        <v>5.0000000000000001E-3</v>
      </c>
      <c r="G1128" t="s">
        <v>8221</v>
      </c>
      <c r="H1128" t="s">
        <v>8224</v>
      </c>
      <c r="I1128" t="s">
        <v>8246</v>
      </c>
      <c r="J1128">
        <v>1468482694</v>
      </c>
      <c r="K1128">
        <v>1465890694</v>
      </c>
      <c r="L1128" s="10">
        <f t="shared" si="70"/>
        <v>42535.327476851846</v>
      </c>
      <c r="M1128" s="10">
        <f t="shared" si="71"/>
        <v>42565.327476851846</v>
      </c>
      <c r="N1128" t="b">
        <v>0</v>
      </c>
      <c r="O1128">
        <v>2</v>
      </c>
      <c r="P1128" t="b">
        <v>0</v>
      </c>
      <c r="Q1128" t="s">
        <v>8283</v>
      </c>
      <c r="R1128" s="6">
        <f t="shared" si="69"/>
        <v>5</v>
      </c>
      <c r="S1128" t="s">
        <v>8313</v>
      </c>
      <c r="T1128" t="s">
        <v>8361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>
        <f t="shared" si="68"/>
        <v>1.6714285714285713E-2</v>
      </c>
      <c r="G1129" t="s">
        <v>8221</v>
      </c>
      <c r="H1129" t="s">
        <v>8224</v>
      </c>
      <c r="I1129" t="s">
        <v>8246</v>
      </c>
      <c r="J1129">
        <v>1416000600</v>
      </c>
      <c r="K1129">
        <v>1413318600</v>
      </c>
      <c r="L1129" s="10">
        <f t="shared" si="70"/>
        <v>41926.854166666664</v>
      </c>
      <c r="M1129" s="10">
        <f t="shared" si="71"/>
        <v>41957.895833333328</v>
      </c>
      <c r="N1129" t="b">
        <v>0</v>
      </c>
      <c r="O1129">
        <v>23</v>
      </c>
      <c r="P1129" t="b">
        <v>0</v>
      </c>
      <c r="Q1129" t="s">
        <v>8283</v>
      </c>
      <c r="R1129" s="6">
        <f t="shared" si="69"/>
        <v>25.434782608695652</v>
      </c>
      <c r="S1129" t="s">
        <v>8313</v>
      </c>
      <c r="T1129" t="s">
        <v>8361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>
        <f t="shared" si="68"/>
        <v>1E-3</v>
      </c>
      <c r="G1130" t="s">
        <v>8221</v>
      </c>
      <c r="H1130" t="s">
        <v>8225</v>
      </c>
      <c r="I1130" t="s">
        <v>8247</v>
      </c>
      <c r="J1130">
        <v>1407425717</v>
      </c>
      <c r="K1130">
        <v>1404833717</v>
      </c>
      <c r="L1130" s="10">
        <f t="shared" si="70"/>
        <v>41828.649502314816</v>
      </c>
      <c r="M1130" s="10">
        <f t="shared" si="71"/>
        <v>41858.649502314816</v>
      </c>
      <c r="N1130" t="b">
        <v>0</v>
      </c>
      <c r="O1130">
        <v>1</v>
      </c>
      <c r="P1130" t="b">
        <v>0</v>
      </c>
      <c r="Q1130" t="s">
        <v>8283</v>
      </c>
      <c r="R1130" s="6">
        <f t="shared" si="69"/>
        <v>1</v>
      </c>
      <c r="S1130" t="s">
        <v>8313</v>
      </c>
      <c r="T1130" t="s">
        <v>8361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>
        <f t="shared" si="68"/>
        <v>1.0499999999999999E-3</v>
      </c>
      <c r="G1131" t="s">
        <v>8221</v>
      </c>
      <c r="H1131" t="s">
        <v>8224</v>
      </c>
      <c r="I1131" t="s">
        <v>8246</v>
      </c>
      <c r="J1131">
        <v>1465107693</v>
      </c>
      <c r="K1131">
        <v>1462515693</v>
      </c>
      <c r="L1131" s="10">
        <f t="shared" si="70"/>
        <v>42496.264965277776</v>
      </c>
      <c r="M1131" s="10">
        <f t="shared" si="71"/>
        <v>42526.264965277776</v>
      </c>
      <c r="N1131" t="b">
        <v>0</v>
      </c>
      <c r="O1131">
        <v>2</v>
      </c>
      <c r="P1131" t="b">
        <v>0</v>
      </c>
      <c r="Q1131" t="s">
        <v>8283</v>
      </c>
      <c r="R1131" s="6">
        <f t="shared" si="69"/>
        <v>10.5</v>
      </c>
      <c r="S1131" t="s">
        <v>8313</v>
      </c>
      <c r="T1131" t="s">
        <v>8361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>
        <f t="shared" si="68"/>
        <v>2.2000000000000001E-3</v>
      </c>
      <c r="G1132" t="s">
        <v>8221</v>
      </c>
      <c r="H1132" t="s">
        <v>8224</v>
      </c>
      <c r="I1132" t="s">
        <v>8246</v>
      </c>
      <c r="J1132">
        <v>1416963300</v>
      </c>
      <c r="K1132">
        <v>1411775700</v>
      </c>
      <c r="L1132" s="10">
        <f t="shared" si="70"/>
        <v>41908.996527777781</v>
      </c>
      <c r="M1132" s="10">
        <f t="shared" si="71"/>
        <v>41969.038194444445</v>
      </c>
      <c r="N1132" t="b">
        <v>0</v>
      </c>
      <c r="O1132">
        <v>3</v>
      </c>
      <c r="P1132" t="b">
        <v>0</v>
      </c>
      <c r="Q1132" t="s">
        <v>8283</v>
      </c>
      <c r="R1132" s="6">
        <f t="shared" si="69"/>
        <v>3.6666666666666665</v>
      </c>
      <c r="S1132" t="s">
        <v>8313</v>
      </c>
      <c r="T1132" t="s">
        <v>8361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>
        <f t="shared" si="68"/>
        <v>0</v>
      </c>
      <c r="G1133" t="s">
        <v>8221</v>
      </c>
      <c r="H1133" t="s">
        <v>8226</v>
      </c>
      <c r="I1133" t="s">
        <v>8248</v>
      </c>
      <c r="J1133">
        <v>1450993668</v>
      </c>
      <c r="K1133">
        <v>1448401668</v>
      </c>
      <c r="L1133" s="10">
        <f t="shared" si="70"/>
        <v>42332.908194444448</v>
      </c>
      <c r="M1133" s="10">
        <f t="shared" si="71"/>
        <v>42362.908194444448</v>
      </c>
      <c r="N1133" t="b">
        <v>0</v>
      </c>
      <c r="O1133">
        <v>0</v>
      </c>
      <c r="P1133" t="b">
        <v>0</v>
      </c>
      <c r="Q1133" t="s">
        <v>8283</v>
      </c>
      <c r="R1133" s="6">
        <f t="shared" si="69"/>
        <v>0</v>
      </c>
      <c r="S1133" t="s">
        <v>8313</v>
      </c>
      <c r="T1133" t="s">
        <v>8361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>
        <f t="shared" si="68"/>
        <v>0.14380000000000001</v>
      </c>
      <c r="G1134" t="s">
        <v>8221</v>
      </c>
      <c r="H1134" t="s">
        <v>8229</v>
      </c>
      <c r="I1134" t="s">
        <v>8251</v>
      </c>
      <c r="J1134">
        <v>1483238771</v>
      </c>
      <c r="K1134">
        <v>1480646771</v>
      </c>
      <c r="L1134" s="10">
        <f t="shared" si="70"/>
        <v>42706.115405092598</v>
      </c>
      <c r="M1134" s="10">
        <f t="shared" si="71"/>
        <v>42736.115405092598</v>
      </c>
      <c r="N1134" t="b">
        <v>0</v>
      </c>
      <c r="O1134">
        <v>13</v>
      </c>
      <c r="P1134" t="b">
        <v>0</v>
      </c>
      <c r="Q1134" t="s">
        <v>8283</v>
      </c>
      <c r="R1134" s="6">
        <f t="shared" si="69"/>
        <v>110.61538461538461</v>
      </c>
      <c r="S1134" t="s">
        <v>8313</v>
      </c>
      <c r="T1134" t="s">
        <v>8361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>
        <f t="shared" si="68"/>
        <v>6.6666666666666671E-3</v>
      </c>
      <c r="G1135" t="s">
        <v>8221</v>
      </c>
      <c r="H1135" t="s">
        <v>8225</v>
      </c>
      <c r="I1135" t="s">
        <v>8247</v>
      </c>
      <c r="J1135">
        <v>1406799981</v>
      </c>
      <c r="K1135">
        <v>1404207981</v>
      </c>
      <c r="L1135" s="10">
        <f t="shared" si="70"/>
        <v>41821.407187500001</v>
      </c>
      <c r="M1135" s="10">
        <f t="shared" si="71"/>
        <v>41851.407187500001</v>
      </c>
      <c r="N1135" t="b">
        <v>0</v>
      </c>
      <c r="O1135">
        <v>1</v>
      </c>
      <c r="P1135" t="b">
        <v>0</v>
      </c>
      <c r="Q1135" t="s">
        <v>8283</v>
      </c>
      <c r="R1135" s="6">
        <f t="shared" si="69"/>
        <v>20</v>
      </c>
      <c r="S1135" t="s">
        <v>8313</v>
      </c>
      <c r="T1135" t="s">
        <v>8361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>
        <f t="shared" si="68"/>
        <v>4.0000000000000003E-5</v>
      </c>
      <c r="G1136" t="s">
        <v>8221</v>
      </c>
      <c r="H1136" t="s">
        <v>8226</v>
      </c>
      <c r="I1136" t="s">
        <v>8248</v>
      </c>
      <c r="J1136">
        <v>1417235580</v>
      </c>
      <c r="K1136">
        <v>1416034228</v>
      </c>
      <c r="L1136" s="10">
        <f t="shared" si="70"/>
        <v>41958.285046296296</v>
      </c>
      <c r="M1136" s="10">
        <f t="shared" si="71"/>
        <v>41972.189583333333</v>
      </c>
      <c r="N1136" t="b">
        <v>0</v>
      </c>
      <c r="O1136">
        <v>1</v>
      </c>
      <c r="P1136" t="b">
        <v>0</v>
      </c>
      <c r="Q1136" t="s">
        <v>8283</v>
      </c>
      <c r="R1136" s="6">
        <f t="shared" si="69"/>
        <v>1</v>
      </c>
      <c r="S1136" t="s">
        <v>8313</v>
      </c>
      <c r="T1136" t="s">
        <v>8361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>
        <f t="shared" si="68"/>
        <v>0.05</v>
      </c>
      <c r="G1137" t="s">
        <v>8221</v>
      </c>
      <c r="H1137" t="s">
        <v>8236</v>
      </c>
      <c r="I1137" t="s">
        <v>8249</v>
      </c>
      <c r="J1137">
        <v>1470527094</v>
      </c>
      <c r="K1137">
        <v>1467935094</v>
      </c>
      <c r="L1137" s="10">
        <f t="shared" si="70"/>
        <v>42558.989513888882</v>
      </c>
      <c r="M1137" s="10">
        <f t="shared" si="71"/>
        <v>42588.989513888882</v>
      </c>
      <c r="N1137" t="b">
        <v>0</v>
      </c>
      <c r="O1137">
        <v>1</v>
      </c>
      <c r="P1137" t="b">
        <v>0</v>
      </c>
      <c r="Q1137" t="s">
        <v>8283</v>
      </c>
      <c r="R1137" s="6">
        <f t="shared" si="69"/>
        <v>50</v>
      </c>
      <c r="S1137" t="s">
        <v>8313</v>
      </c>
      <c r="T1137" t="s">
        <v>8361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>
        <f t="shared" si="68"/>
        <v>6.4439140811455853E-2</v>
      </c>
      <c r="G1138" t="s">
        <v>8221</v>
      </c>
      <c r="H1138" t="s">
        <v>8230</v>
      </c>
      <c r="I1138" t="s">
        <v>8249</v>
      </c>
      <c r="J1138">
        <v>1450541229</v>
      </c>
      <c r="K1138">
        <v>1447949229</v>
      </c>
      <c r="L1138" s="10">
        <f t="shared" si="70"/>
        <v>42327.671631944439</v>
      </c>
      <c r="M1138" s="10">
        <f t="shared" si="71"/>
        <v>42357.671631944439</v>
      </c>
      <c r="N1138" t="b">
        <v>0</v>
      </c>
      <c r="O1138">
        <v>6</v>
      </c>
      <c r="P1138" t="b">
        <v>0</v>
      </c>
      <c r="Q1138" t="s">
        <v>8283</v>
      </c>
      <c r="R1138" s="6">
        <f t="shared" si="69"/>
        <v>45</v>
      </c>
      <c r="S1138" t="s">
        <v>8313</v>
      </c>
      <c r="T1138" t="s">
        <v>8361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>
        <f t="shared" si="68"/>
        <v>0.39500000000000002</v>
      </c>
      <c r="G1139" t="s">
        <v>8221</v>
      </c>
      <c r="H1139" t="s">
        <v>8224</v>
      </c>
      <c r="I1139" t="s">
        <v>8246</v>
      </c>
      <c r="J1139">
        <v>1461440421</v>
      </c>
      <c r="K1139">
        <v>1458848421</v>
      </c>
      <c r="L1139" s="10">
        <f t="shared" si="70"/>
        <v>42453.819687499999</v>
      </c>
      <c r="M1139" s="10">
        <f t="shared" si="71"/>
        <v>42483.819687499999</v>
      </c>
      <c r="N1139" t="b">
        <v>0</v>
      </c>
      <c r="O1139">
        <v>39</v>
      </c>
      <c r="P1139" t="b">
        <v>0</v>
      </c>
      <c r="Q1139" t="s">
        <v>8283</v>
      </c>
      <c r="R1139" s="6">
        <f t="shared" si="69"/>
        <v>253.2051282051282</v>
      </c>
      <c r="S1139" t="s">
        <v>8313</v>
      </c>
      <c r="T1139" t="s">
        <v>8361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>
        <f t="shared" si="68"/>
        <v>3.5714285714285713E-3</v>
      </c>
      <c r="G1140" t="s">
        <v>8221</v>
      </c>
      <c r="H1140" t="s">
        <v>8224</v>
      </c>
      <c r="I1140" t="s">
        <v>8246</v>
      </c>
      <c r="J1140">
        <v>1485035131</v>
      </c>
      <c r="K1140">
        <v>1483307131</v>
      </c>
      <c r="L1140" s="10">
        <f t="shared" si="70"/>
        <v>42736.9066087963</v>
      </c>
      <c r="M1140" s="10">
        <f t="shared" si="71"/>
        <v>42756.9066087963</v>
      </c>
      <c r="N1140" t="b">
        <v>0</v>
      </c>
      <c r="O1140">
        <v>4</v>
      </c>
      <c r="P1140" t="b">
        <v>0</v>
      </c>
      <c r="Q1140" t="s">
        <v>8283</v>
      </c>
      <c r="R1140" s="6">
        <f t="shared" si="69"/>
        <v>31.25</v>
      </c>
      <c r="S1140" t="s">
        <v>8313</v>
      </c>
      <c r="T1140" t="s">
        <v>8361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>
        <f t="shared" si="68"/>
        <v>6.2500000000000001E-4</v>
      </c>
      <c r="G1141" t="s">
        <v>8221</v>
      </c>
      <c r="H1141" t="s">
        <v>8224</v>
      </c>
      <c r="I1141" t="s">
        <v>8246</v>
      </c>
      <c r="J1141">
        <v>1420100426</v>
      </c>
      <c r="K1141">
        <v>1417508426</v>
      </c>
      <c r="L1141" s="10">
        <f t="shared" si="70"/>
        <v>41975.347523148142</v>
      </c>
      <c r="M1141" s="10">
        <f t="shared" si="71"/>
        <v>42005.347523148142</v>
      </c>
      <c r="N1141" t="b">
        <v>0</v>
      </c>
      <c r="O1141">
        <v>1</v>
      </c>
      <c r="P1141" t="b">
        <v>0</v>
      </c>
      <c r="Q1141" t="s">
        <v>8283</v>
      </c>
      <c r="R1141" s="6">
        <f t="shared" si="69"/>
        <v>5</v>
      </c>
      <c r="S1141" t="s">
        <v>8313</v>
      </c>
      <c r="T1141" t="s">
        <v>8361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>
        <f t="shared" si="68"/>
        <v>0</v>
      </c>
      <c r="G1142" t="s">
        <v>8221</v>
      </c>
      <c r="H1142" t="s">
        <v>8225</v>
      </c>
      <c r="I1142" t="s">
        <v>8247</v>
      </c>
      <c r="J1142">
        <v>1438859121</v>
      </c>
      <c r="K1142">
        <v>1436267121</v>
      </c>
      <c r="L1142" s="10">
        <f t="shared" si="70"/>
        <v>42192.462048611109</v>
      </c>
      <c r="M1142" s="10">
        <f t="shared" si="71"/>
        <v>42222.462048611109</v>
      </c>
      <c r="N1142" t="b">
        <v>0</v>
      </c>
      <c r="O1142">
        <v>0</v>
      </c>
      <c r="P1142" t="b">
        <v>0</v>
      </c>
      <c r="Q1142" t="s">
        <v>8283</v>
      </c>
      <c r="R1142" s="6">
        <f t="shared" si="69"/>
        <v>0</v>
      </c>
      <c r="S1142" t="s">
        <v>8313</v>
      </c>
      <c r="T1142" t="s">
        <v>8361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>
        <f t="shared" si="68"/>
        <v>0</v>
      </c>
      <c r="G1143" t="s">
        <v>8221</v>
      </c>
      <c r="H1143" t="s">
        <v>8236</v>
      </c>
      <c r="I1143" t="s">
        <v>8249</v>
      </c>
      <c r="J1143">
        <v>1436460450</v>
      </c>
      <c r="K1143">
        <v>1433868450</v>
      </c>
      <c r="L1143" s="10">
        <f t="shared" si="70"/>
        <v>42164.699652777781</v>
      </c>
      <c r="M1143" s="10">
        <f t="shared" si="71"/>
        <v>42194.699652777781</v>
      </c>
      <c r="N1143" t="b">
        <v>0</v>
      </c>
      <c r="O1143">
        <v>0</v>
      </c>
      <c r="P1143" t="b">
        <v>0</v>
      </c>
      <c r="Q1143" t="s">
        <v>8283</v>
      </c>
      <c r="R1143" s="6">
        <f t="shared" si="69"/>
        <v>0</v>
      </c>
      <c r="S1143" t="s">
        <v>8313</v>
      </c>
      <c r="T1143" t="s">
        <v>8361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>
        <f t="shared" si="68"/>
        <v>0</v>
      </c>
      <c r="G1144" t="s">
        <v>8221</v>
      </c>
      <c r="H1144" t="s">
        <v>8224</v>
      </c>
      <c r="I1144" t="s">
        <v>8246</v>
      </c>
      <c r="J1144">
        <v>1424131727</v>
      </c>
      <c r="K1144">
        <v>1421539727</v>
      </c>
      <c r="L1144" s="10">
        <f t="shared" si="70"/>
        <v>42022.006099537044</v>
      </c>
      <c r="M1144" s="10">
        <f t="shared" si="71"/>
        <v>42052.006099537044</v>
      </c>
      <c r="N1144" t="b">
        <v>0</v>
      </c>
      <c r="O1144">
        <v>0</v>
      </c>
      <c r="P1144" t="b">
        <v>0</v>
      </c>
      <c r="Q1144" t="s">
        <v>8283</v>
      </c>
      <c r="R1144" s="6">
        <f t="shared" si="69"/>
        <v>0</v>
      </c>
      <c r="S1144" t="s">
        <v>8313</v>
      </c>
      <c r="T1144" t="s">
        <v>8361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>
        <f t="shared" si="68"/>
        <v>4.1333333333333335E-3</v>
      </c>
      <c r="G1145" t="s">
        <v>8221</v>
      </c>
      <c r="H1145" t="s">
        <v>8224</v>
      </c>
      <c r="I1145" t="s">
        <v>8246</v>
      </c>
      <c r="J1145">
        <v>1450327126</v>
      </c>
      <c r="K1145">
        <v>1447735126</v>
      </c>
      <c r="L1145" s="10">
        <f t="shared" si="70"/>
        <v>42325.19358796296</v>
      </c>
      <c r="M1145" s="10">
        <f t="shared" si="71"/>
        <v>42355.19358796296</v>
      </c>
      <c r="N1145" t="b">
        <v>0</v>
      </c>
      <c r="O1145">
        <v>8</v>
      </c>
      <c r="P1145" t="b">
        <v>0</v>
      </c>
      <c r="Q1145" t="s">
        <v>8283</v>
      </c>
      <c r="R1145" s="6">
        <f t="shared" si="69"/>
        <v>23.25</v>
      </c>
      <c r="S1145" t="s">
        <v>8313</v>
      </c>
      <c r="T1145" t="s">
        <v>8361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>
        <f t="shared" si="68"/>
        <v>0</v>
      </c>
      <c r="G1146" t="s">
        <v>8221</v>
      </c>
      <c r="H1146" t="s">
        <v>8224</v>
      </c>
      <c r="I1146" t="s">
        <v>8246</v>
      </c>
      <c r="J1146">
        <v>1430281320</v>
      </c>
      <c r="K1146">
        <v>1427689320</v>
      </c>
      <c r="L1146" s="10">
        <f t="shared" si="70"/>
        <v>42093.181944444441</v>
      </c>
      <c r="M1146" s="10">
        <f t="shared" si="71"/>
        <v>42123.181944444441</v>
      </c>
      <c r="N1146" t="b">
        <v>0</v>
      </c>
      <c r="O1146">
        <v>0</v>
      </c>
      <c r="P1146" t="b">
        <v>0</v>
      </c>
      <c r="Q1146" t="s">
        <v>8284</v>
      </c>
      <c r="R1146" s="6">
        <f t="shared" si="69"/>
        <v>0</v>
      </c>
      <c r="S1146" t="s">
        <v>8312</v>
      </c>
      <c r="T1146" t="s">
        <v>8362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>
        <f t="shared" si="68"/>
        <v>1.25E-3</v>
      </c>
      <c r="G1147" t="s">
        <v>8221</v>
      </c>
      <c r="H1147" t="s">
        <v>8224</v>
      </c>
      <c r="I1147" t="s">
        <v>8246</v>
      </c>
      <c r="J1147">
        <v>1412272592</v>
      </c>
      <c r="K1147">
        <v>1407088592</v>
      </c>
      <c r="L1147" s="10">
        <f t="shared" si="70"/>
        <v>41854.747592592597</v>
      </c>
      <c r="M1147" s="10">
        <f t="shared" si="71"/>
        <v>41914.747592592597</v>
      </c>
      <c r="N1147" t="b">
        <v>0</v>
      </c>
      <c r="O1147">
        <v>1</v>
      </c>
      <c r="P1147" t="b">
        <v>0</v>
      </c>
      <c r="Q1147" t="s">
        <v>8284</v>
      </c>
      <c r="R1147" s="6">
        <f t="shared" si="69"/>
        <v>100</v>
      </c>
      <c r="S1147" t="s">
        <v>8312</v>
      </c>
      <c r="T1147" t="s">
        <v>8362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>
        <f t="shared" si="68"/>
        <v>8.8333333333333333E-2</v>
      </c>
      <c r="G1148" t="s">
        <v>8221</v>
      </c>
      <c r="H1148" t="s">
        <v>8224</v>
      </c>
      <c r="I1148" t="s">
        <v>8246</v>
      </c>
      <c r="J1148">
        <v>1399071173</v>
      </c>
      <c r="K1148">
        <v>1395787973</v>
      </c>
      <c r="L1148" s="10">
        <f t="shared" si="70"/>
        <v>41723.9533912037</v>
      </c>
      <c r="M1148" s="10">
        <f t="shared" si="71"/>
        <v>41761.9533912037</v>
      </c>
      <c r="N1148" t="b">
        <v>0</v>
      </c>
      <c r="O1148">
        <v>12</v>
      </c>
      <c r="P1148" t="b">
        <v>0</v>
      </c>
      <c r="Q1148" t="s">
        <v>8284</v>
      </c>
      <c r="R1148" s="6">
        <f t="shared" si="69"/>
        <v>44.166666666666664</v>
      </c>
      <c r="S1148" t="s">
        <v>8312</v>
      </c>
      <c r="T1148" t="s">
        <v>8362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>
        <f t="shared" si="68"/>
        <v>0</v>
      </c>
      <c r="G1149" t="s">
        <v>8221</v>
      </c>
      <c r="H1149" t="s">
        <v>8229</v>
      </c>
      <c r="I1149" t="s">
        <v>8251</v>
      </c>
      <c r="J1149">
        <v>1413760783</v>
      </c>
      <c r="K1149">
        <v>1408576783</v>
      </c>
      <c r="L1149" s="10">
        <f t="shared" si="70"/>
        <v>41871.972025462965</v>
      </c>
      <c r="M1149" s="10">
        <f t="shared" si="71"/>
        <v>41931.972025462965</v>
      </c>
      <c r="N1149" t="b">
        <v>0</v>
      </c>
      <c r="O1149">
        <v>0</v>
      </c>
      <c r="P1149" t="b">
        <v>0</v>
      </c>
      <c r="Q1149" t="s">
        <v>8284</v>
      </c>
      <c r="R1149" s="6">
        <f t="shared" si="69"/>
        <v>0</v>
      </c>
      <c r="S1149" t="s">
        <v>8312</v>
      </c>
      <c r="T1149" t="s">
        <v>8362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>
        <f t="shared" si="68"/>
        <v>4.8666666666666667E-3</v>
      </c>
      <c r="G1150" t="s">
        <v>8221</v>
      </c>
      <c r="H1150" t="s">
        <v>8224</v>
      </c>
      <c r="I1150" t="s">
        <v>8246</v>
      </c>
      <c r="J1150">
        <v>1480568781</v>
      </c>
      <c r="K1150">
        <v>1477973181</v>
      </c>
      <c r="L1150" s="10">
        <f t="shared" si="70"/>
        <v>42675.171076388884</v>
      </c>
      <c r="M1150" s="10">
        <f t="shared" si="71"/>
        <v>42705.212743055556</v>
      </c>
      <c r="N1150" t="b">
        <v>0</v>
      </c>
      <c r="O1150">
        <v>3</v>
      </c>
      <c r="P1150" t="b">
        <v>0</v>
      </c>
      <c r="Q1150" t="s">
        <v>8284</v>
      </c>
      <c r="R1150" s="6">
        <f t="shared" si="69"/>
        <v>24.333333333333332</v>
      </c>
      <c r="S1150" t="s">
        <v>8312</v>
      </c>
      <c r="T1150" t="s">
        <v>8362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>
        <f t="shared" si="68"/>
        <v>1.5E-3</v>
      </c>
      <c r="G1151" t="s">
        <v>8221</v>
      </c>
      <c r="H1151" t="s">
        <v>8224</v>
      </c>
      <c r="I1151" t="s">
        <v>8246</v>
      </c>
      <c r="J1151">
        <v>1466096566</v>
      </c>
      <c r="K1151">
        <v>1463504566</v>
      </c>
      <c r="L1151" s="10">
        <f t="shared" si="70"/>
        <v>42507.71025462963</v>
      </c>
      <c r="M1151" s="10">
        <f t="shared" si="71"/>
        <v>42537.71025462963</v>
      </c>
      <c r="N1151" t="b">
        <v>0</v>
      </c>
      <c r="O1151">
        <v>2</v>
      </c>
      <c r="P1151" t="b">
        <v>0</v>
      </c>
      <c r="Q1151" t="s">
        <v>8284</v>
      </c>
      <c r="R1151" s="6">
        <f t="shared" si="69"/>
        <v>37.5</v>
      </c>
      <c r="S1151" t="s">
        <v>8312</v>
      </c>
      <c r="T1151" t="s">
        <v>8362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>
        <f t="shared" si="68"/>
        <v>0.1008</v>
      </c>
      <c r="G1152" t="s">
        <v>8221</v>
      </c>
      <c r="H1152" t="s">
        <v>8224</v>
      </c>
      <c r="I1152" t="s">
        <v>8246</v>
      </c>
      <c r="J1152">
        <v>1452293675</v>
      </c>
      <c r="K1152">
        <v>1447109675</v>
      </c>
      <c r="L1152" s="10">
        <f t="shared" si="70"/>
        <v>42317.954571759255</v>
      </c>
      <c r="M1152" s="10">
        <f t="shared" si="71"/>
        <v>42377.954571759255</v>
      </c>
      <c r="N1152" t="b">
        <v>0</v>
      </c>
      <c r="O1152">
        <v>6</v>
      </c>
      <c r="P1152" t="b">
        <v>0</v>
      </c>
      <c r="Q1152" t="s">
        <v>8284</v>
      </c>
      <c r="R1152" s="6">
        <f t="shared" si="69"/>
        <v>42</v>
      </c>
      <c r="S1152" t="s">
        <v>8312</v>
      </c>
      <c r="T1152" t="s">
        <v>8362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>
        <f t="shared" si="68"/>
        <v>0</v>
      </c>
      <c r="G1153" t="s">
        <v>8221</v>
      </c>
      <c r="H1153" t="s">
        <v>8224</v>
      </c>
      <c r="I1153" t="s">
        <v>8246</v>
      </c>
      <c r="J1153">
        <v>1441592863</v>
      </c>
      <c r="K1153">
        <v>1439000863</v>
      </c>
      <c r="L1153" s="10">
        <f t="shared" si="70"/>
        <v>42224.102581018517</v>
      </c>
      <c r="M1153" s="10">
        <f t="shared" si="71"/>
        <v>42254.102581018517</v>
      </c>
      <c r="N1153" t="b">
        <v>0</v>
      </c>
      <c r="O1153">
        <v>0</v>
      </c>
      <c r="P1153" t="b">
        <v>0</v>
      </c>
      <c r="Q1153" t="s">
        <v>8284</v>
      </c>
      <c r="R1153" s="6">
        <f t="shared" si="69"/>
        <v>0</v>
      </c>
      <c r="S1153" t="s">
        <v>8312</v>
      </c>
      <c r="T1153" t="s">
        <v>8362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>
        <f t="shared" ref="F1154:F1217" si="72">IF(D1154=0,0,E1154/D1154)</f>
        <v>5.6937500000000002E-2</v>
      </c>
      <c r="G1154" t="s">
        <v>8221</v>
      </c>
      <c r="H1154" t="s">
        <v>8224</v>
      </c>
      <c r="I1154" t="s">
        <v>8246</v>
      </c>
      <c r="J1154">
        <v>1431709312</v>
      </c>
      <c r="K1154">
        <v>1429117312</v>
      </c>
      <c r="L1154" s="10">
        <f t="shared" si="70"/>
        <v>42109.709629629629</v>
      </c>
      <c r="M1154" s="10">
        <f t="shared" si="71"/>
        <v>42139.709629629629</v>
      </c>
      <c r="N1154" t="b">
        <v>0</v>
      </c>
      <c r="O1154">
        <v>15</v>
      </c>
      <c r="P1154" t="b">
        <v>0</v>
      </c>
      <c r="Q1154" t="s">
        <v>8284</v>
      </c>
      <c r="R1154" s="6">
        <f t="shared" ref="R1154:R1217" si="73">IF(O1154=0,0,E1154/O1154)</f>
        <v>60.733333333333334</v>
      </c>
      <c r="S1154" t="s">
        <v>8312</v>
      </c>
      <c r="T1154" t="s">
        <v>8362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>
        <f t="shared" si="72"/>
        <v>6.2500000000000003E-3</v>
      </c>
      <c r="G1155" t="s">
        <v>8221</v>
      </c>
      <c r="H1155" t="s">
        <v>8224</v>
      </c>
      <c r="I1155" t="s">
        <v>8246</v>
      </c>
      <c r="J1155">
        <v>1434647305</v>
      </c>
      <c r="K1155">
        <v>1432055305</v>
      </c>
      <c r="L1155" s="10">
        <f t="shared" ref="L1155:L1218" si="74">(((K1155/60)/60)/24)+DATE(1970,1,1)</f>
        <v>42143.714178240742</v>
      </c>
      <c r="M1155" s="10">
        <f t="shared" ref="M1155:M1218" si="75">(((J1155/60)/60)/24)+DATE(1970,1,1)</f>
        <v>42173.714178240742</v>
      </c>
      <c r="N1155" t="b">
        <v>0</v>
      </c>
      <c r="O1155">
        <v>1</v>
      </c>
      <c r="P1155" t="b">
        <v>0</v>
      </c>
      <c r="Q1155" t="s">
        <v>8284</v>
      </c>
      <c r="R1155" s="6">
        <f t="shared" si="73"/>
        <v>50</v>
      </c>
      <c r="S1155" t="s">
        <v>8312</v>
      </c>
      <c r="T1155" t="s">
        <v>8362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>
        <f t="shared" si="72"/>
        <v>6.5000000000000002E-2</v>
      </c>
      <c r="G1156" t="s">
        <v>8221</v>
      </c>
      <c r="H1156" t="s">
        <v>8224</v>
      </c>
      <c r="I1156" t="s">
        <v>8246</v>
      </c>
      <c r="J1156">
        <v>1441507006</v>
      </c>
      <c r="K1156">
        <v>1438915006</v>
      </c>
      <c r="L1156" s="10">
        <f t="shared" si="74"/>
        <v>42223.108865740738</v>
      </c>
      <c r="M1156" s="10">
        <f t="shared" si="75"/>
        <v>42253.108865740738</v>
      </c>
      <c r="N1156" t="b">
        <v>0</v>
      </c>
      <c r="O1156">
        <v>3</v>
      </c>
      <c r="P1156" t="b">
        <v>0</v>
      </c>
      <c r="Q1156" t="s">
        <v>8284</v>
      </c>
      <c r="R1156" s="6">
        <f t="shared" si="73"/>
        <v>108.33333333333333</v>
      </c>
      <c r="S1156" t="s">
        <v>8312</v>
      </c>
      <c r="T1156" t="s">
        <v>8362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>
        <f t="shared" si="72"/>
        <v>7.5199999999999998E-3</v>
      </c>
      <c r="G1157" t="s">
        <v>8221</v>
      </c>
      <c r="H1157" t="s">
        <v>8224</v>
      </c>
      <c r="I1157" t="s">
        <v>8246</v>
      </c>
      <c r="J1157">
        <v>1408040408</v>
      </c>
      <c r="K1157">
        <v>1405448408</v>
      </c>
      <c r="L1157" s="10">
        <f t="shared" si="74"/>
        <v>41835.763981481483</v>
      </c>
      <c r="M1157" s="10">
        <f t="shared" si="75"/>
        <v>41865.763981481483</v>
      </c>
      <c r="N1157" t="b">
        <v>0</v>
      </c>
      <c r="O1157">
        <v>8</v>
      </c>
      <c r="P1157" t="b">
        <v>0</v>
      </c>
      <c r="Q1157" t="s">
        <v>8284</v>
      </c>
      <c r="R1157" s="6">
        <f t="shared" si="73"/>
        <v>23.5</v>
      </c>
      <c r="S1157" t="s">
        <v>8312</v>
      </c>
      <c r="T1157" t="s">
        <v>8362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>
        <f t="shared" si="72"/>
        <v>0</v>
      </c>
      <c r="G1158" t="s">
        <v>8221</v>
      </c>
      <c r="H1158" t="s">
        <v>8224</v>
      </c>
      <c r="I1158" t="s">
        <v>8246</v>
      </c>
      <c r="J1158">
        <v>1424742162</v>
      </c>
      <c r="K1158">
        <v>1422150162</v>
      </c>
      <c r="L1158" s="10">
        <f t="shared" si="74"/>
        <v>42029.07131944444</v>
      </c>
      <c r="M1158" s="10">
        <f t="shared" si="75"/>
        <v>42059.07131944444</v>
      </c>
      <c r="N1158" t="b">
        <v>0</v>
      </c>
      <c r="O1158">
        <v>0</v>
      </c>
      <c r="P1158" t="b">
        <v>0</v>
      </c>
      <c r="Q1158" t="s">
        <v>8284</v>
      </c>
      <c r="R1158" s="6">
        <f t="shared" si="73"/>
        <v>0</v>
      </c>
      <c r="S1158" t="s">
        <v>8312</v>
      </c>
      <c r="T1158" t="s">
        <v>8362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>
        <f t="shared" si="72"/>
        <v>1.5100000000000001E-2</v>
      </c>
      <c r="G1159" t="s">
        <v>8221</v>
      </c>
      <c r="H1159" t="s">
        <v>8224</v>
      </c>
      <c r="I1159" t="s">
        <v>8246</v>
      </c>
      <c r="J1159">
        <v>1417795480</v>
      </c>
      <c r="K1159">
        <v>1412607880</v>
      </c>
      <c r="L1159" s="10">
        <f t="shared" si="74"/>
        <v>41918.628240740742</v>
      </c>
      <c r="M1159" s="10">
        <f t="shared" si="75"/>
        <v>41978.669907407413</v>
      </c>
      <c r="N1159" t="b">
        <v>0</v>
      </c>
      <c r="O1159">
        <v>3</v>
      </c>
      <c r="P1159" t="b">
        <v>0</v>
      </c>
      <c r="Q1159" t="s">
        <v>8284</v>
      </c>
      <c r="R1159" s="6">
        <f t="shared" si="73"/>
        <v>50.333333333333336</v>
      </c>
      <c r="S1159" t="s">
        <v>8312</v>
      </c>
      <c r="T1159" t="s">
        <v>8362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>
        <f t="shared" si="72"/>
        <v>4.6666666666666671E-3</v>
      </c>
      <c r="G1160" t="s">
        <v>8221</v>
      </c>
      <c r="H1160" t="s">
        <v>8224</v>
      </c>
      <c r="I1160" t="s">
        <v>8246</v>
      </c>
      <c r="J1160">
        <v>1418091128</v>
      </c>
      <c r="K1160">
        <v>1415499128</v>
      </c>
      <c r="L1160" s="10">
        <f t="shared" si="74"/>
        <v>41952.09175925926</v>
      </c>
      <c r="M1160" s="10">
        <f t="shared" si="75"/>
        <v>41982.09175925926</v>
      </c>
      <c r="N1160" t="b">
        <v>0</v>
      </c>
      <c r="O1160">
        <v>3</v>
      </c>
      <c r="P1160" t="b">
        <v>0</v>
      </c>
      <c r="Q1160" t="s">
        <v>8284</v>
      </c>
      <c r="R1160" s="6">
        <f t="shared" si="73"/>
        <v>11.666666666666666</v>
      </c>
      <c r="S1160" t="s">
        <v>8312</v>
      </c>
      <c r="T1160" t="s">
        <v>8362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>
        <f t="shared" si="72"/>
        <v>0</v>
      </c>
      <c r="G1161" t="s">
        <v>8221</v>
      </c>
      <c r="H1161" t="s">
        <v>8224</v>
      </c>
      <c r="I1161" t="s">
        <v>8246</v>
      </c>
      <c r="J1161">
        <v>1435679100</v>
      </c>
      <c r="K1161">
        <v>1433006765</v>
      </c>
      <c r="L1161" s="10">
        <f t="shared" si="74"/>
        <v>42154.726446759261</v>
      </c>
      <c r="M1161" s="10">
        <f t="shared" si="75"/>
        <v>42185.65625</v>
      </c>
      <c r="N1161" t="b">
        <v>0</v>
      </c>
      <c r="O1161">
        <v>0</v>
      </c>
      <c r="P1161" t="b">
        <v>0</v>
      </c>
      <c r="Q1161" t="s">
        <v>8284</v>
      </c>
      <c r="R1161" s="6">
        <f t="shared" si="73"/>
        <v>0</v>
      </c>
      <c r="S1161" t="s">
        <v>8312</v>
      </c>
      <c r="T1161" t="s">
        <v>8362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>
        <f t="shared" si="72"/>
        <v>3.85E-2</v>
      </c>
      <c r="G1162" t="s">
        <v>8221</v>
      </c>
      <c r="H1162" t="s">
        <v>8224</v>
      </c>
      <c r="I1162" t="s">
        <v>8246</v>
      </c>
      <c r="J1162">
        <v>1427510586</v>
      </c>
      <c r="K1162">
        <v>1424922186</v>
      </c>
      <c r="L1162" s="10">
        <f t="shared" si="74"/>
        <v>42061.154930555553</v>
      </c>
      <c r="M1162" s="10">
        <f t="shared" si="75"/>
        <v>42091.113263888896</v>
      </c>
      <c r="N1162" t="b">
        <v>0</v>
      </c>
      <c r="O1162">
        <v>19</v>
      </c>
      <c r="P1162" t="b">
        <v>0</v>
      </c>
      <c r="Q1162" t="s">
        <v>8284</v>
      </c>
      <c r="R1162" s="6">
        <f t="shared" si="73"/>
        <v>60.789473684210527</v>
      </c>
      <c r="S1162" t="s">
        <v>8312</v>
      </c>
      <c r="T1162" t="s">
        <v>8362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>
        <f t="shared" si="72"/>
        <v>0</v>
      </c>
      <c r="G1163" t="s">
        <v>8221</v>
      </c>
      <c r="H1163" t="s">
        <v>8224</v>
      </c>
      <c r="I1163" t="s">
        <v>8246</v>
      </c>
      <c r="J1163">
        <v>1432047989</v>
      </c>
      <c r="K1163">
        <v>1430233589</v>
      </c>
      <c r="L1163" s="10">
        <f t="shared" si="74"/>
        <v>42122.629502314812</v>
      </c>
      <c r="M1163" s="10">
        <f t="shared" si="75"/>
        <v>42143.629502314812</v>
      </c>
      <c r="N1163" t="b">
        <v>0</v>
      </c>
      <c r="O1163">
        <v>0</v>
      </c>
      <c r="P1163" t="b">
        <v>0</v>
      </c>
      <c r="Q1163" t="s">
        <v>8284</v>
      </c>
      <c r="R1163" s="6">
        <f t="shared" si="73"/>
        <v>0</v>
      </c>
      <c r="S1163" t="s">
        <v>8312</v>
      </c>
      <c r="T1163" t="s">
        <v>8362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>
        <f t="shared" si="72"/>
        <v>5.8333333333333338E-4</v>
      </c>
      <c r="G1164" t="s">
        <v>8221</v>
      </c>
      <c r="H1164" t="s">
        <v>8224</v>
      </c>
      <c r="I1164" t="s">
        <v>8246</v>
      </c>
      <c r="J1164">
        <v>1411662264</v>
      </c>
      <c r="K1164">
        <v>1408983864</v>
      </c>
      <c r="L1164" s="10">
        <f t="shared" si="74"/>
        <v>41876.683611111112</v>
      </c>
      <c r="M1164" s="10">
        <f t="shared" si="75"/>
        <v>41907.683611111112</v>
      </c>
      <c r="N1164" t="b">
        <v>0</v>
      </c>
      <c r="O1164">
        <v>2</v>
      </c>
      <c r="P1164" t="b">
        <v>0</v>
      </c>
      <c r="Q1164" t="s">
        <v>8284</v>
      </c>
      <c r="R1164" s="6">
        <f t="shared" si="73"/>
        <v>17.5</v>
      </c>
      <c r="S1164" t="s">
        <v>8312</v>
      </c>
      <c r="T1164" t="s">
        <v>8362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>
        <f t="shared" si="72"/>
        <v>0</v>
      </c>
      <c r="G1165" t="s">
        <v>8221</v>
      </c>
      <c r="H1165" t="s">
        <v>8224</v>
      </c>
      <c r="I1165" t="s">
        <v>8246</v>
      </c>
      <c r="J1165">
        <v>1407604920</v>
      </c>
      <c r="K1165">
        <v>1405012920</v>
      </c>
      <c r="L1165" s="10">
        <f t="shared" si="74"/>
        <v>41830.723611111112</v>
      </c>
      <c r="M1165" s="10">
        <f t="shared" si="75"/>
        <v>41860.723611111112</v>
      </c>
      <c r="N1165" t="b">
        <v>0</v>
      </c>
      <c r="O1165">
        <v>0</v>
      </c>
      <c r="P1165" t="b">
        <v>0</v>
      </c>
      <c r="Q1165" t="s">
        <v>8284</v>
      </c>
      <c r="R1165" s="6">
        <f t="shared" si="73"/>
        <v>0</v>
      </c>
      <c r="S1165" t="s">
        <v>8312</v>
      </c>
      <c r="T1165" t="s">
        <v>8362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>
        <f t="shared" si="72"/>
        <v>0</v>
      </c>
      <c r="G1166" t="s">
        <v>8221</v>
      </c>
      <c r="H1166" t="s">
        <v>8224</v>
      </c>
      <c r="I1166" t="s">
        <v>8246</v>
      </c>
      <c r="J1166">
        <v>1466270582</v>
      </c>
      <c r="K1166">
        <v>1463678582</v>
      </c>
      <c r="L1166" s="10">
        <f t="shared" si="74"/>
        <v>42509.724328703705</v>
      </c>
      <c r="M1166" s="10">
        <f t="shared" si="75"/>
        <v>42539.724328703705</v>
      </c>
      <c r="N1166" t="b">
        <v>0</v>
      </c>
      <c r="O1166">
        <v>0</v>
      </c>
      <c r="P1166" t="b">
        <v>0</v>
      </c>
      <c r="Q1166" t="s">
        <v>8284</v>
      </c>
      <c r="R1166" s="6">
        <f t="shared" si="73"/>
        <v>0</v>
      </c>
      <c r="S1166" t="s">
        <v>8312</v>
      </c>
      <c r="T1166" t="s">
        <v>8362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>
        <f t="shared" si="72"/>
        <v>0.20705000000000001</v>
      </c>
      <c r="G1167" t="s">
        <v>8221</v>
      </c>
      <c r="H1167" t="s">
        <v>8224</v>
      </c>
      <c r="I1167" t="s">
        <v>8246</v>
      </c>
      <c r="J1167">
        <v>1404623330</v>
      </c>
      <c r="K1167">
        <v>1401685730</v>
      </c>
      <c r="L1167" s="10">
        <f t="shared" si="74"/>
        <v>41792.214467592588</v>
      </c>
      <c r="M1167" s="10">
        <f t="shared" si="75"/>
        <v>41826.214467592588</v>
      </c>
      <c r="N1167" t="b">
        <v>0</v>
      </c>
      <c r="O1167">
        <v>25</v>
      </c>
      <c r="P1167" t="b">
        <v>0</v>
      </c>
      <c r="Q1167" t="s">
        <v>8284</v>
      </c>
      <c r="R1167" s="6">
        <f t="shared" si="73"/>
        <v>82.82</v>
      </c>
      <c r="S1167" t="s">
        <v>8312</v>
      </c>
      <c r="T1167" t="s">
        <v>8362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>
        <f t="shared" si="72"/>
        <v>0.19139999999999999</v>
      </c>
      <c r="G1168" t="s">
        <v>8221</v>
      </c>
      <c r="H1168" t="s">
        <v>8224</v>
      </c>
      <c r="I1168" t="s">
        <v>8246</v>
      </c>
      <c r="J1168">
        <v>1435291200</v>
      </c>
      <c r="K1168">
        <v>1432640342</v>
      </c>
      <c r="L1168" s="10">
        <f t="shared" si="74"/>
        <v>42150.485439814816</v>
      </c>
      <c r="M1168" s="10">
        <f t="shared" si="75"/>
        <v>42181.166666666672</v>
      </c>
      <c r="N1168" t="b">
        <v>0</v>
      </c>
      <c r="O1168">
        <v>8</v>
      </c>
      <c r="P1168" t="b">
        <v>0</v>
      </c>
      <c r="Q1168" t="s">
        <v>8284</v>
      </c>
      <c r="R1168" s="6">
        <f t="shared" si="73"/>
        <v>358.875</v>
      </c>
      <c r="S1168" t="s">
        <v>8312</v>
      </c>
      <c r="T1168" t="s">
        <v>8362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>
        <f t="shared" si="72"/>
        <v>1.6316666666666667E-2</v>
      </c>
      <c r="G1169" t="s">
        <v>8221</v>
      </c>
      <c r="H1169" t="s">
        <v>8224</v>
      </c>
      <c r="I1169" t="s">
        <v>8246</v>
      </c>
      <c r="J1169">
        <v>1410543495</v>
      </c>
      <c r="K1169">
        <v>1407865095</v>
      </c>
      <c r="L1169" s="10">
        <f t="shared" si="74"/>
        <v>41863.734895833331</v>
      </c>
      <c r="M1169" s="10">
        <f t="shared" si="75"/>
        <v>41894.734895833331</v>
      </c>
      <c r="N1169" t="b">
        <v>0</v>
      </c>
      <c r="O1169">
        <v>16</v>
      </c>
      <c r="P1169" t="b">
        <v>0</v>
      </c>
      <c r="Q1169" t="s">
        <v>8284</v>
      </c>
      <c r="R1169" s="6">
        <f t="shared" si="73"/>
        <v>61.1875</v>
      </c>
      <c r="S1169" t="s">
        <v>8312</v>
      </c>
      <c r="T1169" t="s">
        <v>8362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>
        <f t="shared" si="72"/>
        <v>5.6666666666666664E-2</v>
      </c>
      <c r="G1170" t="s">
        <v>8221</v>
      </c>
      <c r="H1170" t="s">
        <v>8224</v>
      </c>
      <c r="I1170" t="s">
        <v>8246</v>
      </c>
      <c r="J1170">
        <v>1474507065</v>
      </c>
      <c r="K1170">
        <v>1471915065</v>
      </c>
      <c r="L1170" s="10">
        <f t="shared" si="74"/>
        <v>42605.053993055553</v>
      </c>
      <c r="M1170" s="10">
        <f t="shared" si="75"/>
        <v>42635.053993055553</v>
      </c>
      <c r="N1170" t="b">
        <v>0</v>
      </c>
      <c r="O1170">
        <v>3</v>
      </c>
      <c r="P1170" t="b">
        <v>0</v>
      </c>
      <c r="Q1170" t="s">
        <v>8284</v>
      </c>
      <c r="R1170" s="6">
        <f t="shared" si="73"/>
        <v>340</v>
      </c>
      <c r="S1170" t="s">
        <v>8312</v>
      </c>
      <c r="T1170" t="s">
        <v>8362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>
        <f t="shared" si="72"/>
        <v>1.6999999999999999E-3</v>
      </c>
      <c r="G1171" t="s">
        <v>8221</v>
      </c>
      <c r="H1171" t="s">
        <v>8224</v>
      </c>
      <c r="I1171" t="s">
        <v>8246</v>
      </c>
      <c r="J1171">
        <v>1424593763</v>
      </c>
      <c r="K1171">
        <v>1422001763</v>
      </c>
      <c r="L1171" s="10">
        <f t="shared" si="74"/>
        <v>42027.353738425925</v>
      </c>
      <c r="M1171" s="10">
        <f t="shared" si="75"/>
        <v>42057.353738425925</v>
      </c>
      <c r="N1171" t="b">
        <v>0</v>
      </c>
      <c r="O1171">
        <v>3</v>
      </c>
      <c r="P1171" t="b">
        <v>0</v>
      </c>
      <c r="Q1171" t="s">
        <v>8284</v>
      </c>
      <c r="R1171" s="6">
        <f t="shared" si="73"/>
        <v>5.666666666666667</v>
      </c>
      <c r="S1171" t="s">
        <v>8312</v>
      </c>
      <c r="T1171" t="s">
        <v>8362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>
        <f t="shared" si="72"/>
        <v>4.0000000000000001E-3</v>
      </c>
      <c r="G1172" t="s">
        <v>8221</v>
      </c>
      <c r="H1172" t="s">
        <v>8225</v>
      </c>
      <c r="I1172" t="s">
        <v>8247</v>
      </c>
      <c r="J1172">
        <v>1433021171</v>
      </c>
      <c r="K1172">
        <v>1430429171</v>
      </c>
      <c r="L1172" s="10">
        <f t="shared" si="74"/>
        <v>42124.893182870372</v>
      </c>
      <c r="M1172" s="10">
        <f t="shared" si="75"/>
        <v>42154.893182870372</v>
      </c>
      <c r="N1172" t="b">
        <v>0</v>
      </c>
      <c r="O1172">
        <v>2</v>
      </c>
      <c r="P1172" t="b">
        <v>0</v>
      </c>
      <c r="Q1172" t="s">
        <v>8284</v>
      </c>
      <c r="R1172" s="6">
        <f t="shared" si="73"/>
        <v>50</v>
      </c>
      <c r="S1172" t="s">
        <v>8312</v>
      </c>
      <c r="T1172" t="s">
        <v>8362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>
        <f t="shared" si="72"/>
        <v>1E-3</v>
      </c>
      <c r="G1173" t="s">
        <v>8221</v>
      </c>
      <c r="H1173" t="s">
        <v>8224</v>
      </c>
      <c r="I1173" t="s">
        <v>8246</v>
      </c>
      <c r="J1173">
        <v>1415909927</v>
      </c>
      <c r="K1173">
        <v>1414351127</v>
      </c>
      <c r="L1173" s="10">
        <f t="shared" si="74"/>
        <v>41938.804710648146</v>
      </c>
      <c r="M1173" s="10">
        <f t="shared" si="75"/>
        <v>41956.846377314811</v>
      </c>
      <c r="N1173" t="b">
        <v>0</v>
      </c>
      <c r="O1173">
        <v>1</v>
      </c>
      <c r="P1173" t="b">
        <v>0</v>
      </c>
      <c r="Q1173" t="s">
        <v>8284</v>
      </c>
      <c r="R1173" s="6">
        <f t="shared" si="73"/>
        <v>25</v>
      </c>
      <c r="S1173" t="s">
        <v>8312</v>
      </c>
      <c r="T1173" t="s">
        <v>8362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>
        <f t="shared" si="72"/>
        <v>0</v>
      </c>
      <c r="G1174" t="s">
        <v>8221</v>
      </c>
      <c r="H1174" t="s">
        <v>8224</v>
      </c>
      <c r="I1174" t="s">
        <v>8246</v>
      </c>
      <c r="J1174">
        <v>1408551752</v>
      </c>
      <c r="K1174">
        <v>1405959752</v>
      </c>
      <c r="L1174" s="10">
        <f t="shared" si="74"/>
        <v>41841.682314814818</v>
      </c>
      <c r="M1174" s="10">
        <f t="shared" si="75"/>
        <v>41871.682314814818</v>
      </c>
      <c r="N1174" t="b">
        <v>0</v>
      </c>
      <c r="O1174">
        <v>0</v>
      </c>
      <c r="P1174" t="b">
        <v>0</v>
      </c>
      <c r="Q1174" t="s">
        <v>8284</v>
      </c>
      <c r="R1174" s="6">
        <f t="shared" si="73"/>
        <v>0</v>
      </c>
      <c r="S1174" t="s">
        <v>8312</v>
      </c>
      <c r="T1174" t="s">
        <v>8362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>
        <f t="shared" si="72"/>
        <v>2.4000000000000001E-4</v>
      </c>
      <c r="G1175" t="s">
        <v>8221</v>
      </c>
      <c r="H1175" t="s">
        <v>8224</v>
      </c>
      <c r="I1175" t="s">
        <v>8246</v>
      </c>
      <c r="J1175">
        <v>1438576057</v>
      </c>
      <c r="K1175">
        <v>1435552057</v>
      </c>
      <c r="L1175" s="10">
        <f t="shared" si="74"/>
        <v>42184.185844907406</v>
      </c>
      <c r="M1175" s="10">
        <f t="shared" si="75"/>
        <v>42219.185844907406</v>
      </c>
      <c r="N1175" t="b">
        <v>0</v>
      </c>
      <c r="O1175">
        <v>1</v>
      </c>
      <c r="P1175" t="b">
        <v>0</v>
      </c>
      <c r="Q1175" t="s">
        <v>8284</v>
      </c>
      <c r="R1175" s="6">
        <f t="shared" si="73"/>
        <v>30</v>
      </c>
      <c r="S1175" t="s">
        <v>8312</v>
      </c>
      <c r="T1175" t="s">
        <v>8362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>
        <f t="shared" si="72"/>
        <v>5.906666666666667E-2</v>
      </c>
      <c r="G1176" t="s">
        <v>8221</v>
      </c>
      <c r="H1176" t="s">
        <v>8224</v>
      </c>
      <c r="I1176" t="s">
        <v>8246</v>
      </c>
      <c r="J1176">
        <v>1462738327</v>
      </c>
      <c r="K1176">
        <v>1460146327</v>
      </c>
      <c r="L1176" s="10">
        <f t="shared" si="74"/>
        <v>42468.84174768519</v>
      </c>
      <c r="M1176" s="10">
        <f t="shared" si="75"/>
        <v>42498.84174768519</v>
      </c>
      <c r="N1176" t="b">
        <v>0</v>
      </c>
      <c r="O1176">
        <v>19</v>
      </c>
      <c r="P1176" t="b">
        <v>0</v>
      </c>
      <c r="Q1176" t="s">
        <v>8284</v>
      </c>
      <c r="R1176" s="6">
        <f t="shared" si="73"/>
        <v>46.631578947368418</v>
      </c>
      <c r="S1176" t="s">
        <v>8312</v>
      </c>
      <c r="T1176" t="s">
        <v>8362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>
        <f t="shared" si="72"/>
        <v>2.9250000000000002E-2</v>
      </c>
      <c r="G1177" t="s">
        <v>8221</v>
      </c>
      <c r="H1177" t="s">
        <v>8224</v>
      </c>
      <c r="I1177" t="s">
        <v>8246</v>
      </c>
      <c r="J1177">
        <v>1436981339</v>
      </c>
      <c r="K1177">
        <v>1434389339</v>
      </c>
      <c r="L1177" s="10">
        <f t="shared" si="74"/>
        <v>42170.728460648148</v>
      </c>
      <c r="M1177" s="10">
        <f t="shared" si="75"/>
        <v>42200.728460648148</v>
      </c>
      <c r="N1177" t="b">
        <v>0</v>
      </c>
      <c r="O1177">
        <v>9</v>
      </c>
      <c r="P1177" t="b">
        <v>0</v>
      </c>
      <c r="Q1177" t="s">
        <v>8284</v>
      </c>
      <c r="R1177" s="6">
        <f t="shared" si="73"/>
        <v>65</v>
      </c>
      <c r="S1177" t="s">
        <v>8312</v>
      </c>
      <c r="T1177" t="s">
        <v>8362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>
        <f t="shared" si="72"/>
        <v>5.7142857142857142E-5</v>
      </c>
      <c r="G1178" t="s">
        <v>8221</v>
      </c>
      <c r="H1178" t="s">
        <v>8226</v>
      </c>
      <c r="I1178" t="s">
        <v>8248</v>
      </c>
      <c r="J1178">
        <v>1488805200</v>
      </c>
      <c r="K1178">
        <v>1484094498</v>
      </c>
      <c r="L1178" s="10">
        <f t="shared" si="74"/>
        <v>42746.019652777773</v>
      </c>
      <c r="M1178" s="10">
        <f t="shared" si="75"/>
        <v>42800.541666666672</v>
      </c>
      <c r="N1178" t="b">
        <v>0</v>
      </c>
      <c r="O1178">
        <v>1</v>
      </c>
      <c r="P1178" t="b">
        <v>0</v>
      </c>
      <c r="Q1178" t="s">
        <v>8284</v>
      </c>
      <c r="R1178" s="6">
        <f t="shared" si="73"/>
        <v>10</v>
      </c>
      <c r="S1178" t="s">
        <v>8312</v>
      </c>
      <c r="T1178" t="s">
        <v>8362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>
        <f t="shared" si="72"/>
        <v>0</v>
      </c>
      <c r="G1179" t="s">
        <v>8221</v>
      </c>
      <c r="H1179" t="s">
        <v>8225</v>
      </c>
      <c r="I1179" t="s">
        <v>8247</v>
      </c>
      <c r="J1179">
        <v>1413388296</v>
      </c>
      <c r="K1179">
        <v>1410796296</v>
      </c>
      <c r="L1179" s="10">
        <f t="shared" si="74"/>
        <v>41897.660833333335</v>
      </c>
      <c r="M1179" s="10">
        <f t="shared" si="75"/>
        <v>41927.660833333335</v>
      </c>
      <c r="N1179" t="b">
        <v>0</v>
      </c>
      <c r="O1179">
        <v>0</v>
      </c>
      <c r="P1179" t="b">
        <v>0</v>
      </c>
      <c r="Q1179" t="s">
        <v>8284</v>
      </c>
      <c r="R1179" s="6">
        <f t="shared" si="73"/>
        <v>0</v>
      </c>
      <c r="S1179" t="s">
        <v>8312</v>
      </c>
      <c r="T1179" t="s">
        <v>8362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>
        <f t="shared" si="72"/>
        <v>6.666666666666667E-5</v>
      </c>
      <c r="G1180" t="s">
        <v>8221</v>
      </c>
      <c r="H1180" t="s">
        <v>8224</v>
      </c>
      <c r="I1180" t="s">
        <v>8246</v>
      </c>
      <c r="J1180">
        <v>1408225452</v>
      </c>
      <c r="K1180">
        <v>1405633452</v>
      </c>
      <c r="L1180" s="10">
        <f t="shared" si="74"/>
        <v>41837.905694444446</v>
      </c>
      <c r="M1180" s="10">
        <f t="shared" si="75"/>
        <v>41867.905694444446</v>
      </c>
      <c r="N1180" t="b">
        <v>0</v>
      </c>
      <c r="O1180">
        <v>1</v>
      </c>
      <c r="P1180" t="b">
        <v>0</v>
      </c>
      <c r="Q1180" t="s">
        <v>8284</v>
      </c>
      <c r="R1180" s="6">
        <f t="shared" si="73"/>
        <v>5</v>
      </c>
      <c r="S1180" t="s">
        <v>8312</v>
      </c>
      <c r="T1180" t="s">
        <v>8362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>
        <f t="shared" si="72"/>
        <v>5.3333333333333337E-2</v>
      </c>
      <c r="G1181" t="s">
        <v>8221</v>
      </c>
      <c r="H1181" t="s">
        <v>8229</v>
      </c>
      <c r="I1181" t="s">
        <v>8251</v>
      </c>
      <c r="J1181">
        <v>1446052627</v>
      </c>
      <c r="K1181">
        <v>1443460627</v>
      </c>
      <c r="L1181" s="10">
        <f t="shared" si="74"/>
        <v>42275.720219907409</v>
      </c>
      <c r="M1181" s="10">
        <f t="shared" si="75"/>
        <v>42305.720219907409</v>
      </c>
      <c r="N1181" t="b">
        <v>0</v>
      </c>
      <c r="O1181">
        <v>5</v>
      </c>
      <c r="P1181" t="b">
        <v>0</v>
      </c>
      <c r="Q1181" t="s">
        <v>8284</v>
      </c>
      <c r="R1181" s="6">
        <f t="shared" si="73"/>
        <v>640</v>
      </c>
      <c r="S1181" t="s">
        <v>8312</v>
      </c>
      <c r="T1181" t="s">
        <v>8362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>
        <f t="shared" si="72"/>
        <v>0.11749999999999999</v>
      </c>
      <c r="G1182" t="s">
        <v>8221</v>
      </c>
      <c r="H1182" t="s">
        <v>8224</v>
      </c>
      <c r="I1182" t="s">
        <v>8246</v>
      </c>
      <c r="J1182">
        <v>1403983314</v>
      </c>
      <c r="K1182">
        <v>1400786514</v>
      </c>
      <c r="L1182" s="10">
        <f t="shared" si="74"/>
        <v>41781.806875000002</v>
      </c>
      <c r="M1182" s="10">
        <f t="shared" si="75"/>
        <v>41818.806875000002</v>
      </c>
      <c r="N1182" t="b">
        <v>0</v>
      </c>
      <c r="O1182">
        <v>85</v>
      </c>
      <c r="P1182" t="b">
        <v>0</v>
      </c>
      <c r="Q1182" t="s">
        <v>8284</v>
      </c>
      <c r="R1182" s="6">
        <f t="shared" si="73"/>
        <v>69.117647058823536</v>
      </c>
      <c r="S1182" t="s">
        <v>8312</v>
      </c>
      <c r="T1182" t="s">
        <v>8362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>
        <f t="shared" si="72"/>
        <v>8.0000000000000007E-5</v>
      </c>
      <c r="G1183" t="s">
        <v>8221</v>
      </c>
      <c r="H1183" t="s">
        <v>8224</v>
      </c>
      <c r="I1183" t="s">
        <v>8246</v>
      </c>
      <c r="J1183">
        <v>1425197321</v>
      </c>
      <c r="K1183">
        <v>1422605321</v>
      </c>
      <c r="L1183" s="10">
        <f t="shared" si="74"/>
        <v>42034.339363425926</v>
      </c>
      <c r="M1183" s="10">
        <f t="shared" si="75"/>
        <v>42064.339363425926</v>
      </c>
      <c r="N1183" t="b">
        <v>0</v>
      </c>
      <c r="O1183">
        <v>3</v>
      </c>
      <c r="P1183" t="b">
        <v>0</v>
      </c>
      <c r="Q1183" t="s">
        <v>8284</v>
      </c>
      <c r="R1183" s="6">
        <f t="shared" si="73"/>
        <v>1.3333333333333333</v>
      </c>
      <c r="S1183" t="s">
        <v>8312</v>
      </c>
      <c r="T1183" t="s">
        <v>8362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>
        <f t="shared" si="72"/>
        <v>4.2000000000000003E-2</v>
      </c>
      <c r="G1184" t="s">
        <v>8221</v>
      </c>
      <c r="H1184" t="s">
        <v>8224</v>
      </c>
      <c r="I1184" t="s">
        <v>8246</v>
      </c>
      <c r="J1184">
        <v>1484239320</v>
      </c>
      <c r="K1184">
        <v>1482609088</v>
      </c>
      <c r="L1184" s="10">
        <f t="shared" si="74"/>
        <v>42728.827407407407</v>
      </c>
      <c r="M1184" s="10">
        <f t="shared" si="75"/>
        <v>42747.695833333331</v>
      </c>
      <c r="N1184" t="b">
        <v>0</v>
      </c>
      <c r="O1184">
        <v>4</v>
      </c>
      <c r="P1184" t="b">
        <v>0</v>
      </c>
      <c r="Q1184" t="s">
        <v>8284</v>
      </c>
      <c r="R1184" s="6">
        <f t="shared" si="73"/>
        <v>10.5</v>
      </c>
      <c r="S1184" t="s">
        <v>8312</v>
      </c>
      <c r="T1184" t="s">
        <v>8362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>
        <f t="shared" si="72"/>
        <v>0.04</v>
      </c>
      <c r="G1185" t="s">
        <v>8221</v>
      </c>
      <c r="H1185" t="s">
        <v>8224</v>
      </c>
      <c r="I1185" t="s">
        <v>8246</v>
      </c>
      <c r="J1185">
        <v>1478059140</v>
      </c>
      <c r="K1185">
        <v>1476391223</v>
      </c>
      <c r="L1185" s="10">
        <f t="shared" si="74"/>
        <v>42656.86137731481</v>
      </c>
      <c r="M1185" s="10">
        <f t="shared" si="75"/>
        <v>42676.165972222225</v>
      </c>
      <c r="N1185" t="b">
        <v>0</v>
      </c>
      <c r="O1185">
        <v>3</v>
      </c>
      <c r="P1185" t="b">
        <v>0</v>
      </c>
      <c r="Q1185" t="s">
        <v>8284</v>
      </c>
      <c r="R1185" s="6">
        <f t="shared" si="73"/>
        <v>33.333333333333336</v>
      </c>
      <c r="S1185" t="s">
        <v>8312</v>
      </c>
      <c r="T1185" t="s">
        <v>8362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>
        <f t="shared" si="72"/>
        <v>1.0493636363636363</v>
      </c>
      <c r="G1186" t="s">
        <v>8219</v>
      </c>
      <c r="H1186" t="s">
        <v>8225</v>
      </c>
      <c r="I1186" t="s">
        <v>8247</v>
      </c>
      <c r="J1186">
        <v>1486391011</v>
      </c>
      <c r="K1186">
        <v>1483712611</v>
      </c>
      <c r="L1186" s="10">
        <f t="shared" si="74"/>
        <v>42741.599664351852</v>
      </c>
      <c r="M1186" s="10">
        <f t="shared" si="75"/>
        <v>42772.599664351852</v>
      </c>
      <c r="N1186" t="b">
        <v>0</v>
      </c>
      <c r="O1186">
        <v>375</v>
      </c>
      <c r="P1186" t="b">
        <v>1</v>
      </c>
      <c r="Q1186" t="s">
        <v>8285</v>
      </c>
      <c r="R1186" s="6">
        <f t="shared" si="73"/>
        <v>61.562666666666665</v>
      </c>
      <c r="S1186" t="s">
        <v>8316</v>
      </c>
      <c r="T1186" t="s">
        <v>8363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>
        <f t="shared" si="72"/>
        <v>1.0544</v>
      </c>
      <c r="G1187" t="s">
        <v>8219</v>
      </c>
      <c r="H1187" t="s">
        <v>8224</v>
      </c>
      <c r="I1187" t="s">
        <v>8246</v>
      </c>
      <c r="J1187">
        <v>1433736000</v>
      </c>
      <c r="K1187">
        <v>1430945149</v>
      </c>
      <c r="L1187" s="10">
        <f t="shared" si="74"/>
        <v>42130.865150462967</v>
      </c>
      <c r="M1187" s="10">
        <f t="shared" si="75"/>
        <v>42163.166666666672</v>
      </c>
      <c r="N1187" t="b">
        <v>0</v>
      </c>
      <c r="O1187">
        <v>111</v>
      </c>
      <c r="P1187" t="b">
        <v>1</v>
      </c>
      <c r="Q1187" t="s">
        <v>8285</v>
      </c>
      <c r="R1187" s="6">
        <f t="shared" si="73"/>
        <v>118.73873873873873</v>
      </c>
      <c r="S1187" t="s">
        <v>8316</v>
      </c>
      <c r="T1187" t="s">
        <v>8363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>
        <f t="shared" si="72"/>
        <v>1.0673333333333332</v>
      </c>
      <c r="G1188" t="s">
        <v>8219</v>
      </c>
      <c r="H1188" t="s">
        <v>8225</v>
      </c>
      <c r="I1188" t="s">
        <v>8247</v>
      </c>
      <c r="J1188">
        <v>1433198520</v>
      </c>
      <c r="K1188">
        <v>1430340195</v>
      </c>
      <c r="L1188" s="10">
        <f t="shared" si="74"/>
        <v>42123.86336805555</v>
      </c>
      <c r="M1188" s="10">
        <f t="shared" si="75"/>
        <v>42156.945833333331</v>
      </c>
      <c r="N1188" t="b">
        <v>0</v>
      </c>
      <c r="O1188">
        <v>123</v>
      </c>
      <c r="P1188" t="b">
        <v>1</v>
      </c>
      <c r="Q1188" t="s">
        <v>8285</v>
      </c>
      <c r="R1188" s="6">
        <f t="shared" si="73"/>
        <v>65.081300813008127</v>
      </c>
      <c r="S1188" t="s">
        <v>8316</v>
      </c>
      <c r="T1188" t="s">
        <v>8363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>
        <f t="shared" si="72"/>
        <v>1.0412571428571429</v>
      </c>
      <c r="G1189" t="s">
        <v>8219</v>
      </c>
      <c r="H1189" t="s">
        <v>8224</v>
      </c>
      <c r="I1189" t="s">
        <v>8246</v>
      </c>
      <c r="J1189">
        <v>1431885600</v>
      </c>
      <c r="K1189">
        <v>1429133323</v>
      </c>
      <c r="L1189" s="10">
        <f t="shared" si="74"/>
        <v>42109.894942129627</v>
      </c>
      <c r="M1189" s="10">
        <f t="shared" si="75"/>
        <v>42141.75</v>
      </c>
      <c r="N1189" t="b">
        <v>0</v>
      </c>
      <c r="O1189">
        <v>70</v>
      </c>
      <c r="P1189" t="b">
        <v>1</v>
      </c>
      <c r="Q1189" t="s">
        <v>8285</v>
      </c>
      <c r="R1189" s="6">
        <f t="shared" si="73"/>
        <v>130.15714285714284</v>
      </c>
      <c r="S1189" t="s">
        <v>8316</v>
      </c>
      <c r="T1189" t="s">
        <v>8363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>
        <f t="shared" si="72"/>
        <v>1.6054999999999999</v>
      </c>
      <c r="G1190" t="s">
        <v>8219</v>
      </c>
      <c r="H1190" t="s">
        <v>8229</v>
      </c>
      <c r="I1190" t="s">
        <v>8251</v>
      </c>
      <c r="J1190">
        <v>1482943740</v>
      </c>
      <c r="K1190">
        <v>1481129340</v>
      </c>
      <c r="L1190" s="10">
        <f t="shared" si="74"/>
        <v>42711.700694444444</v>
      </c>
      <c r="M1190" s="10">
        <f t="shared" si="75"/>
        <v>42732.700694444444</v>
      </c>
      <c r="N1190" t="b">
        <v>0</v>
      </c>
      <c r="O1190">
        <v>85</v>
      </c>
      <c r="P1190" t="b">
        <v>1</v>
      </c>
      <c r="Q1190" t="s">
        <v>8285</v>
      </c>
      <c r="R1190" s="6">
        <f t="shared" si="73"/>
        <v>37.776470588235291</v>
      </c>
      <c r="S1190" t="s">
        <v>8316</v>
      </c>
      <c r="T1190" t="s">
        <v>8363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>
        <f t="shared" si="72"/>
        <v>1.0777777777777777</v>
      </c>
      <c r="G1191" t="s">
        <v>8219</v>
      </c>
      <c r="H1191" t="s">
        <v>8224</v>
      </c>
      <c r="I1191" t="s">
        <v>8246</v>
      </c>
      <c r="J1191">
        <v>1467242995</v>
      </c>
      <c r="K1191">
        <v>1465428595</v>
      </c>
      <c r="L1191" s="10">
        <f t="shared" si="74"/>
        <v>42529.979108796295</v>
      </c>
      <c r="M1191" s="10">
        <f t="shared" si="75"/>
        <v>42550.979108796295</v>
      </c>
      <c r="N1191" t="b">
        <v>0</v>
      </c>
      <c r="O1191">
        <v>86</v>
      </c>
      <c r="P1191" t="b">
        <v>1</v>
      </c>
      <c r="Q1191" t="s">
        <v>8285</v>
      </c>
      <c r="R1191" s="6">
        <f t="shared" si="73"/>
        <v>112.79069767441861</v>
      </c>
      <c r="S1191" t="s">
        <v>8316</v>
      </c>
      <c r="T1191" t="s">
        <v>8363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>
        <f t="shared" si="72"/>
        <v>1.35</v>
      </c>
      <c r="G1192" t="s">
        <v>8219</v>
      </c>
      <c r="H1192" t="s">
        <v>8224</v>
      </c>
      <c r="I1192" t="s">
        <v>8246</v>
      </c>
      <c r="J1192">
        <v>1409500725</v>
      </c>
      <c r="K1192">
        <v>1406908725</v>
      </c>
      <c r="L1192" s="10">
        <f t="shared" si="74"/>
        <v>41852.665798611109</v>
      </c>
      <c r="M1192" s="10">
        <f t="shared" si="75"/>
        <v>41882.665798611109</v>
      </c>
      <c r="N1192" t="b">
        <v>0</v>
      </c>
      <c r="O1192">
        <v>13</v>
      </c>
      <c r="P1192" t="b">
        <v>1</v>
      </c>
      <c r="Q1192" t="s">
        <v>8285</v>
      </c>
      <c r="R1192" s="6">
        <f t="shared" si="73"/>
        <v>51.92307692307692</v>
      </c>
      <c r="S1192" t="s">
        <v>8316</v>
      </c>
      <c r="T1192" t="s">
        <v>8363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>
        <f t="shared" si="72"/>
        <v>1.0907407407407408</v>
      </c>
      <c r="G1193" t="s">
        <v>8219</v>
      </c>
      <c r="H1193" t="s">
        <v>8224</v>
      </c>
      <c r="I1193" t="s">
        <v>8246</v>
      </c>
      <c r="J1193">
        <v>1458480560</v>
      </c>
      <c r="K1193">
        <v>1455892160</v>
      </c>
      <c r="L1193" s="10">
        <f t="shared" si="74"/>
        <v>42419.603703703702</v>
      </c>
      <c r="M1193" s="10">
        <f t="shared" si="75"/>
        <v>42449.562037037031</v>
      </c>
      <c r="N1193" t="b">
        <v>0</v>
      </c>
      <c r="O1193">
        <v>33</v>
      </c>
      <c r="P1193" t="b">
        <v>1</v>
      </c>
      <c r="Q1193" t="s">
        <v>8285</v>
      </c>
      <c r="R1193" s="6">
        <f t="shared" si="73"/>
        <v>89.242424242424249</v>
      </c>
      <c r="S1193" t="s">
        <v>8316</v>
      </c>
      <c r="T1193" t="s">
        <v>8363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>
        <f t="shared" si="72"/>
        <v>2.9</v>
      </c>
      <c r="G1194" t="s">
        <v>8219</v>
      </c>
      <c r="H1194" t="s">
        <v>8225</v>
      </c>
      <c r="I1194" t="s">
        <v>8247</v>
      </c>
      <c r="J1194">
        <v>1486814978</v>
      </c>
      <c r="K1194">
        <v>1484222978</v>
      </c>
      <c r="L1194" s="10">
        <f t="shared" si="74"/>
        <v>42747.506689814814</v>
      </c>
      <c r="M1194" s="10">
        <f t="shared" si="75"/>
        <v>42777.506689814814</v>
      </c>
      <c r="N1194" t="b">
        <v>0</v>
      </c>
      <c r="O1194">
        <v>15</v>
      </c>
      <c r="P1194" t="b">
        <v>1</v>
      </c>
      <c r="Q1194" t="s">
        <v>8285</v>
      </c>
      <c r="R1194" s="6">
        <f t="shared" si="73"/>
        <v>19.333333333333332</v>
      </c>
      <c r="S1194" t="s">
        <v>8316</v>
      </c>
      <c r="T1194" t="s">
        <v>8363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>
        <f t="shared" si="72"/>
        <v>1.0395714285714286</v>
      </c>
      <c r="G1195" t="s">
        <v>8219</v>
      </c>
      <c r="H1195" t="s">
        <v>8224</v>
      </c>
      <c r="I1195" t="s">
        <v>8246</v>
      </c>
      <c r="J1195">
        <v>1460223453</v>
      </c>
      <c r="K1195">
        <v>1455043053</v>
      </c>
      <c r="L1195" s="10">
        <f t="shared" si="74"/>
        <v>42409.776076388895</v>
      </c>
      <c r="M1195" s="10">
        <f t="shared" si="75"/>
        <v>42469.734409722223</v>
      </c>
      <c r="N1195" t="b">
        <v>0</v>
      </c>
      <c r="O1195">
        <v>273</v>
      </c>
      <c r="P1195" t="b">
        <v>1</v>
      </c>
      <c r="Q1195" t="s">
        <v>8285</v>
      </c>
      <c r="R1195" s="6">
        <f t="shared" si="73"/>
        <v>79.967032967032964</v>
      </c>
      <c r="S1195" t="s">
        <v>8316</v>
      </c>
      <c r="T1195" t="s">
        <v>8363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>
        <f t="shared" si="72"/>
        <v>3.2223999999999999</v>
      </c>
      <c r="G1196" t="s">
        <v>8219</v>
      </c>
      <c r="H1196" t="s">
        <v>8241</v>
      </c>
      <c r="I1196" t="s">
        <v>8249</v>
      </c>
      <c r="J1196">
        <v>1428493379</v>
      </c>
      <c r="K1196">
        <v>1425901379</v>
      </c>
      <c r="L1196" s="10">
        <f t="shared" si="74"/>
        <v>42072.488182870366</v>
      </c>
      <c r="M1196" s="10">
        <f t="shared" si="75"/>
        <v>42102.488182870366</v>
      </c>
      <c r="N1196" t="b">
        <v>0</v>
      </c>
      <c r="O1196">
        <v>714</v>
      </c>
      <c r="P1196" t="b">
        <v>1</v>
      </c>
      <c r="Q1196" t="s">
        <v>8285</v>
      </c>
      <c r="R1196" s="6">
        <f t="shared" si="73"/>
        <v>56.414565826330531</v>
      </c>
      <c r="S1196" t="s">
        <v>8316</v>
      </c>
      <c r="T1196" t="s">
        <v>8363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>
        <f t="shared" si="72"/>
        <v>1.35</v>
      </c>
      <c r="G1197" t="s">
        <v>8219</v>
      </c>
      <c r="H1197" t="s">
        <v>8237</v>
      </c>
      <c r="I1197" t="s">
        <v>8249</v>
      </c>
      <c r="J1197">
        <v>1450602000</v>
      </c>
      <c r="K1197">
        <v>1445415653</v>
      </c>
      <c r="L1197" s="10">
        <f t="shared" si="74"/>
        <v>42298.34783564815</v>
      </c>
      <c r="M1197" s="10">
        <f t="shared" si="75"/>
        <v>42358.375</v>
      </c>
      <c r="N1197" t="b">
        <v>0</v>
      </c>
      <c r="O1197">
        <v>170</v>
      </c>
      <c r="P1197" t="b">
        <v>1</v>
      </c>
      <c r="Q1197" t="s">
        <v>8285</v>
      </c>
      <c r="R1197" s="6">
        <f t="shared" si="73"/>
        <v>79.411764705882348</v>
      </c>
      <c r="S1197" t="s">
        <v>8316</v>
      </c>
      <c r="T1197" t="s">
        <v>8363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>
        <f t="shared" si="72"/>
        <v>2.6991034482758622</v>
      </c>
      <c r="G1198" t="s">
        <v>8219</v>
      </c>
      <c r="H1198" t="s">
        <v>8225</v>
      </c>
      <c r="I1198" t="s">
        <v>8247</v>
      </c>
      <c r="J1198">
        <v>1450467539</v>
      </c>
      <c r="K1198">
        <v>1447875539</v>
      </c>
      <c r="L1198" s="10">
        <f t="shared" si="74"/>
        <v>42326.818738425922</v>
      </c>
      <c r="M1198" s="10">
        <f t="shared" si="75"/>
        <v>42356.818738425922</v>
      </c>
      <c r="N1198" t="b">
        <v>0</v>
      </c>
      <c r="O1198">
        <v>512</v>
      </c>
      <c r="P1198" t="b">
        <v>1</v>
      </c>
      <c r="Q1198" t="s">
        <v>8285</v>
      </c>
      <c r="R1198" s="6">
        <f t="shared" si="73"/>
        <v>76.439453125</v>
      </c>
      <c r="S1198" t="s">
        <v>8316</v>
      </c>
      <c r="T1198" t="s">
        <v>8363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>
        <f t="shared" si="72"/>
        <v>2.5329333333333333</v>
      </c>
      <c r="G1199" t="s">
        <v>8219</v>
      </c>
      <c r="H1199" t="s">
        <v>8224</v>
      </c>
      <c r="I1199" t="s">
        <v>8246</v>
      </c>
      <c r="J1199">
        <v>1465797540</v>
      </c>
      <c r="K1199">
        <v>1463155034</v>
      </c>
      <c r="L1199" s="10">
        <f t="shared" si="74"/>
        <v>42503.66474537037</v>
      </c>
      <c r="M1199" s="10">
        <f t="shared" si="75"/>
        <v>42534.249305555553</v>
      </c>
      <c r="N1199" t="b">
        <v>0</v>
      </c>
      <c r="O1199">
        <v>314</v>
      </c>
      <c r="P1199" t="b">
        <v>1</v>
      </c>
      <c r="Q1199" t="s">
        <v>8285</v>
      </c>
      <c r="R1199" s="6">
        <f t="shared" si="73"/>
        <v>121</v>
      </c>
      <c r="S1199" t="s">
        <v>8316</v>
      </c>
      <c r="T1199" t="s">
        <v>8363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>
        <f t="shared" si="72"/>
        <v>2.6059999999999999</v>
      </c>
      <c r="G1200" t="s">
        <v>8219</v>
      </c>
      <c r="H1200" t="s">
        <v>8224</v>
      </c>
      <c r="I1200" t="s">
        <v>8246</v>
      </c>
      <c r="J1200">
        <v>1451530800</v>
      </c>
      <c r="K1200">
        <v>1448463086</v>
      </c>
      <c r="L1200" s="10">
        <f t="shared" si="74"/>
        <v>42333.619050925925</v>
      </c>
      <c r="M1200" s="10">
        <f t="shared" si="75"/>
        <v>42369.125</v>
      </c>
      <c r="N1200" t="b">
        <v>0</v>
      </c>
      <c r="O1200">
        <v>167</v>
      </c>
      <c r="P1200" t="b">
        <v>1</v>
      </c>
      <c r="Q1200" t="s">
        <v>8285</v>
      </c>
      <c r="R1200" s="6">
        <f t="shared" si="73"/>
        <v>54.616766467065865</v>
      </c>
      <c r="S1200" t="s">
        <v>8316</v>
      </c>
      <c r="T1200" t="s">
        <v>8363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>
        <f t="shared" si="72"/>
        <v>1.0131677953348381</v>
      </c>
      <c r="G1201" t="s">
        <v>8219</v>
      </c>
      <c r="H1201" t="s">
        <v>8225</v>
      </c>
      <c r="I1201" t="s">
        <v>8247</v>
      </c>
      <c r="J1201">
        <v>1436380200</v>
      </c>
      <c r="K1201">
        <v>1433615400</v>
      </c>
      <c r="L1201" s="10">
        <f t="shared" si="74"/>
        <v>42161.770833333328</v>
      </c>
      <c r="M1201" s="10">
        <f t="shared" si="75"/>
        <v>42193.770833333328</v>
      </c>
      <c r="N1201" t="b">
        <v>0</v>
      </c>
      <c r="O1201">
        <v>9</v>
      </c>
      <c r="P1201" t="b">
        <v>1</v>
      </c>
      <c r="Q1201" t="s">
        <v>8285</v>
      </c>
      <c r="R1201" s="6">
        <f t="shared" si="73"/>
        <v>299.22222222222223</v>
      </c>
      <c r="S1201" t="s">
        <v>8316</v>
      </c>
      <c r="T1201" t="s">
        <v>8363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>
        <f t="shared" si="72"/>
        <v>1.2560416666666667</v>
      </c>
      <c r="G1202" t="s">
        <v>8219</v>
      </c>
      <c r="H1202" t="s">
        <v>8224</v>
      </c>
      <c r="I1202" t="s">
        <v>8246</v>
      </c>
      <c r="J1202">
        <v>1429183656</v>
      </c>
      <c r="K1202">
        <v>1427369256</v>
      </c>
      <c r="L1202" s="10">
        <f t="shared" si="74"/>
        <v>42089.477500000001</v>
      </c>
      <c r="M1202" s="10">
        <f t="shared" si="75"/>
        <v>42110.477500000001</v>
      </c>
      <c r="N1202" t="b">
        <v>0</v>
      </c>
      <c r="O1202">
        <v>103</v>
      </c>
      <c r="P1202" t="b">
        <v>1</v>
      </c>
      <c r="Q1202" t="s">
        <v>8285</v>
      </c>
      <c r="R1202" s="6">
        <f t="shared" si="73"/>
        <v>58.533980582524272</v>
      </c>
      <c r="S1202" t="s">
        <v>8316</v>
      </c>
      <c r="T1202" t="s">
        <v>8363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>
        <f t="shared" si="72"/>
        <v>1.0243783333333334</v>
      </c>
      <c r="G1203" t="s">
        <v>8219</v>
      </c>
      <c r="H1203" t="s">
        <v>8225</v>
      </c>
      <c r="I1203" t="s">
        <v>8247</v>
      </c>
      <c r="J1203">
        <v>1468593246</v>
      </c>
      <c r="K1203">
        <v>1466001246</v>
      </c>
      <c r="L1203" s="10">
        <f t="shared" si="74"/>
        <v>42536.60701388889</v>
      </c>
      <c r="M1203" s="10">
        <f t="shared" si="75"/>
        <v>42566.60701388889</v>
      </c>
      <c r="N1203" t="b">
        <v>0</v>
      </c>
      <c r="O1203">
        <v>111</v>
      </c>
      <c r="P1203" t="b">
        <v>1</v>
      </c>
      <c r="Q1203" t="s">
        <v>8285</v>
      </c>
      <c r="R1203" s="6">
        <f t="shared" si="73"/>
        <v>55.371801801801809</v>
      </c>
      <c r="S1203" t="s">
        <v>8316</v>
      </c>
      <c r="T1203" t="s">
        <v>8363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>
        <f t="shared" si="72"/>
        <v>1.99244</v>
      </c>
      <c r="G1204" t="s">
        <v>8219</v>
      </c>
      <c r="H1204" t="s">
        <v>8226</v>
      </c>
      <c r="I1204" t="s">
        <v>8248</v>
      </c>
      <c r="J1204">
        <v>1435388154</v>
      </c>
      <c r="K1204">
        <v>1432796154</v>
      </c>
      <c r="L1204" s="10">
        <f t="shared" si="74"/>
        <v>42152.288819444439</v>
      </c>
      <c r="M1204" s="10">
        <f t="shared" si="75"/>
        <v>42182.288819444439</v>
      </c>
      <c r="N1204" t="b">
        <v>0</v>
      </c>
      <c r="O1204">
        <v>271</v>
      </c>
      <c r="P1204" t="b">
        <v>1</v>
      </c>
      <c r="Q1204" t="s">
        <v>8285</v>
      </c>
      <c r="R1204" s="6">
        <f t="shared" si="73"/>
        <v>183.80442804428046</v>
      </c>
      <c r="S1204" t="s">
        <v>8316</v>
      </c>
      <c r="T1204" t="s">
        <v>8363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>
        <f t="shared" si="72"/>
        <v>1.0245398773006136</v>
      </c>
      <c r="G1205" t="s">
        <v>8219</v>
      </c>
      <c r="H1205" t="s">
        <v>8224</v>
      </c>
      <c r="I1205" t="s">
        <v>8246</v>
      </c>
      <c r="J1205">
        <v>1433083527</v>
      </c>
      <c r="K1205">
        <v>1430491527</v>
      </c>
      <c r="L1205" s="10">
        <f t="shared" si="74"/>
        <v>42125.614895833336</v>
      </c>
      <c r="M1205" s="10">
        <f t="shared" si="75"/>
        <v>42155.614895833336</v>
      </c>
      <c r="N1205" t="b">
        <v>0</v>
      </c>
      <c r="O1205">
        <v>101</v>
      </c>
      <c r="P1205" t="b">
        <v>1</v>
      </c>
      <c r="Q1205" t="s">
        <v>8285</v>
      </c>
      <c r="R1205" s="6">
        <f t="shared" si="73"/>
        <v>165.34653465346534</v>
      </c>
      <c r="S1205" t="s">
        <v>8316</v>
      </c>
      <c r="T1205" t="s">
        <v>8363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>
        <f t="shared" si="72"/>
        <v>1.0294615384615384</v>
      </c>
      <c r="G1206" t="s">
        <v>8219</v>
      </c>
      <c r="H1206" t="s">
        <v>8224</v>
      </c>
      <c r="I1206" t="s">
        <v>8246</v>
      </c>
      <c r="J1206">
        <v>1449205200</v>
      </c>
      <c r="K1206">
        <v>1445363833</v>
      </c>
      <c r="L1206" s="10">
        <f t="shared" si="74"/>
        <v>42297.748067129629</v>
      </c>
      <c r="M1206" s="10">
        <f t="shared" si="75"/>
        <v>42342.208333333328</v>
      </c>
      <c r="N1206" t="b">
        <v>0</v>
      </c>
      <c r="O1206">
        <v>57</v>
      </c>
      <c r="P1206" t="b">
        <v>1</v>
      </c>
      <c r="Q1206" t="s">
        <v>8285</v>
      </c>
      <c r="R1206" s="6">
        <f t="shared" si="73"/>
        <v>234.78947368421052</v>
      </c>
      <c r="S1206" t="s">
        <v>8316</v>
      </c>
      <c r="T1206" t="s">
        <v>8363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>
        <f t="shared" si="72"/>
        <v>1.0086153846153847</v>
      </c>
      <c r="G1207" t="s">
        <v>8219</v>
      </c>
      <c r="H1207" t="s">
        <v>8236</v>
      </c>
      <c r="I1207" t="s">
        <v>8249</v>
      </c>
      <c r="J1207">
        <v>1434197351</v>
      </c>
      <c r="K1207">
        <v>1431605351</v>
      </c>
      <c r="L1207" s="10">
        <f t="shared" si="74"/>
        <v>42138.506377314814</v>
      </c>
      <c r="M1207" s="10">
        <f t="shared" si="75"/>
        <v>42168.506377314814</v>
      </c>
      <c r="N1207" t="b">
        <v>0</v>
      </c>
      <c r="O1207">
        <v>62</v>
      </c>
      <c r="P1207" t="b">
        <v>1</v>
      </c>
      <c r="Q1207" t="s">
        <v>8285</v>
      </c>
      <c r="R1207" s="6">
        <f t="shared" si="73"/>
        <v>211.48387096774192</v>
      </c>
      <c r="S1207" t="s">
        <v>8316</v>
      </c>
      <c r="T1207" t="s">
        <v>8363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>
        <f t="shared" si="72"/>
        <v>1.1499999999999999</v>
      </c>
      <c r="G1208" t="s">
        <v>8219</v>
      </c>
      <c r="H1208" t="s">
        <v>8239</v>
      </c>
      <c r="I1208" t="s">
        <v>8249</v>
      </c>
      <c r="J1208">
        <v>1489238940</v>
      </c>
      <c r="K1208">
        <v>1486406253</v>
      </c>
      <c r="L1208" s="10">
        <f t="shared" si="74"/>
        <v>42772.776076388895</v>
      </c>
      <c r="M1208" s="10">
        <f t="shared" si="75"/>
        <v>42805.561805555553</v>
      </c>
      <c r="N1208" t="b">
        <v>0</v>
      </c>
      <c r="O1208">
        <v>32</v>
      </c>
      <c r="P1208" t="b">
        <v>1</v>
      </c>
      <c r="Q1208" t="s">
        <v>8285</v>
      </c>
      <c r="R1208" s="6">
        <f t="shared" si="73"/>
        <v>32.34375</v>
      </c>
      <c r="S1208" t="s">
        <v>8316</v>
      </c>
      <c r="T1208" t="s">
        <v>8363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>
        <f t="shared" si="72"/>
        <v>1.0416766467065868</v>
      </c>
      <c r="G1209" t="s">
        <v>8219</v>
      </c>
      <c r="H1209" t="s">
        <v>8237</v>
      </c>
      <c r="I1209" t="s">
        <v>8249</v>
      </c>
      <c r="J1209">
        <v>1459418400</v>
      </c>
      <c r="K1209">
        <v>1456827573</v>
      </c>
      <c r="L1209" s="10">
        <f t="shared" si="74"/>
        <v>42430.430243055554</v>
      </c>
      <c r="M1209" s="10">
        <f t="shared" si="75"/>
        <v>42460.416666666672</v>
      </c>
      <c r="N1209" t="b">
        <v>0</v>
      </c>
      <c r="O1209">
        <v>141</v>
      </c>
      <c r="P1209" t="b">
        <v>1</v>
      </c>
      <c r="Q1209" t="s">
        <v>8285</v>
      </c>
      <c r="R1209" s="6">
        <f t="shared" si="73"/>
        <v>123.37588652482269</v>
      </c>
      <c r="S1209" t="s">
        <v>8316</v>
      </c>
      <c r="T1209" t="s">
        <v>8363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>
        <f t="shared" si="72"/>
        <v>1.5529999999999999</v>
      </c>
      <c r="G1210" t="s">
        <v>8219</v>
      </c>
      <c r="H1210" t="s">
        <v>8224</v>
      </c>
      <c r="I1210" t="s">
        <v>8246</v>
      </c>
      <c r="J1210">
        <v>1458835264</v>
      </c>
      <c r="K1210">
        <v>1456246864</v>
      </c>
      <c r="L1210" s="10">
        <f t="shared" si="74"/>
        <v>42423.709074074075</v>
      </c>
      <c r="M1210" s="10">
        <f t="shared" si="75"/>
        <v>42453.667407407411</v>
      </c>
      <c r="N1210" t="b">
        <v>0</v>
      </c>
      <c r="O1210">
        <v>75</v>
      </c>
      <c r="P1210" t="b">
        <v>1</v>
      </c>
      <c r="Q1210" t="s">
        <v>8285</v>
      </c>
      <c r="R1210" s="6">
        <f t="shared" si="73"/>
        <v>207.06666666666666</v>
      </c>
      <c r="S1210" t="s">
        <v>8316</v>
      </c>
      <c r="T1210" t="s">
        <v>8363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>
        <f t="shared" si="72"/>
        <v>1.06</v>
      </c>
      <c r="G1211" t="s">
        <v>8219</v>
      </c>
      <c r="H1211" t="s">
        <v>8224</v>
      </c>
      <c r="I1211" t="s">
        <v>8246</v>
      </c>
      <c r="J1211">
        <v>1488053905</v>
      </c>
      <c r="K1211">
        <v>1485461905</v>
      </c>
      <c r="L1211" s="10">
        <f t="shared" si="74"/>
        <v>42761.846122685187</v>
      </c>
      <c r="M1211" s="10">
        <f t="shared" si="75"/>
        <v>42791.846122685187</v>
      </c>
      <c r="N1211" t="b">
        <v>0</v>
      </c>
      <c r="O1211">
        <v>46</v>
      </c>
      <c r="P1211" t="b">
        <v>1</v>
      </c>
      <c r="Q1211" t="s">
        <v>8285</v>
      </c>
      <c r="R1211" s="6">
        <f t="shared" si="73"/>
        <v>138.2608695652174</v>
      </c>
      <c r="S1211" t="s">
        <v>8316</v>
      </c>
      <c r="T1211" t="s">
        <v>8363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>
        <f t="shared" si="72"/>
        <v>2.5431499999999998</v>
      </c>
      <c r="G1212" t="s">
        <v>8219</v>
      </c>
      <c r="H1212" t="s">
        <v>8235</v>
      </c>
      <c r="I1212" t="s">
        <v>8255</v>
      </c>
      <c r="J1212">
        <v>1433106000</v>
      </c>
      <c r="K1212">
        <v>1431124572</v>
      </c>
      <c r="L1212" s="10">
        <f t="shared" si="74"/>
        <v>42132.941805555558</v>
      </c>
      <c r="M1212" s="10">
        <f t="shared" si="75"/>
        <v>42155.875</v>
      </c>
      <c r="N1212" t="b">
        <v>0</v>
      </c>
      <c r="O1212">
        <v>103</v>
      </c>
      <c r="P1212" t="b">
        <v>1</v>
      </c>
      <c r="Q1212" t="s">
        <v>8285</v>
      </c>
      <c r="R1212" s="6">
        <f t="shared" si="73"/>
        <v>493.81553398058253</v>
      </c>
      <c r="S1212" t="s">
        <v>8316</v>
      </c>
      <c r="T1212" t="s">
        <v>8363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>
        <f t="shared" si="72"/>
        <v>1.0109999999999999</v>
      </c>
      <c r="G1213" t="s">
        <v>8219</v>
      </c>
      <c r="H1213" t="s">
        <v>8229</v>
      </c>
      <c r="I1213" t="s">
        <v>8251</v>
      </c>
      <c r="J1213">
        <v>1465505261</v>
      </c>
      <c r="K1213">
        <v>1464209261</v>
      </c>
      <c r="L1213" s="10">
        <f t="shared" si="74"/>
        <v>42515.866446759261</v>
      </c>
      <c r="M1213" s="10">
        <f t="shared" si="75"/>
        <v>42530.866446759261</v>
      </c>
      <c r="N1213" t="b">
        <v>0</v>
      </c>
      <c r="O1213">
        <v>6</v>
      </c>
      <c r="P1213" t="b">
        <v>1</v>
      </c>
      <c r="Q1213" t="s">
        <v>8285</v>
      </c>
      <c r="R1213" s="6">
        <f t="shared" si="73"/>
        <v>168.5</v>
      </c>
      <c r="S1213" t="s">
        <v>8316</v>
      </c>
      <c r="T1213" t="s">
        <v>8363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>
        <f t="shared" si="72"/>
        <v>1.2904</v>
      </c>
      <c r="G1214" t="s">
        <v>8219</v>
      </c>
      <c r="H1214" t="s">
        <v>8224</v>
      </c>
      <c r="I1214" t="s">
        <v>8246</v>
      </c>
      <c r="J1214">
        <v>1448586000</v>
      </c>
      <c r="K1214">
        <v>1447195695</v>
      </c>
      <c r="L1214" s="10">
        <f t="shared" si="74"/>
        <v>42318.950173611112</v>
      </c>
      <c r="M1214" s="10">
        <f t="shared" si="75"/>
        <v>42335.041666666672</v>
      </c>
      <c r="N1214" t="b">
        <v>0</v>
      </c>
      <c r="O1214">
        <v>83</v>
      </c>
      <c r="P1214" t="b">
        <v>1</v>
      </c>
      <c r="Q1214" t="s">
        <v>8285</v>
      </c>
      <c r="R1214" s="6">
        <f t="shared" si="73"/>
        <v>38.867469879518069</v>
      </c>
      <c r="S1214" t="s">
        <v>8316</v>
      </c>
      <c r="T1214" t="s">
        <v>8363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>
        <f t="shared" si="72"/>
        <v>1.0223076923076924</v>
      </c>
      <c r="G1215" t="s">
        <v>8219</v>
      </c>
      <c r="H1215" t="s">
        <v>8225</v>
      </c>
      <c r="I1215" t="s">
        <v>8247</v>
      </c>
      <c r="J1215">
        <v>1485886100</v>
      </c>
      <c r="K1215">
        <v>1482862100</v>
      </c>
      <c r="L1215" s="10">
        <f t="shared" si="74"/>
        <v>42731.755787037036</v>
      </c>
      <c r="M1215" s="10">
        <f t="shared" si="75"/>
        <v>42766.755787037036</v>
      </c>
      <c r="N1215" t="b">
        <v>0</v>
      </c>
      <c r="O1215">
        <v>108</v>
      </c>
      <c r="P1215" t="b">
        <v>1</v>
      </c>
      <c r="Q1215" t="s">
        <v>8285</v>
      </c>
      <c r="R1215" s="6">
        <f t="shared" si="73"/>
        <v>61.527777777777779</v>
      </c>
      <c r="S1215" t="s">
        <v>8316</v>
      </c>
      <c r="T1215" t="s">
        <v>8363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>
        <f t="shared" si="72"/>
        <v>1.3180000000000001</v>
      </c>
      <c r="G1216" t="s">
        <v>8219</v>
      </c>
      <c r="H1216" t="s">
        <v>8224</v>
      </c>
      <c r="I1216" t="s">
        <v>8246</v>
      </c>
      <c r="J1216">
        <v>1433880605</v>
      </c>
      <c r="K1216">
        <v>1428696605</v>
      </c>
      <c r="L1216" s="10">
        <f t="shared" si="74"/>
        <v>42104.840335648143</v>
      </c>
      <c r="M1216" s="10">
        <f t="shared" si="75"/>
        <v>42164.840335648143</v>
      </c>
      <c r="N1216" t="b">
        <v>0</v>
      </c>
      <c r="O1216">
        <v>25</v>
      </c>
      <c r="P1216" t="b">
        <v>1</v>
      </c>
      <c r="Q1216" t="s">
        <v>8285</v>
      </c>
      <c r="R1216" s="6">
        <f t="shared" si="73"/>
        <v>105.44</v>
      </c>
      <c r="S1216" t="s">
        <v>8316</v>
      </c>
      <c r="T1216" t="s">
        <v>8363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>
        <f t="shared" si="72"/>
        <v>7.8608020000000005</v>
      </c>
      <c r="G1217" t="s">
        <v>8219</v>
      </c>
      <c r="H1217" t="s">
        <v>8224</v>
      </c>
      <c r="I1217" t="s">
        <v>8246</v>
      </c>
      <c r="J1217">
        <v>1401487756</v>
      </c>
      <c r="K1217">
        <v>1398895756</v>
      </c>
      <c r="L1217" s="10">
        <f t="shared" si="74"/>
        <v>41759.923101851848</v>
      </c>
      <c r="M1217" s="10">
        <f t="shared" si="75"/>
        <v>41789.923101851848</v>
      </c>
      <c r="N1217" t="b">
        <v>0</v>
      </c>
      <c r="O1217">
        <v>549</v>
      </c>
      <c r="P1217" t="b">
        <v>1</v>
      </c>
      <c r="Q1217" t="s">
        <v>8285</v>
      </c>
      <c r="R1217" s="6">
        <f t="shared" si="73"/>
        <v>71.592003642987251</v>
      </c>
      <c r="S1217" t="s">
        <v>8316</v>
      </c>
      <c r="T1217" t="s">
        <v>8363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>
        <f t="shared" ref="F1218:F1281" si="76">IF(D1218=0,0,E1218/D1218)</f>
        <v>1.4570000000000001</v>
      </c>
      <c r="G1218" t="s">
        <v>8219</v>
      </c>
      <c r="H1218" t="s">
        <v>8224</v>
      </c>
      <c r="I1218" t="s">
        <v>8246</v>
      </c>
      <c r="J1218">
        <v>1443826980</v>
      </c>
      <c r="K1218">
        <v>1441032457</v>
      </c>
      <c r="L1218" s="10">
        <f t="shared" si="74"/>
        <v>42247.616400462968</v>
      </c>
      <c r="M1218" s="10">
        <f t="shared" si="75"/>
        <v>42279.960416666669</v>
      </c>
      <c r="N1218" t="b">
        <v>0</v>
      </c>
      <c r="O1218">
        <v>222</v>
      </c>
      <c r="P1218" t="b">
        <v>1</v>
      </c>
      <c r="Q1218" t="s">
        <v>8285</v>
      </c>
      <c r="R1218" s="6">
        <f t="shared" ref="R1218:R1281" si="77">IF(O1218=0,0,E1218/O1218)</f>
        <v>91.882882882882882</v>
      </c>
      <c r="S1218" t="s">
        <v>8316</v>
      </c>
      <c r="T1218" t="s">
        <v>8363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>
        <f t="shared" si="76"/>
        <v>1.026</v>
      </c>
      <c r="G1219" t="s">
        <v>8219</v>
      </c>
      <c r="H1219" t="s">
        <v>8224</v>
      </c>
      <c r="I1219" t="s">
        <v>8246</v>
      </c>
      <c r="J1219">
        <v>1468524340</v>
      </c>
      <c r="K1219">
        <v>1465932340</v>
      </c>
      <c r="L1219" s="10">
        <f t="shared" ref="L1219:L1282" si="78">(((K1219/60)/60)/24)+DATE(1970,1,1)</f>
        <v>42535.809490740736</v>
      </c>
      <c r="M1219" s="10">
        <f t="shared" ref="M1219:M1282" si="79">(((J1219/60)/60)/24)+DATE(1970,1,1)</f>
        <v>42565.809490740736</v>
      </c>
      <c r="N1219" t="b">
        <v>0</v>
      </c>
      <c r="O1219">
        <v>183</v>
      </c>
      <c r="P1219" t="b">
        <v>1</v>
      </c>
      <c r="Q1219" t="s">
        <v>8285</v>
      </c>
      <c r="R1219" s="6">
        <f t="shared" si="77"/>
        <v>148.57377049180329</v>
      </c>
      <c r="S1219" t="s">
        <v>8316</v>
      </c>
      <c r="T1219" t="s">
        <v>8363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>
        <f t="shared" si="76"/>
        <v>1.7227777777777777</v>
      </c>
      <c r="G1220" t="s">
        <v>8219</v>
      </c>
      <c r="H1220" t="s">
        <v>8224</v>
      </c>
      <c r="I1220" t="s">
        <v>8246</v>
      </c>
      <c r="J1220">
        <v>1446346800</v>
      </c>
      <c r="K1220">
        <v>1443714800</v>
      </c>
      <c r="L1220" s="10">
        <f t="shared" si="78"/>
        <v>42278.662037037036</v>
      </c>
      <c r="M1220" s="10">
        <f t="shared" si="79"/>
        <v>42309.125</v>
      </c>
      <c r="N1220" t="b">
        <v>0</v>
      </c>
      <c r="O1220">
        <v>89</v>
      </c>
      <c r="P1220" t="b">
        <v>1</v>
      </c>
      <c r="Q1220" t="s">
        <v>8285</v>
      </c>
      <c r="R1220" s="6">
        <f t="shared" si="77"/>
        <v>174.2134831460674</v>
      </c>
      <c r="S1220" t="s">
        <v>8316</v>
      </c>
      <c r="T1220" t="s">
        <v>8363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>
        <f t="shared" si="76"/>
        <v>1.5916819571865444</v>
      </c>
      <c r="G1221" t="s">
        <v>8219</v>
      </c>
      <c r="H1221" t="s">
        <v>8224</v>
      </c>
      <c r="I1221" t="s">
        <v>8246</v>
      </c>
      <c r="J1221">
        <v>1476961513</v>
      </c>
      <c r="K1221">
        <v>1474369513</v>
      </c>
      <c r="L1221" s="10">
        <f t="shared" si="78"/>
        <v>42633.461956018517</v>
      </c>
      <c r="M1221" s="10">
        <f t="shared" si="79"/>
        <v>42663.461956018517</v>
      </c>
      <c r="N1221" t="b">
        <v>0</v>
      </c>
      <c r="O1221">
        <v>253</v>
      </c>
      <c r="P1221" t="b">
        <v>1</v>
      </c>
      <c r="Q1221" t="s">
        <v>8285</v>
      </c>
      <c r="R1221" s="6">
        <f t="shared" si="77"/>
        <v>102.86166007905139</v>
      </c>
      <c r="S1221" t="s">
        <v>8316</v>
      </c>
      <c r="T1221" t="s">
        <v>8363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>
        <f t="shared" si="76"/>
        <v>1.0376666666666667</v>
      </c>
      <c r="G1222" t="s">
        <v>8219</v>
      </c>
      <c r="H1222" t="s">
        <v>8236</v>
      </c>
      <c r="I1222" t="s">
        <v>8249</v>
      </c>
      <c r="J1222">
        <v>1440515112</v>
      </c>
      <c r="K1222">
        <v>1437923112</v>
      </c>
      <c r="L1222" s="10">
        <f t="shared" si="78"/>
        <v>42211.628611111111</v>
      </c>
      <c r="M1222" s="10">
        <f t="shared" si="79"/>
        <v>42241.628611111111</v>
      </c>
      <c r="N1222" t="b">
        <v>0</v>
      </c>
      <c r="O1222">
        <v>140</v>
      </c>
      <c r="P1222" t="b">
        <v>1</v>
      </c>
      <c r="Q1222" t="s">
        <v>8285</v>
      </c>
      <c r="R1222" s="6">
        <f t="shared" si="77"/>
        <v>111.17857142857143</v>
      </c>
      <c r="S1222" t="s">
        <v>8316</v>
      </c>
      <c r="T1222" t="s">
        <v>8363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>
        <f t="shared" si="76"/>
        <v>1.1140954545454547</v>
      </c>
      <c r="G1223" t="s">
        <v>8219</v>
      </c>
      <c r="H1223" t="s">
        <v>8225</v>
      </c>
      <c r="I1223" t="s">
        <v>8247</v>
      </c>
      <c r="J1223">
        <v>1480809600</v>
      </c>
      <c r="K1223">
        <v>1478431488</v>
      </c>
      <c r="L1223" s="10">
        <f t="shared" si="78"/>
        <v>42680.47555555556</v>
      </c>
      <c r="M1223" s="10">
        <f t="shared" si="79"/>
        <v>42708</v>
      </c>
      <c r="N1223" t="b">
        <v>0</v>
      </c>
      <c r="O1223">
        <v>103</v>
      </c>
      <c r="P1223" t="b">
        <v>1</v>
      </c>
      <c r="Q1223" t="s">
        <v>8285</v>
      </c>
      <c r="R1223" s="6">
        <f t="shared" si="77"/>
        <v>23.796213592233013</v>
      </c>
      <c r="S1223" t="s">
        <v>8316</v>
      </c>
      <c r="T1223" t="s">
        <v>8363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>
        <f t="shared" si="76"/>
        <v>2.80375</v>
      </c>
      <c r="G1224" t="s">
        <v>8219</v>
      </c>
      <c r="H1224" t="s">
        <v>8229</v>
      </c>
      <c r="I1224" t="s">
        <v>8251</v>
      </c>
      <c r="J1224">
        <v>1459483200</v>
      </c>
      <c r="K1224">
        <v>1456852647</v>
      </c>
      <c r="L1224" s="10">
        <f t="shared" si="78"/>
        <v>42430.720451388886</v>
      </c>
      <c r="M1224" s="10">
        <f t="shared" si="79"/>
        <v>42461.166666666672</v>
      </c>
      <c r="N1224" t="b">
        <v>0</v>
      </c>
      <c r="O1224">
        <v>138</v>
      </c>
      <c r="P1224" t="b">
        <v>1</v>
      </c>
      <c r="Q1224" t="s">
        <v>8285</v>
      </c>
      <c r="R1224" s="6">
        <f t="shared" si="77"/>
        <v>81.268115942028984</v>
      </c>
      <c r="S1224" t="s">
        <v>8316</v>
      </c>
      <c r="T1224" t="s">
        <v>8363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>
        <f t="shared" si="76"/>
        <v>1.1210606060606061</v>
      </c>
      <c r="G1225" t="s">
        <v>8219</v>
      </c>
      <c r="H1225" t="s">
        <v>8224</v>
      </c>
      <c r="I1225" t="s">
        <v>8246</v>
      </c>
      <c r="J1225">
        <v>1478754909</v>
      </c>
      <c r="K1225">
        <v>1476159309</v>
      </c>
      <c r="L1225" s="10">
        <f t="shared" si="78"/>
        <v>42654.177187499998</v>
      </c>
      <c r="M1225" s="10">
        <f t="shared" si="79"/>
        <v>42684.218854166669</v>
      </c>
      <c r="N1225" t="b">
        <v>0</v>
      </c>
      <c r="O1225">
        <v>191</v>
      </c>
      <c r="P1225" t="b">
        <v>1</v>
      </c>
      <c r="Q1225" t="s">
        <v>8285</v>
      </c>
      <c r="R1225" s="6">
        <f t="shared" si="77"/>
        <v>116.21465968586388</v>
      </c>
      <c r="S1225" t="s">
        <v>8316</v>
      </c>
      <c r="T1225" t="s">
        <v>8363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>
        <f t="shared" si="76"/>
        <v>7.0666666666666669E-2</v>
      </c>
      <c r="G1226" t="s">
        <v>8220</v>
      </c>
      <c r="H1226" t="s">
        <v>8224</v>
      </c>
      <c r="I1226" t="s">
        <v>8246</v>
      </c>
      <c r="J1226">
        <v>1402060302</v>
      </c>
      <c r="K1226">
        <v>1396876302</v>
      </c>
      <c r="L1226" s="10">
        <f t="shared" si="78"/>
        <v>41736.549791666665</v>
      </c>
      <c r="M1226" s="10">
        <f t="shared" si="79"/>
        <v>41796.549791666665</v>
      </c>
      <c r="N1226" t="b">
        <v>0</v>
      </c>
      <c r="O1226">
        <v>18</v>
      </c>
      <c r="P1226" t="b">
        <v>0</v>
      </c>
      <c r="Q1226" t="s">
        <v>8286</v>
      </c>
      <c r="R1226" s="6">
        <f t="shared" si="77"/>
        <v>58.888888888888886</v>
      </c>
      <c r="S1226" t="s">
        <v>8315</v>
      </c>
      <c r="T1226" t="s">
        <v>8332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>
        <f t="shared" si="76"/>
        <v>4.3999999999999997E-2</v>
      </c>
      <c r="G1227" t="s">
        <v>8220</v>
      </c>
      <c r="H1227" t="s">
        <v>8224</v>
      </c>
      <c r="I1227" t="s">
        <v>8246</v>
      </c>
      <c r="J1227">
        <v>1382478278</v>
      </c>
      <c r="K1227">
        <v>1377294278</v>
      </c>
      <c r="L1227" s="10">
        <f t="shared" si="78"/>
        <v>41509.905995370369</v>
      </c>
      <c r="M1227" s="10">
        <f t="shared" si="79"/>
        <v>41569.905995370369</v>
      </c>
      <c r="N1227" t="b">
        <v>0</v>
      </c>
      <c r="O1227">
        <v>3</v>
      </c>
      <c r="P1227" t="b">
        <v>0</v>
      </c>
      <c r="Q1227" t="s">
        <v>8286</v>
      </c>
      <c r="R1227" s="6">
        <f t="shared" si="77"/>
        <v>44</v>
      </c>
      <c r="S1227" t="s">
        <v>8315</v>
      </c>
      <c r="T1227" t="s">
        <v>8332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>
        <f t="shared" si="76"/>
        <v>3.8739999999999997E-2</v>
      </c>
      <c r="G1228" t="s">
        <v>8220</v>
      </c>
      <c r="H1228" t="s">
        <v>8224</v>
      </c>
      <c r="I1228" t="s">
        <v>8246</v>
      </c>
      <c r="J1228">
        <v>1398042000</v>
      </c>
      <c r="K1228">
        <v>1395089981</v>
      </c>
      <c r="L1228" s="10">
        <f t="shared" si="78"/>
        <v>41715.874780092592</v>
      </c>
      <c r="M1228" s="10">
        <f t="shared" si="79"/>
        <v>41750.041666666664</v>
      </c>
      <c r="N1228" t="b">
        <v>0</v>
      </c>
      <c r="O1228">
        <v>40</v>
      </c>
      <c r="P1228" t="b">
        <v>0</v>
      </c>
      <c r="Q1228" t="s">
        <v>8286</v>
      </c>
      <c r="R1228" s="6">
        <f t="shared" si="77"/>
        <v>48.424999999999997</v>
      </c>
      <c r="S1228" t="s">
        <v>8315</v>
      </c>
      <c r="T1228" t="s">
        <v>8332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>
        <f t="shared" si="76"/>
        <v>0</v>
      </c>
      <c r="G1229" t="s">
        <v>8220</v>
      </c>
      <c r="H1229" t="s">
        <v>8224</v>
      </c>
      <c r="I1229" t="s">
        <v>8246</v>
      </c>
      <c r="J1229">
        <v>1407394800</v>
      </c>
      <c r="K1229">
        <v>1404770616</v>
      </c>
      <c r="L1229" s="10">
        <f t="shared" si="78"/>
        <v>41827.919166666667</v>
      </c>
      <c r="M1229" s="10">
        <f t="shared" si="79"/>
        <v>41858.291666666664</v>
      </c>
      <c r="N1229" t="b">
        <v>0</v>
      </c>
      <c r="O1229">
        <v>0</v>
      </c>
      <c r="P1229" t="b">
        <v>0</v>
      </c>
      <c r="Q1229" t="s">
        <v>8286</v>
      </c>
      <c r="R1229" s="6">
        <f t="shared" si="77"/>
        <v>0</v>
      </c>
      <c r="S1229" t="s">
        <v>8315</v>
      </c>
      <c r="T1229" t="s">
        <v>8332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>
        <f t="shared" si="76"/>
        <v>0.29299999999999998</v>
      </c>
      <c r="G1230" t="s">
        <v>8220</v>
      </c>
      <c r="H1230" t="s">
        <v>8224</v>
      </c>
      <c r="I1230" t="s">
        <v>8246</v>
      </c>
      <c r="J1230">
        <v>1317231008</v>
      </c>
      <c r="K1230">
        <v>1312047008</v>
      </c>
      <c r="L1230" s="10">
        <f t="shared" si="78"/>
        <v>40754.729259259257</v>
      </c>
      <c r="M1230" s="10">
        <f t="shared" si="79"/>
        <v>40814.729259259257</v>
      </c>
      <c r="N1230" t="b">
        <v>0</v>
      </c>
      <c r="O1230">
        <v>24</v>
      </c>
      <c r="P1230" t="b">
        <v>0</v>
      </c>
      <c r="Q1230" t="s">
        <v>8286</v>
      </c>
      <c r="R1230" s="6">
        <f t="shared" si="77"/>
        <v>61.041666666666664</v>
      </c>
      <c r="S1230" t="s">
        <v>8315</v>
      </c>
      <c r="T1230" t="s">
        <v>8332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>
        <f t="shared" si="76"/>
        <v>9.0909090909090905E-3</v>
      </c>
      <c r="G1231" t="s">
        <v>8220</v>
      </c>
      <c r="H1231" t="s">
        <v>8224</v>
      </c>
      <c r="I1231" t="s">
        <v>8246</v>
      </c>
      <c r="J1231">
        <v>1334592000</v>
      </c>
      <c r="K1231">
        <v>1331982127</v>
      </c>
      <c r="L1231" s="10">
        <f t="shared" si="78"/>
        <v>40985.459803240738</v>
      </c>
      <c r="M1231" s="10">
        <f t="shared" si="79"/>
        <v>41015.666666666664</v>
      </c>
      <c r="N1231" t="b">
        <v>0</v>
      </c>
      <c r="O1231">
        <v>1</v>
      </c>
      <c r="P1231" t="b">
        <v>0</v>
      </c>
      <c r="Q1231" t="s">
        <v>8286</v>
      </c>
      <c r="R1231" s="6">
        <f t="shared" si="77"/>
        <v>25</v>
      </c>
      <c r="S1231" t="s">
        <v>8315</v>
      </c>
      <c r="T1231" t="s">
        <v>8332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>
        <f t="shared" si="76"/>
        <v>0</v>
      </c>
      <c r="G1232" t="s">
        <v>8220</v>
      </c>
      <c r="H1232" t="s">
        <v>8224</v>
      </c>
      <c r="I1232" t="s">
        <v>8246</v>
      </c>
      <c r="J1232">
        <v>1298589630</v>
      </c>
      <c r="K1232">
        <v>1295997630</v>
      </c>
      <c r="L1232" s="10">
        <f t="shared" si="78"/>
        <v>40568.972569444442</v>
      </c>
      <c r="M1232" s="10">
        <f t="shared" si="79"/>
        <v>40598.972569444442</v>
      </c>
      <c r="N1232" t="b">
        <v>0</v>
      </c>
      <c r="O1232">
        <v>0</v>
      </c>
      <c r="P1232" t="b">
        <v>0</v>
      </c>
      <c r="Q1232" t="s">
        <v>8286</v>
      </c>
      <c r="R1232" s="6">
        <f t="shared" si="77"/>
        <v>0</v>
      </c>
      <c r="S1232" t="s">
        <v>8315</v>
      </c>
      <c r="T1232" t="s">
        <v>8332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>
        <f t="shared" si="76"/>
        <v>0</v>
      </c>
      <c r="G1233" t="s">
        <v>8220</v>
      </c>
      <c r="H1233" t="s">
        <v>8224</v>
      </c>
      <c r="I1233" t="s">
        <v>8246</v>
      </c>
      <c r="J1233">
        <v>1440723600</v>
      </c>
      <c r="K1233">
        <v>1436394968</v>
      </c>
      <c r="L1233" s="10">
        <f t="shared" si="78"/>
        <v>42193.941759259258</v>
      </c>
      <c r="M1233" s="10">
        <f t="shared" si="79"/>
        <v>42244.041666666672</v>
      </c>
      <c r="N1233" t="b">
        <v>0</v>
      </c>
      <c r="O1233">
        <v>0</v>
      </c>
      <c r="P1233" t="b">
        <v>0</v>
      </c>
      <c r="Q1233" t="s">
        <v>8286</v>
      </c>
      <c r="R1233" s="6">
        <f t="shared" si="77"/>
        <v>0</v>
      </c>
      <c r="S1233" t="s">
        <v>8315</v>
      </c>
      <c r="T1233" t="s">
        <v>8332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>
        <f t="shared" si="76"/>
        <v>8.0000000000000002E-3</v>
      </c>
      <c r="G1234" t="s">
        <v>8220</v>
      </c>
      <c r="H1234" t="s">
        <v>8224</v>
      </c>
      <c r="I1234" t="s">
        <v>8246</v>
      </c>
      <c r="J1234">
        <v>1381090870</v>
      </c>
      <c r="K1234">
        <v>1377030070</v>
      </c>
      <c r="L1234" s="10">
        <f t="shared" si="78"/>
        <v>41506.848032407412</v>
      </c>
      <c r="M1234" s="10">
        <f t="shared" si="79"/>
        <v>41553.848032407412</v>
      </c>
      <c r="N1234" t="b">
        <v>0</v>
      </c>
      <c r="O1234">
        <v>1</v>
      </c>
      <c r="P1234" t="b">
        <v>0</v>
      </c>
      <c r="Q1234" t="s">
        <v>8286</v>
      </c>
      <c r="R1234" s="6">
        <f t="shared" si="77"/>
        <v>40</v>
      </c>
      <c r="S1234" t="s">
        <v>8315</v>
      </c>
      <c r="T1234" t="s">
        <v>8332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>
        <f t="shared" si="76"/>
        <v>0.11600000000000001</v>
      </c>
      <c r="G1235" t="s">
        <v>8220</v>
      </c>
      <c r="H1235" t="s">
        <v>8224</v>
      </c>
      <c r="I1235" t="s">
        <v>8246</v>
      </c>
      <c r="J1235">
        <v>1329864374</v>
      </c>
      <c r="K1235">
        <v>1328049974</v>
      </c>
      <c r="L1235" s="10">
        <f t="shared" si="78"/>
        <v>40939.948773148149</v>
      </c>
      <c r="M1235" s="10">
        <f t="shared" si="79"/>
        <v>40960.948773148149</v>
      </c>
      <c r="N1235" t="b">
        <v>0</v>
      </c>
      <c r="O1235">
        <v>6</v>
      </c>
      <c r="P1235" t="b">
        <v>0</v>
      </c>
      <c r="Q1235" t="s">
        <v>8286</v>
      </c>
      <c r="R1235" s="6">
        <f t="shared" si="77"/>
        <v>19.333333333333332</v>
      </c>
      <c r="S1235" t="s">
        <v>8315</v>
      </c>
      <c r="T1235" t="s">
        <v>8332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>
        <f t="shared" si="76"/>
        <v>0</v>
      </c>
      <c r="G1236" t="s">
        <v>8220</v>
      </c>
      <c r="H1236" t="s">
        <v>8225</v>
      </c>
      <c r="I1236" t="s">
        <v>8247</v>
      </c>
      <c r="J1236">
        <v>1422903342</v>
      </c>
      <c r="K1236">
        <v>1420311342</v>
      </c>
      <c r="L1236" s="10">
        <f t="shared" si="78"/>
        <v>42007.788680555561</v>
      </c>
      <c r="M1236" s="10">
        <f t="shared" si="79"/>
        <v>42037.788680555561</v>
      </c>
      <c r="N1236" t="b">
        <v>0</v>
      </c>
      <c r="O1236">
        <v>0</v>
      </c>
      <c r="P1236" t="b">
        <v>0</v>
      </c>
      <c r="Q1236" t="s">
        <v>8286</v>
      </c>
      <c r="R1236" s="6">
        <f t="shared" si="77"/>
        <v>0</v>
      </c>
      <c r="S1236" t="s">
        <v>8315</v>
      </c>
      <c r="T1236" t="s">
        <v>8332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>
        <f t="shared" si="76"/>
        <v>2.787363950092912E-2</v>
      </c>
      <c r="G1237" t="s">
        <v>8220</v>
      </c>
      <c r="H1237" t="s">
        <v>8224</v>
      </c>
      <c r="I1237" t="s">
        <v>8246</v>
      </c>
      <c r="J1237">
        <v>1387077299</v>
      </c>
      <c r="K1237">
        <v>1383621299</v>
      </c>
      <c r="L1237" s="10">
        <f t="shared" si="78"/>
        <v>41583.135405092595</v>
      </c>
      <c r="M1237" s="10">
        <f t="shared" si="79"/>
        <v>41623.135405092595</v>
      </c>
      <c r="N1237" t="b">
        <v>0</v>
      </c>
      <c r="O1237">
        <v>6</v>
      </c>
      <c r="P1237" t="b">
        <v>0</v>
      </c>
      <c r="Q1237" t="s">
        <v>8286</v>
      </c>
      <c r="R1237" s="6">
        <f t="shared" si="77"/>
        <v>35</v>
      </c>
      <c r="S1237" t="s">
        <v>8315</v>
      </c>
      <c r="T1237" t="s">
        <v>8332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>
        <f t="shared" si="76"/>
        <v>0</v>
      </c>
      <c r="G1238" t="s">
        <v>8220</v>
      </c>
      <c r="H1238" t="s">
        <v>8224</v>
      </c>
      <c r="I1238" t="s">
        <v>8246</v>
      </c>
      <c r="J1238">
        <v>1343491200</v>
      </c>
      <c r="K1238">
        <v>1342801164</v>
      </c>
      <c r="L1238" s="10">
        <f t="shared" si="78"/>
        <v>41110.680138888885</v>
      </c>
      <c r="M1238" s="10">
        <f t="shared" si="79"/>
        <v>41118.666666666664</v>
      </c>
      <c r="N1238" t="b">
        <v>0</v>
      </c>
      <c r="O1238">
        <v>0</v>
      </c>
      <c r="P1238" t="b">
        <v>0</v>
      </c>
      <c r="Q1238" t="s">
        <v>8286</v>
      </c>
      <c r="R1238" s="6">
        <f t="shared" si="77"/>
        <v>0</v>
      </c>
      <c r="S1238" t="s">
        <v>8315</v>
      </c>
      <c r="T1238" t="s">
        <v>8332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>
        <f t="shared" si="76"/>
        <v>0</v>
      </c>
      <c r="G1239" t="s">
        <v>8220</v>
      </c>
      <c r="H1239" t="s">
        <v>8224</v>
      </c>
      <c r="I1239" t="s">
        <v>8246</v>
      </c>
      <c r="J1239">
        <v>1345790865</v>
      </c>
      <c r="K1239">
        <v>1344062865</v>
      </c>
      <c r="L1239" s="10">
        <f t="shared" si="78"/>
        <v>41125.283159722225</v>
      </c>
      <c r="M1239" s="10">
        <f t="shared" si="79"/>
        <v>41145.283159722225</v>
      </c>
      <c r="N1239" t="b">
        <v>0</v>
      </c>
      <c r="O1239">
        <v>0</v>
      </c>
      <c r="P1239" t="b">
        <v>0</v>
      </c>
      <c r="Q1239" t="s">
        <v>8286</v>
      </c>
      <c r="R1239" s="6">
        <f t="shared" si="77"/>
        <v>0</v>
      </c>
      <c r="S1239" t="s">
        <v>8315</v>
      </c>
      <c r="T1239" t="s">
        <v>8332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>
        <f t="shared" si="76"/>
        <v>0.17799999999999999</v>
      </c>
      <c r="G1240" t="s">
        <v>8220</v>
      </c>
      <c r="H1240" t="s">
        <v>8224</v>
      </c>
      <c r="I1240" t="s">
        <v>8246</v>
      </c>
      <c r="J1240">
        <v>1312641536</v>
      </c>
      <c r="K1240">
        <v>1310049536</v>
      </c>
      <c r="L1240" s="10">
        <f t="shared" si="78"/>
        <v>40731.61037037037</v>
      </c>
      <c r="M1240" s="10">
        <f t="shared" si="79"/>
        <v>40761.61037037037</v>
      </c>
      <c r="N1240" t="b">
        <v>0</v>
      </c>
      <c r="O1240">
        <v>3</v>
      </c>
      <c r="P1240" t="b">
        <v>0</v>
      </c>
      <c r="Q1240" t="s">
        <v>8286</v>
      </c>
      <c r="R1240" s="6">
        <f t="shared" si="77"/>
        <v>59.333333333333336</v>
      </c>
      <c r="S1240" t="s">
        <v>8315</v>
      </c>
      <c r="T1240" t="s">
        <v>8332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>
        <f t="shared" si="76"/>
        <v>0</v>
      </c>
      <c r="G1241" t="s">
        <v>8220</v>
      </c>
      <c r="H1241" t="s">
        <v>8224</v>
      </c>
      <c r="I1241" t="s">
        <v>8246</v>
      </c>
      <c r="J1241">
        <v>1325804767</v>
      </c>
      <c r="K1241">
        <v>1323212767</v>
      </c>
      <c r="L1241" s="10">
        <f t="shared" si="78"/>
        <v>40883.962581018517</v>
      </c>
      <c r="M1241" s="10">
        <f t="shared" si="79"/>
        <v>40913.962581018517</v>
      </c>
      <c r="N1241" t="b">
        <v>0</v>
      </c>
      <c r="O1241">
        <v>0</v>
      </c>
      <c r="P1241" t="b">
        <v>0</v>
      </c>
      <c r="Q1241" t="s">
        <v>8286</v>
      </c>
      <c r="R1241" s="6">
        <f t="shared" si="77"/>
        <v>0</v>
      </c>
      <c r="S1241" t="s">
        <v>8315</v>
      </c>
      <c r="T1241" t="s">
        <v>8332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>
        <f t="shared" si="76"/>
        <v>3.0124999999999999E-2</v>
      </c>
      <c r="G1242" t="s">
        <v>8220</v>
      </c>
      <c r="H1242" t="s">
        <v>8224</v>
      </c>
      <c r="I1242" t="s">
        <v>8246</v>
      </c>
      <c r="J1242">
        <v>1373665860</v>
      </c>
      <c r="K1242">
        <v>1368579457</v>
      </c>
      <c r="L1242" s="10">
        <f t="shared" si="78"/>
        <v>41409.040011574078</v>
      </c>
      <c r="M1242" s="10">
        <f t="shared" si="79"/>
        <v>41467.910416666666</v>
      </c>
      <c r="N1242" t="b">
        <v>0</v>
      </c>
      <c r="O1242">
        <v>8</v>
      </c>
      <c r="P1242" t="b">
        <v>0</v>
      </c>
      <c r="Q1242" t="s">
        <v>8286</v>
      </c>
      <c r="R1242" s="6">
        <f t="shared" si="77"/>
        <v>30.125</v>
      </c>
      <c r="S1242" t="s">
        <v>8315</v>
      </c>
      <c r="T1242" t="s">
        <v>8332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>
        <f t="shared" si="76"/>
        <v>0.50739999999999996</v>
      </c>
      <c r="G1243" t="s">
        <v>8220</v>
      </c>
      <c r="H1243" t="s">
        <v>8224</v>
      </c>
      <c r="I1243" t="s">
        <v>8246</v>
      </c>
      <c r="J1243">
        <v>1414994340</v>
      </c>
      <c r="K1243">
        <v>1413057980</v>
      </c>
      <c r="L1243" s="10">
        <f t="shared" si="78"/>
        <v>41923.837731481479</v>
      </c>
      <c r="M1243" s="10">
        <f t="shared" si="79"/>
        <v>41946.249305555553</v>
      </c>
      <c r="N1243" t="b">
        <v>0</v>
      </c>
      <c r="O1243">
        <v>34</v>
      </c>
      <c r="P1243" t="b">
        <v>0</v>
      </c>
      <c r="Q1243" t="s">
        <v>8286</v>
      </c>
      <c r="R1243" s="6">
        <f t="shared" si="77"/>
        <v>74.617647058823536</v>
      </c>
      <c r="S1243" t="s">
        <v>8315</v>
      </c>
      <c r="T1243" t="s">
        <v>8332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>
        <f t="shared" si="76"/>
        <v>5.4884742041712408E-3</v>
      </c>
      <c r="G1244" t="s">
        <v>8220</v>
      </c>
      <c r="H1244" t="s">
        <v>8224</v>
      </c>
      <c r="I1244" t="s">
        <v>8246</v>
      </c>
      <c r="J1244">
        <v>1315747080</v>
      </c>
      <c r="K1244">
        <v>1314417502</v>
      </c>
      <c r="L1244" s="10">
        <f t="shared" si="78"/>
        <v>40782.165532407409</v>
      </c>
      <c r="M1244" s="10">
        <f t="shared" si="79"/>
        <v>40797.554166666669</v>
      </c>
      <c r="N1244" t="b">
        <v>0</v>
      </c>
      <c r="O1244">
        <v>1</v>
      </c>
      <c r="P1244" t="b">
        <v>0</v>
      </c>
      <c r="Q1244" t="s">
        <v>8286</v>
      </c>
      <c r="R1244" s="6">
        <f t="shared" si="77"/>
        <v>5</v>
      </c>
      <c r="S1244" t="s">
        <v>8315</v>
      </c>
      <c r="T1244" t="s">
        <v>8332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>
        <f t="shared" si="76"/>
        <v>0.14091666666666666</v>
      </c>
      <c r="G1245" t="s">
        <v>8220</v>
      </c>
      <c r="H1245" t="s">
        <v>8224</v>
      </c>
      <c r="I1245" t="s">
        <v>8246</v>
      </c>
      <c r="J1245">
        <v>1310158800</v>
      </c>
      <c r="K1245">
        <v>1304888771</v>
      </c>
      <c r="L1245" s="10">
        <f t="shared" si="78"/>
        <v>40671.879293981481</v>
      </c>
      <c r="M1245" s="10">
        <f t="shared" si="79"/>
        <v>40732.875</v>
      </c>
      <c r="N1245" t="b">
        <v>0</v>
      </c>
      <c r="O1245">
        <v>38</v>
      </c>
      <c r="P1245" t="b">
        <v>0</v>
      </c>
      <c r="Q1245" t="s">
        <v>8286</v>
      </c>
      <c r="R1245" s="6">
        <f t="shared" si="77"/>
        <v>44.5</v>
      </c>
      <c r="S1245" t="s">
        <v>8315</v>
      </c>
      <c r="T1245" t="s">
        <v>8332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>
        <f t="shared" si="76"/>
        <v>1.038</v>
      </c>
      <c r="G1246" t="s">
        <v>8219</v>
      </c>
      <c r="H1246" t="s">
        <v>8224</v>
      </c>
      <c r="I1246" t="s">
        <v>8246</v>
      </c>
      <c r="J1246">
        <v>1366664400</v>
      </c>
      <c r="K1246">
        <v>1363981723</v>
      </c>
      <c r="L1246" s="10">
        <f t="shared" si="78"/>
        <v>41355.825497685182</v>
      </c>
      <c r="M1246" s="10">
        <f t="shared" si="79"/>
        <v>41386.875</v>
      </c>
      <c r="N1246" t="b">
        <v>1</v>
      </c>
      <c r="O1246">
        <v>45</v>
      </c>
      <c r="P1246" t="b">
        <v>1</v>
      </c>
      <c r="Q1246" t="s">
        <v>8276</v>
      </c>
      <c r="R1246" s="6">
        <f t="shared" si="77"/>
        <v>46.133333333333333</v>
      </c>
      <c r="S1246" t="s">
        <v>8315</v>
      </c>
      <c r="T1246" t="s">
        <v>8331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>
        <f t="shared" si="76"/>
        <v>1.2024999999999999</v>
      </c>
      <c r="G1247" t="s">
        <v>8219</v>
      </c>
      <c r="H1247" t="s">
        <v>8224</v>
      </c>
      <c r="I1247" t="s">
        <v>8246</v>
      </c>
      <c r="J1247">
        <v>1402755834</v>
      </c>
      <c r="K1247">
        <v>1400163834</v>
      </c>
      <c r="L1247" s="10">
        <f t="shared" si="78"/>
        <v>41774.599930555552</v>
      </c>
      <c r="M1247" s="10">
        <f t="shared" si="79"/>
        <v>41804.599930555552</v>
      </c>
      <c r="N1247" t="b">
        <v>1</v>
      </c>
      <c r="O1247">
        <v>17</v>
      </c>
      <c r="P1247" t="b">
        <v>1</v>
      </c>
      <c r="Q1247" t="s">
        <v>8276</v>
      </c>
      <c r="R1247" s="6">
        <f t="shared" si="77"/>
        <v>141.47058823529412</v>
      </c>
      <c r="S1247" t="s">
        <v>8315</v>
      </c>
      <c r="T1247" t="s">
        <v>8331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>
        <f t="shared" si="76"/>
        <v>1.17</v>
      </c>
      <c r="G1248" t="s">
        <v>8219</v>
      </c>
      <c r="H1248" t="s">
        <v>8224</v>
      </c>
      <c r="I1248" t="s">
        <v>8246</v>
      </c>
      <c r="J1248">
        <v>1323136949</v>
      </c>
      <c r="K1248">
        <v>1319245349</v>
      </c>
      <c r="L1248" s="10">
        <f t="shared" si="78"/>
        <v>40838.043391203704</v>
      </c>
      <c r="M1248" s="10">
        <f t="shared" si="79"/>
        <v>40883.085057870368</v>
      </c>
      <c r="N1248" t="b">
        <v>1</v>
      </c>
      <c r="O1248">
        <v>31</v>
      </c>
      <c r="P1248" t="b">
        <v>1</v>
      </c>
      <c r="Q1248" t="s">
        <v>8276</v>
      </c>
      <c r="R1248" s="6">
        <f t="shared" si="77"/>
        <v>75.483870967741936</v>
      </c>
      <c r="S1248" t="s">
        <v>8315</v>
      </c>
      <c r="T1248" t="s">
        <v>8331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>
        <f t="shared" si="76"/>
        <v>1.2214285714285715</v>
      </c>
      <c r="G1249" t="s">
        <v>8219</v>
      </c>
      <c r="H1249" t="s">
        <v>8224</v>
      </c>
      <c r="I1249" t="s">
        <v>8246</v>
      </c>
      <c r="J1249">
        <v>1367823655</v>
      </c>
      <c r="K1249">
        <v>1365231655</v>
      </c>
      <c r="L1249" s="10">
        <f t="shared" si="78"/>
        <v>41370.292303240742</v>
      </c>
      <c r="M1249" s="10">
        <f t="shared" si="79"/>
        <v>41400.292303240742</v>
      </c>
      <c r="N1249" t="b">
        <v>1</v>
      </c>
      <c r="O1249">
        <v>50</v>
      </c>
      <c r="P1249" t="b">
        <v>1</v>
      </c>
      <c r="Q1249" t="s">
        <v>8276</v>
      </c>
      <c r="R1249" s="6">
        <f t="shared" si="77"/>
        <v>85.5</v>
      </c>
      <c r="S1249" t="s">
        <v>8315</v>
      </c>
      <c r="T1249" t="s">
        <v>8331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>
        <f t="shared" si="76"/>
        <v>1.5164</v>
      </c>
      <c r="G1250" t="s">
        <v>8219</v>
      </c>
      <c r="H1250" t="s">
        <v>8224</v>
      </c>
      <c r="I1250" t="s">
        <v>8246</v>
      </c>
      <c r="J1250">
        <v>1402642740</v>
      </c>
      <c r="K1250">
        <v>1399563953</v>
      </c>
      <c r="L1250" s="10">
        <f t="shared" si="78"/>
        <v>41767.656863425924</v>
      </c>
      <c r="M1250" s="10">
        <f t="shared" si="79"/>
        <v>41803.290972222225</v>
      </c>
      <c r="N1250" t="b">
        <v>1</v>
      </c>
      <c r="O1250">
        <v>59</v>
      </c>
      <c r="P1250" t="b">
        <v>1</v>
      </c>
      <c r="Q1250" t="s">
        <v>8276</v>
      </c>
      <c r="R1250" s="6">
        <f t="shared" si="77"/>
        <v>64.254237288135599</v>
      </c>
      <c r="S1250" t="s">
        <v>8315</v>
      </c>
      <c r="T1250" t="s">
        <v>8331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>
        <f t="shared" si="76"/>
        <v>1.0444</v>
      </c>
      <c r="G1251" t="s">
        <v>8219</v>
      </c>
      <c r="H1251" t="s">
        <v>8224</v>
      </c>
      <c r="I1251" t="s">
        <v>8246</v>
      </c>
      <c r="J1251">
        <v>1341683211</v>
      </c>
      <c r="K1251">
        <v>1339091211</v>
      </c>
      <c r="L1251" s="10">
        <f t="shared" si="78"/>
        <v>41067.74086805556</v>
      </c>
      <c r="M1251" s="10">
        <f t="shared" si="79"/>
        <v>41097.74086805556</v>
      </c>
      <c r="N1251" t="b">
        <v>1</v>
      </c>
      <c r="O1251">
        <v>81</v>
      </c>
      <c r="P1251" t="b">
        <v>1</v>
      </c>
      <c r="Q1251" t="s">
        <v>8276</v>
      </c>
      <c r="R1251" s="6">
        <f t="shared" si="77"/>
        <v>64.46913580246914</v>
      </c>
      <c r="S1251" t="s">
        <v>8315</v>
      </c>
      <c r="T1251" t="s">
        <v>8331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>
        <f t="shared" si="76"/>
        <v>2.0015333333333332</v>
      </c>
      <c r="G1252" t="s">
        <v>8219</v>
      </c>
      <c r="H1252" t="s">
        <v>8224</v>
      </c>
      <c r="I1252" t="s">
        <v>8246</v>
      </c>
      <c r="J1252">
        <v>1410017131</v>
      </c>
      <c r="K1252">
        <v>1406129131</v>
      </c>
      <c r="L1252" s="10">
        <f t="shared" si="78"/>
        <v>41843.64271990741</v>
      </c>
      <c r="M1252" s="10">
        <f t="shared" si="79"/>
        <v>41888.64271990741</v>
      </c>
      <c r="N1252" t="b">
        <v>1</v>
      </c>
      <c r="O1252">
        <v>508</v>
      </c>
      <c r="P1252" t="b">
        <v>1</v>
      </c>
      <c r="Q1252" t="s">
        <v>8276</v>
      </c>
      <c r="R1252" s="6">
        <f t="shared" si="77"/>
        <v>118.2007874015748</v>
      </c>
      <c r="S1252" t="s">
        <v>8315</v>
      </c>
      <c r="T1252" t="s">
        <v>8331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>
        <f t="shared" si="76"/>
        <v>1.018</v>
      </c>
      <c r="G1253" t="s">
        <v>8219</v>
      </c>
      <c r="H1253" t="s">
        <v>8224</v>
      </c>
      <c r="I1253" t="s">
        <v>8246</v>
      </c>
      <c r="J1253">
        <v>1316979167</v>
      </c>
      <c r="K1253">
        <v>1311795167</v>
      </c>
      <c r="L1253" s="10">
        <f t="shared" si="78"/>
        <v>40751.814432870371</v>
      </c>
      <c r="M1253" s="10">
        <f t="shared" si="79"/>
        <v>40811.814432870371</v>
      </c>
      <c r="N1253" t="b">
        <v>1</v>
      </c>
      <c r="O1253">
        <v>74</v>
      </c>
      <c r="P1253" t="b">
        <v>1</v>
      </c>
      <c r="Q1253" t="s">
        <v>8276</v>
      </c>
      <c r="R1253" s="6">
        <f t="shared" si="77"/>
        <v>82.540540540540547</v>
      </c>
      <c r="S1253" t="s">
        <v>8315</v>
      </c>
      <c r="T1253" t="s">
        <v>8331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>
        <f t="shared" si="76"/>
        <v>1.3765714285714286</v>
      </c>
      <c r="G1254" t="s">
        <v>8219</v>
      </c>
      <c r="H1254" t="s">
        <v>8224</v>
      </c>
      <c r="I1254" t="s">
        <v>8246</v>
      </c>
      <c r="J1254">
        <v>1382658169</v>
      </c>
      <c r="K1254">
        <v>1380238969</v>
      </c>
      <c r="L1254" s="10">
        <f t="shared" si="78"/>
        <v>41543.988067129627</v>
      </c>
      <c r="M1254" s="10">
        <f t="shared" si="79"/>
        <v>41571.988067129627</v>
      </c>
      <c r="N1254" t="b">
        <v>1</v>
      </c>
      <c r="O1254">
        <v>141</v>
      </c>
      <c r="P1254" t="b">
        <v>1</v>
      </c>
      <c r="Q1254" t="s">
        <v>8276</v>
      </c>
      <c r="R1254" s="6">
        <f t="shared" si="77"/>
        <v>34.170212765957444</v>
      </c>
      <c r="S1254" t="s">
        <v>8315</v>
      </c>
      <c r="T1254" t="s">
        <v>8331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>
        <f t="shared" si="76"/>
        <v>3038.3319999999999</v>
      </c>
      <c r="G1255" t="s">
        <v>8219</v>
      </c>
      <c r="H1255" t="s">
        <v>8224</v>
      </c>
      <c r="I1255" t="s">
        <v>8246</v>
      </c>
      <c r="J1255">
        <v>1409770107</v>
      </c>
      <c r="K1255">
        <v>1407178107</v>
      </c>
      <c r="L1255" s="10">
        <f t="shared" si="78"/>
        <v>41855.783645833333</v>
      </c>
      <c r="M1255" s="10">
        <f t="shared" si="79"/>
        <v>41885.783645833333</v>
      </c>
      <c r="N1255" t="b">
        <v>1</v>
      </c>
      <c r="O1255">
        <v>711</v>
      </c>
      <c r="P1255" t="b">
        <v>1</v>
      </c>
      <c r="Q1255" t="s">
        <v>8276</v>
      </c>
      <c r="R1255" s="6">
        <f t="shared" si="77"/>
        <v>42.73322081575246</v>
      </c>
      <c r="S1255" t="s">
        <v>8315</v>
      </c>
      <c r="T1255" t="s">
        <v>8331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>
        <f t="shared" si="76"/>
        <v>1.9885074626865671</v>
      </c>
      <c r="G1256" t="s">
        <v>8219</v>
      </c>
      <c r="H1256" t="s">
        <v>8224</v>
      </c>
      <c r="I1256" t="s">
        <v>8246</v>
      </c>
      <c r="J1256">
        <v>1293857940</v>
      </c>
      <c r="K1256">
        <v>1288968886</v>
      </c>
      <c r="L1256" s="10">
        <f t="shared" si="78"/>
        <v>40487.621365740742</v>
      </c>
      <c r="M1256" s="10">
        <f t="shared" si="79"/>
        <v>40544.207638888889</v>
      </c>
      <c r="N1256" t="b">
        <v>1</v>
      </c>
      <c r="O1256">
        <v>141</v>
      </c>
      <c r="P1256" t="b">
        <v>1</v>
      </c>
      <c r="Q1256" t="s">
        <v>8276</v>
      </c>
      <c r="R1256" s="6">
        <f t="shared" si="77"/>
        <v>94.489361702127653</v>
      </c>
      <c r="S1256" t="s">
        <v>8315</v>
      </c>
      <c r="T1256" t="s">
        <v>8331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>
        <f t="shared" si="76"/>
        <v>2.0236666666666667</v>
      </c>
      <c r="G1257" t="s">
        <v>8219</v>
      </c>
      <c r="H1257" t="s">
        <v>8224</v>
      </c>
      <c r="I1257" t="s">
        <v>8246</v>
      </c>
      <c r="J1257">
        <v>1385932652</v>
      </c>
      <c r="K1257">
        <v>1383337052</v>
      </c>
      <c r="L1257" s="10">
        <f t="shared" si="78"/>
        <v>41579.845509259263</v>
      </c>
      <c r="M1257" s="10">
        <f t="shared" si="79"/>
        <v>41609.887175925927</v>
      </c>
      <c r="N1257" t="b">
        <v>1</v>
      </c>
      <c r="O1257">
        <v>109</v>
      </c>
      <c r="P1257" t="b">
        <v>1</v>
      </c>
      <c r="Q1257" t="s">
        <v>8276</v>
      </c>
      <c r="R1257" s="6">
        <f t="shared" si="77"/>
        <v>55.697247706422019</v>
      </c>
      <c r="S1257" t="s">
        <v>8315</v>
      </c>
      <c r="T1257" t="s">
        <v>8331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>
        <f t="shared" si="76"/>
        <v>1.1796376666666666</v>
      </c>
      <c r="G1258" t="s">
        <v>8219</v>
      </c>
      <c r="H1258" t="s">
        <v>8224</v>
      </c>
      <c r="I1258" t="s">
        <v>8246</v>
      </c>
      <c r="J1258">
        <v>1329084231</v>
      </c>
      <c r="K1258">
        <v>1326492231</v>
      </c>
      <c r="L1258" s="10">
        <f t="shared" si="78"/>
        <v>40921.919340277782</v>
      </c>
      <c r="M1258" s="10">
        <f t="shared" si="79"/>
        <v>40951.919340277782</v>
      </c>
      <c r="N1258" t="b">
        <v>1</v>
      </c>
      <c r="O1258">
        <v>361</v>
      </c>
      <c r="P1258" t="b">
        <v>1</v>
      </c>
      <c r="Q1258" t="s">
        <v>8276</v>
      </c>
      <c r="R1258" s="6">
        <f t="shared" si="77"/>
        <v>98.030831024930734</v>
      </c>
      <c r="S1258" t="s">
        <v>8315</v>
      </c>
      <c r="T1258" t="s">
        <v>8331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>
        <f t="shared" si="76"/>
        <v>2.9472727272727273</v>
      </c>
      <c r="G1259" t="s">
        <v>8219</v>
      </c>
      <c r="H1259" t="s">
        <v>8224</v>
      </c>
      <c r="I1259" t="s">
        <v>8246</v>
      </c>
      <c r="J1259">
        <v>1301792590</v>
      </c>
      <c r="K1259">
        <v>1297562590</v>
      </c>
      <c r="L1259" s="10">
        <f t="shared" si="78"/>
        <v>40587.085532407407</v>
      </c>
      <c r="M1259" s="10">
        <f t="shared" si="79"/>
        <v>40636.043865740743</v>
      </c>
      <c r="N1259" t="b">
        <v>1</v>
      </c>
      <c r="O1259">
        <v>176</v>
      </c>
      <c r="P1259" t="b">
        <v>1</v>
      </c>
      <c r="Q1259" t="s">
        <v>8276</v>
      </c>
      <c r="R1259" s="6">
        <f t="shared" si="77"/>
        <v>92.102272727272734</v>
      </c>
      <c r="S1259" t="s">
        <v>8315</v>
      </c>
      <c r="T1259" t="s">
        <v>8331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>
        <f t="shared" si="76"/>
        <v>2.1314633333333335</v>
      </c>
      <c r="G1260" t="s">
        <v>8219</v>
      </c>
      <c r="H1260" t="s">
        <v>8224</v>
      </c>
      <c r="I1260" t="s">
        <v>8246</v>
      </c>
      <c r="J1260">
        <v>1377960012</v>
      </c>
      <c r="K1260">
        <v>1375368012</v>
      </c>
      <c r="L1260" s="10">
        <f t="shared" si="78"/>
        <v>41487.611250000002</v>
      </c>
      <c r="M1260" s="10">
        <f t="shared" si="79"/>
        <v>41517.611250000002</v>
      </c>
      <c r="N1260" t="b">
        <v>1</v>
      </c>
      <c r="O1260">
        <v>670</v>
      </c>
      <c r="P1260" t="b">
        <v>1</v>
      </c>
      <c r="Q1260" t="s">
        <v>8276</v>
      </c>
      <c r="R1260" s="6">
        <f t="shared" si="77"/>
        <v>38.175462686567165</v>
      </c>
      <c r="S1260" t="s">
        <v>8315</v>
      </c>
      <c r="T1260" t="s">
        <v>8331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>
        <f t="shared" si="76"/>
        <v>1.0424</v>
      </c>
      <c r="G1261" t="s">
        <v>8219</v>
      </c>
      <c r="H1261" t="s">
        <v>8224</v>
      </c>
      <c r="I1261" t="s">
        <v>8246</v>
      </c>
      <c r="J1261">
        <v>1402286340</v>
      </c>
      <c r="K1261">
        <v>1399504664</v>
      </c>
      <c r="L1261" s="10">
        <f t="shared" si="78"/>
        <v>41766.970648148148</v>
      </c>
      <c r="M1261" s="10">
        <f t="shared" si="79"/>
        <v>41799.165972222225</v>
      </c>
      <c r="N1261" t="b">
        <v>1</v>
      </c>
      <c r="O1261">
        <v>96</v>
      </c>
      <c r="P1261" t="b">
        <v>1</v>
      </c>
      <c r="Q1261" t="s">
        <v>8276</v>
      </c>
      <c r="R1261" s="6">
        <f t="shared" si="77"/>
        <v>27.145833333333332</v>
      </c>
      <c r="S1261" t="s">
        <v>8315</v>
      </c>
      <c r="T1261" t="s">
        <v>8331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>
        <f t="shared" si="76"/>
        <v>1.1366666666666667</v>
      </c>
      <c r="G1262" t="s">
        <v>8219</v>
      </c>
      <c r="H1262" t="s">
        <v>8224</v>
      </c>
      <c r="I1262" t="s">
        <v>8246</v>
      </c>
      <c r="J1262">
        <v>1393445620</v>
      </c>
      <c r="K1262">
        <v>1390853620</v>
      </c>
      <c r="L1262" s="10">
        <f t="shared" si="78"/>
        <v>41666.842824074076</v>
      </c>
      <c r="M1262" s="10">
        <f t="shared" si="79"/>
        <v>41696.842824074076</v>
      </c>
      <c r="N1262" t="b">
        <v>1</v>
      </c>
      <c r="O1262">
        <v>74</v>
      </c>
      <c r="P1262" t="b">
        <v>1</v>
      </c>
      <c r="Q1262" t="s">
        <v>8276</v>
      </c>
      <c r="R1262" s="6">
        <f t="shared" si="77"/>
        <v>50.689189189189186</v>
      </c>
      <c r="S1262" t="s">
        <v>8315</v>
      </c>
      <c r="T1262" t="s">
        <v>8331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>
        <f t="shared" si="76"/>
        <v>1.0125</v>
      </c>
      <c r="G1263" t="s">
        <v>8219</v>
      </c>
      <c r="H1263" t="s">
        <v>8224</v>
      </c>
      <c r="I1263" t="s">
        <v>8246</v>
      </c>
      <c r="J1263">
        <v>1390983227</v>
      </c>
      <c r="K1263">
        <v>1388391227</v>
      </c>
      <c r="L1263" s="10">
        <f t="shared" si="78"/>
        <v>41638.342905092592</v>
      </c>
      <c r="M1263" s="10">
        <f t="shared" si="79"/>
        <v>41668.342905092592</v>
      </c>
      <c r="N1263" t="b">
        <v>1</v>
      </c>
      <c r="O1263">
        <v>52</v>
      </c>
      <c r="P1263" t="b">
        <v>1</v>
      </c>
      <c r="Q1263" t="s">
        <v>8276</v>
      </c>
      <c r="R1263" s="6">
        <f t="shared" si="77"/>
        <v>38.942307692307693</v>
      </c>
      <c r="S1263" t="s">
        <v>8315</v>
      </c>
      <c r="T1263" t="s">
        <v>8331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>
        <f t="shared" si="76"/>
        <v>1.2541538461538462</v>
      </c>
      <c r="G1264" t="s">
        <v>8219</v>
      </c>
      <c r="H1264" t="s">
        <v>8229</v>
      </c>
      <c r="I1264" t="s">
        <v>8251</v>
      </c>
      <c r="J1264">
        <v>1392574692</v>
      </c>
      <c r="K1264">
        <v>1389982692</v>
      </c>
      <c r="L1264" s="10">
        <f t="shared" si="78"/>
        <v>41656.762638888889</v>
      </c>
      <c r="M1264" s="10">
        <f t="shared" si="79"/>
        <v>41686.762638888889</v>
      </c>
      <c r="N1264" t="b">
        <v>1</v>
      </c>
      <c r="O1264">
        <v>105</v>
      </c>
      <c r="P1264" t="b">
        <v>1</v>
      </c>
      <c r="Q1264" t="s">
        <v>8276</v>
      </c>
      <c r="R1264" s="6">
        <f t="shared" si="77"/>
        <v>77.638095238095232</v>
      </c>
      <c r="S1264" t="s">
        <v>8315</v>
      </c>
      <c r="T1264" t="s">
        <v>8331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>
        <f t="shared" si="76"/>
        <v>1.19</v>
      </c>
      <c r="G1265" t="s">
        <v>8219</v>
      </c>
      <c r="H1265" t="s">
        <v>8224</v>
      </c>
      <c r="I1265" t="s">
        <v>8246</v>
      </c>
      <c r="J1265">
        <v>1396054800</v>
      </c>
      <c r="K1265">
        <v>1393034470</v>
      </c>
      <c r="L1265" s="10">
        <f t="shared" si="78"/>
        <v>41692.084143518521</v>
      </c>
      <c r="M1265" s="10">
        <f t="shared" si="79"/>
        <v>41727.041666666664</v>
      </c>
      <c r="N1265" t="b">
        <v>1</v>
      </c>
      <c r="O1265">
        <v>41</v>
      </c>
      <c r="P1265" t="b">
        <v>1</v>
      </c>
      <c r="Q1265" t="s">
        <v>8276</v>
      </c>
      <c r="R1265" s="6">
        <f t="shared" si="77"/>
        <v>43.536585365853661</v>
      </c>
      <c r="S1265" t="s">
        <v>8315</v>
      </c>
      <c r="T1265" t="s">
        <v>8331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>
        <f t="shared" si="76"/>
        <v>1.6646153846153846</v>
      </c>
      <c r="G1266" t="s">
        <v>8219</v>
      </c>
      <c r="H1266" t="s">
        <v>8224</v>
      </c>
      <c r="I1266" t="s">
        <v>8246</v>
      </c>
      <c r="J1266">
        <v>1383062083</v>
      </c>
      <c r="K1266">
        <v>1380556483</v>
      </c>
      <c r="L1266" s="10">
        <f t="shared" si="78"/>
        <v>41547.662997685184</v>
      </c>
      <c r="M1266" s="10">
        <f t="shared" si="79"/>
        <v>41576.662997685184</v>
      </c>
      <c r="N1266" t="b">
        <v>1</v>
      </c>
      <c r="O1266">
        <v>34</v>
      </c>
      <c r="P1266" t="b">
        <v>1</v>
      </c>
      <c r="Q1266" t="s">
        <v>8276</v>
      </c>
      <c r="R1266" s="6">
        <f t="shared" si="77"/>
        <v>31.823529411764707</v>
      </c>
      <c r="S1266" t="s">
        <v>8315</v>
      </c>
      <c r="T1266" t="s">
        <v>8331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>
        <f t="shared" si="76"/>
        <v>1.1914771428571429</v>
      </c>
      <c r="G1267" t="s">
        <v>8219</v>
      </c>
      <c r="H1267" t="s">
        <v>8224</v>
      </c>
      <c r="I1267" t="s">
        <v>8246</v>
      </c>
      <c r="J1267">
        <v>1291131815</v>
      </c>
      <c r="K1267">
        <v>1287071015</v>
      </c>
      <c r="L1267" s="10">
        <f t="shared" si="78"/>
        <v>40465.655266203699</v>
      </c>
      <c r="M1267" s="10">
        <f t="shared" si="79"/>
        <v>40512.655266203699</v>
      </c>
      <c r="N1267" t="b">
        <v>1</v>
      </c>
      <c r="O1267">
        <v>66</v>
      </c>
      <c r="P1267" t="b">
        <v>1</v>
      </c>
      <c r="Q1267" t="s">
        <v>8276</v>
      </c>
      <c r="R1267" s="6">
        <f t="shared" si="77"/>
        <v>63.184393939393942</v>
      </c>
      <c r="S1267" t="s">
        <v>8315</v>
      </c>
      <c r="T1267" t="s">
        <v>8331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>
        <f t="shared" si="76"/>
        <v>1.0047368421052632</v>
      </c>
      <c r="G1268" t="s">
        <v>8219</v>
      </c>
      <c r="H1268" t="s">
        <v>8224</v>
      </c>
      <c r="I1268" t="s">
        <v>8246</v>
      </c>
      <c r="J1268">
        <v>1389474145</v>
      </c>
      <c r="K1268">
        <v>1386882145</v>
      </c>
      <c r="L1268" s="10">
        <f t="shared" si="78"/>
        <v>41620.87667824074</v>
      </c>
      <c r="M1268" s="10">
        <f t="shared" si="79"/>
        <v>41650.87667824074</v>
      </c>
      <c r="N1268" t="b">
        <v>1</v>
      </c>
      <c r="O1268">
        <v>50</v>
      </c>
      <c r="P1268" t="b">
        <v>1</v>
      </c>
      <c r="Q1268" t="s">
        <v>8276</v>
      </c>
      <c r="R1268" s="6">
        <f t="shared" si="77"/>
        <v>190.9</v>
      </c>
      <c r="S1268" t="s">
        <v>8315</v>
      </c>
      <c r="T1268" t="s">
        <v>8331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>
        <f t="shared" si="76"/>
        <v>1.018</v>
      </c>
      <c r="G1269" t="s">
        <v>8219</v>
      </c>
      <c r="H1269" t="s">
        <v>8224</v>
      </c>
      <c r="I1269" t="s">
        <v>8246</v>
      </c>
      <c r="J1269">
        <v>1374674558</v>
      </c>
      <c r="K1269">
        <v>1372082558</v>
      </c>
      <c r="L1269" s="10">
        <f t="shared" si="78"/>
        <v>41449.585162037038</v>
      </c>
      <c r="M1269" s="10">
        <f t="shared" si="79"/>
        <v>41479.585162037038</v>
      </c>
      <c r="N1269" t="b">
        <v>1</v>
      </c>
      <c r="O1269">
        <v>159</v>
      </c>
      <c r="P1269" t="b">
        <v>1</v>
      </c>
      <c r="Q1269" t="s">
        <v>8276</v>
      </c>
      <c r="R1269" s="6">
        <f t="shared" si="77"/>
        <v>140.85534591194968</v>
      </c>
      <c r="S1269" t="s">
        <v>8315</v>
      </c>
      <c r="T1269" t="s">
        <v>8331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>
        <f t="shared" si="76"/>
        <v>1.1666666666666667</v>
      </c>
      <c r="G1270" t="s">
        <v>8219</v>
      </c>
      <c r="H1270" t="s">
        <v>8224</v>
      </c>
      <c r="I1270" t="s">
        <v>8246</v>
      </c>
      <c r="J1270">
        <v>1379708247</v>
      </c>
      <c r="K1270">
        <v>1377116247</v>
      </c>
      <c r="L1270" s="10">
        <f t="shared" si="78"/>
        <v>41507.845451388886</v>
      </c>
      <c r="M1270" s="10">
        <f t="shared" si="79"/>
        <v>41537.845451388886</v>
      </c>
      <c r="N1270" t="b">
        <v>1</v>
      </c>
      <c r="O1270">
        <v>182</v>
      </c>
      <c r="P1270" t="b">
        <v>1</v>
      </c>
      <c r="Q1270" t="s">
        <v>8276</v>
      </c>
      <c r="R1270" s="6">
        <f t="shared" si="77"/>
        <v>76.92307692307692</v>
      </c>
      <c r="S1270" t="s">
        <v>8315</v>
      </c>
      <c r="T1270" t="s">
        <v>8331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>
        <f t="shared" si="76"/>
        <v>1.0864893617021276</v>
      </c>
      <c r="G1271" t="s">
        <v>8219</v>
      </c>
      <c r="H1271" t="s">
        <v>8224</v>
      </c>
      <c r="I1271" t="s">
        <v>8246</v>
      </c>
      <c r="J1271">
        <v>1460764800</v>
      </c>
      <c r="K1271">
        <v>1458157512</v>
      </c>
      <c r="L1271" s="10">
        <f t="shared" si="78"/>
        <v>42445.823055555549</v>
      </c>
      <c r="M1271" s="10">
        <f t="shared" si="79"/>
        <v>42476</v>
      </c>
      <c r="N1271" t="b">
        <v>1</v>
      </c>
      <c r="O1271">
        <v>206</v>
      </c>
      <c r="P1271" t="b">
        <v>1</v>
      </c>
      <c r="Q1271" t="s">
        <v>8276</v>
      </c>
      <c r="R1271" s="6">
        <f t="shared" si="77"/>
        <v>99.15533980582525</v>
      </c>
      <c r="S1271" t="s">
        <v>8315</v>
      </c>
      <c r="T1271" t="s">
        <v>8331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>
        <f t="shared" si="76"/>
        <v>1.1472</v>
      </c>
      <c r="G1272" t="s">
        <v>8219</v>
      </c>
      <c r="H1272" t="s">
        <v>8224</v>
      </c>
      <c r="I1272" t="s">
        <v>8246</v>
      </c>
      <c r="J1272">
        <v>1332704042</v>
      </c>
      <c r="K1272">
        <v>1327523642</v>
      </c>
      <c r="L1272" s="10">
        <f t="shared" si="78"/>
        <v>40933.856967592597</v>
      </c>
      <c r="M1272" s="10">
        <f t="shared" si="79"/>
        <v>40993.815300925926</v>
      </c>
      <c r="N1272" t="b">
        <v>1</v>
      </c>
      <c r="O1272">
        <v>169</v>
      </c>
      <c r="P1272" t="b">
        <v>1</v>
      </c>
      <c r="Q1272" t="s">
        <v>8276</v>
      </c>
      <c r="R1272" s="6">
        <f t="shared" si="77"/>
        <v>67.881656804733723</v>
      </c>
      <c r="S1272" t="s">
        <v>8315</v>
      </c>
      <c r="T1272" t="s">
        <v>8331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>
        <f t="shared" si="76"/>
        <v>1.018</v>
      </c>
      <c r="G1273" t="s">
        <v>8219</v>
      </c>
      <c r="H1273" t="s">
        <v>8224</v>
      </c>
      <c r="I1273" t="s">
        <v>8246</v>
      </c>
      <c r="J1273">
        <v>1384363459</v>
      </c>
      <c r="K1273">
        <v>1381767859</v>
      </c>
      <c r="L1273" s="10">
        <f t="shared" si="78"/>
        <v>41561.683553240742</v>
      </c>
      <c r="M1273" s="10">
        <f t="shared" si="79"/>
        <v>41591.725219907406</v>
      </c>
      <c r="N1273" t="b">
        <v>1</v>
      </c>
      <c r="O1273">
        <v>31</v>
      </c>
      <c r="P1273" t="b">
        <v>1</v>
      </c>
      <c r="Q1273" t="s">
        <v>8276</v>
      </c>
      <c r="R1273" s="6">
        <f t="shared" si="77"/>
        <v>246.29032258064515</v>
      </c>
      <c r="S1273" t="s">
        <v>8315</v>
      </c>
      <c r="T1273" t="s">
        <v>8331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>
        <f t="shared" si="76"/>
        <v>1.06</v>
      </c>
      <c r="G1274" t="s">
        <v>8219</v>
      </c>
      <c r="H1274" t="s">
        <v>8224</v>
      </c>
      <c r="I1274" t="s">
        <v>8246</v>
      </c>
      <c r="J1274">
        <v>1276574400</v>
      </c>
      <c r="K1274">
        <v>1270576379</v>
      </c>
      <c r="L1274" s="10">
        <f t="shared" si="78"/>
        <v>40274.745127314818</v>
      </c>
      <c r="M1274" s="10">
        <f t="shared" si="79"/>
        <v>40344.166666666664</v>
      </c>
      <c r="N1274" t="b">
        <v>1</v>
      </c>
      <c r="O1274">
        <v>28</v>
      </c>
      <c r="P1274" t="b">
        <v>1</v>
      </c>
      <c r="Q1274" t="s">
        <v>8276</v>
      </c>
      <c r="R1274" s="6">
        <f t="shared" si="77"/>
        <v>189.28571428571428</v>
      </c>
      <c r="S1274" t="s">
        <v>8315</v>
      </c>
      <c r="T1274" t="s">
        <v>8331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>
        <f t="shared" si="76"/>
        <v>1.0349999999999999</v>
      </c>
      <c r="G1275" t="s">
        <v>8219</v>
      </c>
      <c r="H1275" t="s">
        <v>8229</v>
      </c>
      <c r="I1275" t="s">
        <v>8251</v>
      </c>
      <c r="J1275">
        <v>1409506291</v>
      </c>
      <c r="K1275">
        <v>1406914291</v>
      </c>
      <c r="L1275" s="10">
        <f t="shared" si="78"/>
        <v>41852.730219907404</v>
      </c>
      <c r="M1275" s="10">
        <f t="shared" si="79"/>
        <v>41882.730219907404</v>
      </c>
      <c r="N1275" t="b">
        <v>1</v>
      </c>
      <c r="O1275">
        <v>54</v>
      </c>
      <c r="P1275" t="b">
        <v>1</v>
      </c>
      <c r="Q1275" t="s">
        <v>8276</v>
      </c>
      <c r="R1275" s="6">
        <f t="shared" si="77"/>
        <v>76.666666666666671</v>
      </c>
      <c r="S1275" t="s">
        <v>8315</v>
      </c>
      <c r="T1275" t="s">
        <v>8331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>
        <f t="shared" si="76"/>
        <v>1.5497535999999998</v>
      </c>
      <c r="G1276" t="s">
        <v>8219</v>
      </c>
      <c r="H1276" t="s">
        <v>8224</v>
      </c>
      <c r="I1276" t="s">
        <v>8246</v>
      </c>
      <c r="J1276">
        <v>1346344425</v>
      </c>
      <c r="K1276">
        <v>1343320425</v>
      </c>
      <c r="L1276" s="10">
        <f t="shared" si="78"/>
        <v>41116.690104166664</v>
      </c>
      <c r="M1276" s="10">
        <f t="shared" si="79"/>
        <v>41151.690104166664</v>
      </c>
      <c r="N1276" t="b">
        <v>1</v>
      </c>
      <c r="O1276">
        <v>467</v>
      </c>
      <c r="P1276" t="b">
        <v>1</v>
      </c>
      <c r="Q1276" t="s">
        <v>8276</v>
      </c>
      <c r="R1276" s="6">
        <f t="shared" si="77"/>
        <v>82.963254817987149</v>
      </c>
      <c r="S1276" t="s">
        <v>8315</v>
      </c>
      <c r="T1276" t="s">
        <v>8331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>
        <f t="shared" si="76"/>
        <v>1.6214066666666667</v>
      </c>
      <c r="G1277" t="s">
        <v>8219</v>
      </c>
      <c r="H1277" t="s">
        <v>8224</v>
      </c>
      <c r="I1277" t="s">
        <v>8246</v>
      </c>
      <c r="J1277">
        <v>1375908587</v>
      </c>
      <c r="K1277">
        <v>1372884587</v>
      </c>
      <c r="L1277" s="10">
        <f t="shared" si="78"/>
        <v>41458.867905092593</v>
      </c>
      <c r="M1277" s="10">
        <f t="shared" si="79"/>
        <v>41493.867905092593</v>
      </c>
      <c r="N1277" t="b">
        <v>1</v>
      </c>
      <c r="O1277">
        <v>389</v>
      </c>
      <c r="P1277" t="b">
        <v>1</v>
      </c>
      <c r="Q1277" t="s">
        <v>8276</v>
      </c>
      <c r="R1277" s="6">
        <f t="shared" si="77"/>
        <v>62.522107969151669</v>
      </c>
      <c r="S1277" t="s">
        <v>8315</v>
      </c>
      <c r="T1277" t="s">
        <v>8331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>
        <f t="shared" si="76"/>
        <v>1.0442100000000001</v>
      </c>
      <c r="G1278" t="s">
        <v>8219</v>
      </c>
      <c r="H1278" t="s">
        <v>8224</v>
      </c>
      <c r="I1278" t="s">
        <v>8246</v>
      </c>
      <c r="J1278">
        <v>1251777600</v>
      </c>
      <c r="K1278">
        <v>1247504047</v>
      </c>
      <c r="L1278" s="10">
        <f t="shared" si="78"/>
        <v>40007.704247685186</v>
      </c>
      <c r="M1278" s="10">
        <f t="shared" si="79"/>
        <v>40057.166666666664</v>
      </c>
      <c r="N1278" t="b">
        <v>1</v>
      </c>
      <c r="O1278">
        <v>68</v>
      </c>
      <c r="P1278" t="b">
        <v>1</v>
      </c>
      <c r="Q1278" t="s">
        <v>8276</v>
      </c>
      <c r="R1278" s="6">
        <f t="shared" si="77"/>
        <v>46.06808823529412</v>
      </c>
      <c r="S1278" t="s">
        <v>8315</v>
      </c>
      <c r="T1278" t="s">
        <v>8331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>
        <f t="shared" si="76"/>
        <v>1.0612433333333333</v>
      </c>
      <c r="G1279" t="s">
        <v>8219</v>
      </c>
      <c r="H1279" t="s">
        <v>8224</v>
      </c>
      <c r="I1279" t="s">
        <v>8246</v>
      </c>
      <c r="J1279">
        <v>1346765347</v>
      </c>
      <c r="K1279">
        <v>1343741347</v>
      </c>
      <c r="L1279" s="10">
        <f t="shared" si="78"/>
        <v>41121.561886574076</v>
      </c>
      <c r="M1279" s="10">
        <f t="shared" si="79"/>
        <v>41156.561886574076</v>
      </c>
      <c r="N1279" t="b">
        <v>1</v>
      </c>
      <c r="O1279">
        <v>413</v>
      </c>
      <c r="P1279" t="b">
        <v>1</v>
      </c>
      <c r="Q1279" t="s">
        <v>8276</v>
      </c>
      <c r="R1279" s="6">
        <f t="shared" si="77"/>
        <v>38.543946731234868</v>
      </c>
      <c r="S1279" t="s">
        <v>8315</v>
      </c>
      <c r="T1279" t="s">
        <v>8331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>
        <f t="shared" si="76"/>
        <v>1.5493846153846154</v>
      </c>
      <c r="G1280" t="s">
        <v>8219</v>
      </c>
      <c r="H1280" t="s">
        <v>8224</v>
      </c>
      <c r="I1280" t="s">
        <v>8246</v>
      </c>
      <c r="J1280">
        <v>1403661600</v>
      </c>
      <c r="K1280">
        <v>1401196766</v>
      </c>
      <c r="L1280" s="10">
        <f t="shared" si="78"/>
        <v>41786.555162037039</v>
      </c>
      <c r="M1280" s="10">
        <f t="shared" si="79"/>
        <v>41815.083333333336</v>
      </c>
      <c r="N1280" t="b">
        <v>1</v>
      </c>
      <c r="O1280">
        <v>190</v>
      </c>
      <c r="P1280" t="b">
        <v>1</v>
      </c>
      <c r="Q1280" t="s">
        <v>8276</v>
      </c>
      <c r="R1280" s="6">
        <f t="shared" si="77"/>
        <v>53.005263157894738</v>
      </c>
      <c r="S1280" t="s">
        <v>8315</v>
      </c>
      <c r="T1280" t="s">
        <v>8331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>
        <f t="shared" si="76"/>
        <v>1.1077157238734421</v>
      </c>
      <c r="G1281" t="s">
        <v>8219</v>
      </c>
      <c r="H1281" t="s">
        <v>8224</v>
      </c>
      <c r="I1281" t="s">
        <v>8246</v>
      </c>
      <c r="J1281">
        <v>1395624170</v>
      </c>
      <c r="K1281">
        <v>1392171770</v>
      </c>
      <c r="L1281" s="10">
        <f t="shared" si="78"/>
        <v>41682.099189814813</v>
      </c>
      <c r="M1281" s="10">
        <f t="shared" si="79"/>
        <v>41722.057523148149</v>
      </c>
      <c r="N1281" t="b">
        <v>1</v>
      </c>
      <c r="O1281">
        <v>189</v>
      </c>
      <c r="P1281" t="b">
        <v>1</v>
      </c>
      <c r="Q1281" t="s">
        <v>8276</v>
      </c>
      <c r="R1281" s="6">
        <f t="shared" si="77"/>
        <v>73.355396825396824</v>
      </c>
      <c r="S1281" t="s">
        <v>8315</v>
      </c>
      <c r="T1281" t="s">
        <v>8331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>
        <f t="shared" ref="F1282:F1345" si="80">IF(D1282=0,0,E1282/D1282)</f>
        <v>1.1091186666666666</v>
      </c>
      <c r="G1282" t="s">
        <v>8219</v>
      </c>
      <c r="H1282" t="s">
        <v>8224</v>
      </c>
      <c r="I1282" t="s">
        <v>8246</v>
      </c>
      <c r="J1282">
        <v>1299003054</v>
      </c>
      <c r="K1282">
        <v>1291227054</v>
      </c>
      <c r="L1282" s="10">
        <f t="shared" si="78"/>
        <v>40513.757569444446</v>
      </c>
      <c r="M1282" s="10">
        <f t="shared" si="79"/>
        <v>40603.757569444446</v>
      </c>
      <c r="N1282" t="b">
        <v>1</v>
      </c>
      <c r="O1282">
        <v>130</v>
      </c>
      <c r="P1282" t="b">
        <v>1</v>
      </c>
      <c r="Q1282" t="s">
        <v>8276</v>
      </c>
      <c r="R1282" s="6">
        <f t="shared" ref="R1282:R1345" si="81">IF(O1282=0,0,E1282/O1282)</f>
        <v>127.97523076923076</v>
      </c>
      <c r="S1282" t="s">
        <v>8315</v>
      </c>
      <c r="T1282" t="s">
        <v>8331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>
        <f t="shared" si="80"/>
        <v>1.1071428571428572</v>
      </c>
      <c r="G1283" t="s">
        <v>8219</v>
      </c>
      <c r="H1283" t="s">
        <v>8224</v>
      </c>
      <c r="I1283" t="s">
        <v>8246</v>
      </c>
      <c r="J1283">
        <v>1375033836</v>
      </c>
      <c r="K1283">
        <v>1373305836</v>
      </c>
      <c r="L1283" s="10">
        <f t="shared" ref="L1283:L1346" si="82">(((K1283/60)/60)/24)+DATE(1970,1,1)</f>
        <v>41463.743472222224</v>
      </c>
      <c r="M1283" s="10">
        <f t="shared" ref="M1283:M1346" si="83">(((J1283/60)/60)/24)+DATE(1970,1,1)</f>
        <v>41483.743472222224</v>
      </c>
      <c r="N1283" t="b">
        <v>1</v>
      </c>
      <c r="O1283">
        <v>74</v>
      </c>
      <c r="P1283" t="b">
        <v>1</v>
      </c>
      <c r="Q1283" t="s">
        <v>8276</v>
      </c>
      <c r="R1283" s="6">
        <f t="shared" si="81"/>
        <v>104.72972972972973</v>
      </c>
      <c r="S1283" t="s">
        <v>8315</v>
      </c>
      <c r="T1283" t="s">
        <v>8331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>
        <f t="shared" si="80"/>
        <v>1.2361333333333333</v>
      </c>
      <c r="G1284" t="s">
        <v>8219</v>
      </c>
      <c r="H1284" t="s">
        <v>8224</v>
      </c>
      <c r="I1284" t="s">
        <v>8246</v>
      </c>
      <c r="J1284">
        <v>1386565140</v>
      </c>
      <c r="K1284">
        <v>1383909855</v>
      </c>
      <c r="L1284" s="10">
        <f t="shared" si="82"/>
        <v>41586.475173611114</v>
      </c>
      <c r="M1284" s="10">
        <f t="shared" si="83"/>
        <v>41617.207638888889</v>
      </c>
      <c r="N1284" t="b">
        <v>1</v>
      </c>
      <c r="O1284">
        <v>274</v>
      </c>
      <c r="P1284" t="b">
        <v>1</v>
      </c>
      <c r="Q1284" t="s">
        <v>8276</v>
      </c>
      <c r="R1284" s="6">
        <f t="shared" si="81"/>
        <v>67.671532846715323</v>
      </c>
      <c r="S1284" t="s">
        <v>8315</v>
      </c>
      <c r="T1284" t="s">
        <v>8331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>
        <f t="shared" si="80"/>
        <v>2.1105</v>
      </c>
      <c r="G1285" t="s">
        <v>8219</v>
      </c>
      <c r="H1285" t="s">
        <v>8224</v>
      </c>
      <c r="I1285" t="s">
        <v>8246</v>
      </c>
      <c r="J1285">
        <v>1362974400</v>
      </c>
      <c r="K1285">
        <v>1360948389</v>
      </c>
      <c r="L1285" s="10">
        <f t="shared" si="82"/>
        <v>41320.717465277776</v>
      </c>
      <c r="M1285" s="10">
        <f t="shared" si="83"/>
        <v>41344.166666666664</v>
      </c>
      <c r="N1285" t="b">
        <v>1</v>
      </c>
      <c r="O1285">
        <v>22</v>
      </c>
      <c r="P1285" t="b">
        <v>1</v>
      </c>
      <c r="Q1285" t="s">
        <v>8276</v>
      </c>
      <c r="R1285" s="6">
        <f t="shared" si="81"/>
        <v>95.931818181818187</v>
      </c>
      <c r="S1285" t="s">
        <v>8315</v>
      </c>
      <c r="T1285" t="s">
        <v>8331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>
        <f t="shared" si="80"/>
        <v>1.01</v>
      </c>
      <c r="G1286" t="s">
        <v>8219</v>
      </c>
      <c r="H1286" t="s">
        <v>8224</v>
      </c>
      <c r="I1286" t="s">
        <v>8246</v>
      </c>
      <c r="J1286">
        <v>1483203540</v>
      </c>
      <c r="K1286">
        <v>1481175482</v>
      </c>
      <c r="L1286" s="10">
        <f t="shared" si="82"/>
        <v>42712.23474537037</v>
      </c>
      <c r="M1286" s="10">
        <f t="shared" si="83"/>
        <v>42735.707638888889</v>
      </c>
      <c r="N1286" t="b">
        <v>0</v>
      </c>
      <c r="O1286">
        <v>31</v>
      </c>
      <c r="P1286" t="b">
        <v>1</v>
      </c>
      <c r="Q1286" t="s">
        <v>8271</v>
      </c>
      <c r="R1286" s="6">
        <f t="shared" si="81"/>
        <v>65.161290322580641</v>
      </c>
      <c r="S1286" t="s">
        <v>8319</v>
      </c>
      <c r="T1286" t="s">
        <v>8354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>
        <f t="shared" si="80"/>
        <v>1.0165</v>
      </c>
      <c r="G1287" t="s">
        <v>8219</v>
      </c>
      <c r="H1287" t="s">
        <v>8225</v>
      </c>
      <c r="I1287" t="s">
        <v>8247</v>
      </c>
      <c r="J1287">
        <v>1434808775</v>
      </c>
      <c r="K1287">
        <v>1433512775</v>
      </c>
      <c r="L1287" s="10">
        <f t="shared" si="82"/>
        <v>42160.583043981482</v>
      </c>
      <c r="M1287" s="10">
        <f t="shared" si="83"/>
        <v>42175.583043981482</v>
      </c>
      <c r="N1287" t="b">
        <v>0</v>
      </c>
      <c r="O1287">
        <v>63</v>
      </c>
      <c r="P1287" t="b">
        <v>1</v>
      </c>
      <c r="Q1287" t="s">
        <v>8271</v>
      </c>
      <c r="R1287" s="6">
        <f t="shared" si="81"/>
        <v>32.269841269841272</v>
      </c>
      <c r="S1287" t="s">
        <v>8319</v>
      </c>
      <c r="T1287" t="s">
        <v>8354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>
        <f t="shared" si="80"/>
        <v>1.0833333333333333</v>
      </c>
      <c r="G1288" t="s">
        <v>8219</v>
      </c>
      <c r="H1288" t="s">
        <v>8225</v>
      </c>
      <c r="I1288" t="s">
        <v>8247</v>
      </c>
      <c r="J1288">
        <v>1424181600</v>
      </c>
      <c r="K1288">
        <v>1423041227</v>
      </c>
      <c r="L1288" s="10">
        <f t="shared" si="82"/>
        <v>42039.384571759263</v>
      </c>
      <c r="M1288" s="10">
        <f t="shared" si="83"/>
        <v>42052.583333333328</v>
      </c>
      <c r="N1288" t="b">
        <v>0</v>
      </c>
      <c r="O1288">
        <v>20</v>
      </c>
      <c r="P1288" t="b">
        <v>1</v>
      </c>
      <c r="Q1288" t="s">
        <v>8271</v>
      </c>
      <c r="R1288" s="6">
        <f t="shared" si="81"/>
        <v>81.25</v>
      </c>
      <c r="S1288" t="s">
        <v>8319</v>
      </c>
      <c r="T1288" t="s">
        <v>8354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>
        <f t="shared" si="80"/>
        <v>2.42</v>
      </c>
      <c r="G1289" t="s">
        <v>8219</v>
      </c>
      <c r="H1289" t="s">
        <v>8225</v>
      </c>
      <c r="I1289" t="s">
        <v>8247</v>
      </c>
      <c r="J1289">
        <v>1434120856</v>
      </c>
      <c r="K1289">
        <v>1428936856</v>
      </c>
      <c r="L1289" s="10">
        <f t="shared" si="82"/>
        <v>42107.621018518519</v>
      </c>
      <c r="M1289" s="10">
        <f t="shared" si="83"/>
        <v>42167.621018518519</v>
      </c>
      <c r="N1289" t="b">
        <v>0</v>
      </c>
      <c r="O1289">
        <v>25</v>
      </c>
      <c r="P1289" t="b">
        <v>1</v>
      </c>
      <c r="Q1289" t="s">
        <v>8271</v>
      </c>
      <c r="R1289" s="6">
        <f t="shared" si="81"/>
        <v>24.2</v>
      </c>
      <c r="S1289" t="s">
        <v>8319</v>
      </c>
      <c r="T1289" t="s">
        <v>8354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>
        <f t="shared" si="80"/>
        <v>1.0044999999999999</v>
      </c>
      <c r="G1290" t="s">
        <v>8219</v>
      </c>
      <c r="H1290" t="s">
        <v>8224</v>
      </c>
      <c r="I1290" t="s">
        <v>8246</v>
      </c>
      <c r="J1290">
        <v>1470801600</v>
      </c>
      <c r="K1290">
        <v>1468122163</v>
      </c>
      <c r="L1290" s="10">
        <f t="shared" si="82"/>
        <v>42561.154664351852</v>
      </c>
      <c r="M1290" s="10">
        <f t="shared" si="83"/>
        <v>42592.166666666672</v>
      </c>
      <c r="N1290" t="b">
        <v>0</v>
      </c>
      <c r="O1290">
        <v>61</v>
      </c>
      <c r="P1290" t="b">
        <v>1</v>
      </c>
      <c r="Q1290" t="s">
        <v>8271</v>
      </c>
      <c r="R1290" s="6">
        <f t="shared" si="81"/>
        <v>65.868852459016395</v>
      </c>
      <c r="S1290" t="s">
        <v>8319</v>
      </c>
      <c r="T1290" t="s">
        <v>8354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>
        <f t="shared" si="80"/>
        <v>1.2506666666666666</v>
      </c>
      <c r="G1291" t="s">
        <v>8219</v>
      </c>
      <c r="H1291" t="s">
        <v>8224</v>
      </c>
      <c r="I1291" t="s">
        <v>8246</v>
      </c>
      <c r="J1291">
        <v>1483499645</v>
      </c>
      <c r="K1291">
        <v>1480907645</v>
      </c>
      <c r="L1291" s="10">
        <f t="shared" si="82"/>
        <v>42709.134780092587</v>
      </c>
      <c r="M1291" s="10">
        <f t="shared" si="83"/>
        <v>42739.134780092587</v>
      </c>
      <c r="N1291" t="b">
        <v>0</v>
      </c>
      <c r="O1291">
        <v>52</v>
      </c>
      <c r="P1291" t="b">
        <v>1</v>
      </c>
      <c r="Q1291" t="s">
        <v>8271</v>
      </c>
      <c r="R1291" s="6">
        <f t="shared" si="81"/>
        <v>36.07692307692308</v>
      </c>
      <c r="S1291" t="s">
        <v>8319</v>
      </c>
      <c r="T1291" t="s">
        <v>8354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>
        <f t="shared" si="80"/>
        <v>1.0857142857142856</v>
      </c>
      <c r="G1292" t="s">
        <v>8219</v>
      </c>
      <c r="H1292" t="s">
        <v>8224</v>
      </c>
      <c r="I1292" t="s">
        <v>8246</v>
      </c>
      <c r="J1292">
        <v>1429772340</v>
      </c>
      <c r="K1292">
        <v>1427121931</v>
      </c>
      <c r="L1292" s="10">
        <f t="shared" si="82"/>
        <v>42086.614942129629</v>
      </c>
      <c r="M1292" s="10">
        <f t="shared" si="83"/>
        <v>42117.290972222225</v>
      </c>
      <c r="N1292" t="b">
        <v>0</v>
      </c>
      <c r="O1292">
        <v>86</v>
      </c>
      <c r="P1292" t="b">
        <v>1</v>
      </c>
      <c r="Q1292" t="s">
        <v>8271</v>
      </c>
      <c r="R1292" s="6">
        <f t="shared" si="81"/>
        <v>44.186046511627907</v>
      </c>
      <c r="S1292" t="s">
        <v>8319</v>
      </c>
      <c r="T1292" t="s">
        <v>8354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>
        <f t="shared" si="80"/>
        <v>1.4570000000000001</v>
      </c>
      <c r="G1293" t="s">
        <v>8219</v>
      </c>
      <c r="H1293" t="s">
        <v>8224</v>
      </c>
      <c r="I1293" t="s">
        <v>8246</v>
      </c>
      <c r="J1293">
        <v>1428390000</v>
      </c>
      <c r="K1293">
        <v>1425224391</v>
      </c>
      <c r="L1293" s="10">
        <f t="shared" si="82"/>
        <v>42064.652673611112</v>
      </c>
      <c r="M1293" s="10">
        <f t="shared" si="83"/>
        <v>42101.291666666672</v>
      </c>
      <c r="N1293" t="b">
        <v>0</v>
      </c>
      <c r="O1293">
        <v>42</v>
      </c>
      <c r="P1293" t="b">
        <v>1</v>
      </c>
      <c r="Q1293" t="s">
        <v>8271</v>
      </c>
      <c r="R1293" s="6">
        <f t="shared" si="81"/>
        <v>104.07142857142857</v>
      </c>
      <c r="S1293" t="s">
        <v>8319</v>
      </c>
      <c r="T1293" t="s">
        <v>8354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>
        <f t="shared" si="80"/>
        <v>1.1000000000000001</v>
      </c>
      <c r="G1294" t="s">
        <v>8219</v>
      </c>
      <c r="H1294" t="s">
        <v>8225</v>
      </c>
      <c r="I1294" t="s">
        <v>8247</v>
      </c>
      <c r="J1294">
        <v>1444172340</v>
      </c>
      <c r="K1294">
        <v>1441822828</v>
      </c>
      <c r="L1294" s="10">
        <f t="shared" si="82"/>
        <v>42256.764212962968</v>
      </c>
      <c r="M1294" s="10">
        <f t="shared" si="83"/>
        <v>42283.957638888889</v>
      </c>
      <c r="N1294" t="b">
        <v>0</v>
      </c>
      <c r="O1294">
        <v>52</v>
      </c>
      <c r="P1294" t="b">
        <v>1</v>
      </c>
      <c r="Q1294" t="s">
        <v>8271</v>
      </c>
      <c r="R1294" s="6">
        <f t="shared" si="81"/>
        <v>35.96153846153846</v>
      </c>
      <c r="S1294" t="s">
        <v>8319</v>
      </c>
      <c r="T1294" t="s">
        <v>8354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>
        <f t="shared" si="80"/>
        <v>1.0223333333333333</v>
      </c>
      <c r="G1295" t="s">
        <v>8219</v>
      </c>
      <c r="H1295" t="s">
        <v>8224</v>
      </c>
      <c r="I1295" t="s">
        <v>8246</v>
      </c>
      <c r="J1295">
        <v>1447523371</v>
      </c>
      <c r="K1295">
        <v>1444927771</v>
      </c>
      <c r="L1295" s="10">
        <f t="shared" si="82"/>
        <v>42292.701053240744</v>
      </c>
      <c r="M1295" s="10">
        <f t="shared" si="83"/>
        <v>42322.742719907401</v>
      </c>
      <c r="N1295" t="b">
        <v>0</v>
      </c>
      <c r="O1295">
        <v>120</v>
      </c>
      <c r="P1295" t="b">
        <v>1</v>
      </c>
      <c r="Q1295" t="s">
        <v>8271</v>
      </c>
      <c r="R1295" s="6">
        <f t="shared" si="81"/>
        <v>127.79166666666667</v>
      </c>
      <c r="S1295" t="s">
        <v>8319</v>
      </c>
      <c r="T1295" t="s">
        <v>8354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>
        <f t="shared" si="80"/>
        <v>1.22</v>
      </c>
      <c r="G1296" t="s">
        <v>8219</v>
      </c>
      <c r="H1296" t="s">
        <v>8225</v>
      </c>
      <c r="I1296" t="s">
        <v>8247</v>
      </c>
      <c r="J1296">
        <v>1445252400</v>
      </c>
      <c r="K1296">
        <v>1443696797</v>
      </c>
      <c r="L1296" s="10">
        <f t="shared" si="82"/>
        <v>42278.453668981485</v>
      </c>
      <c r="M1296" s="10">
        <f t="shared" si="83"/>
        <v>42296.458333333328</v>
      </c>
      <c r="N1296" t="b">
        <v>0</v>
      </c>
      <c r="O1296">
        <v>22</v>
      </c>
      <c r="P1296" t="b">
        <v>1</v>
      </c>
      <c r="Q1296" t="s">
        <v>8271</v>
      </c>
      <c r="R1296" s="6">
        <f t="shared" si="81"/>
        <v>27.727272727272727</v>
      </c>
      <c r="S1296" t="s">
        <v>8319</v>
      </c>
      <c r="T1296" t="s">
        <v>8354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>
        <f t="shared" si="80"/>
        <v>1.0196000000000001</v>
      </c>
      <c r="G1297" t="s">
        <v>8219</v>
      </c>
      <c r="H1297" t="s">
        <v>8225</v>
      </c>
      <c r="I1297" t="s">
        <v>8247</v>
      </c>
      <c r="J1297">
        <v>1438189200</v>
      </c>
      <c r="K1297">
        <v>1435585497</v>
      </c>
      <c r="L1297" s="10">
        <f t="shared" si="82"/>
        <v>42184.572881944448</v>
      </c>
      <c r="M1297" s="10">
        <f t="shared" si="83"/>
        <v>42214.708333333328</v>
      </c>
      <c r="N1297" t="b">
        <v>0</v>
      </c>
      <c r="O1297">
        <v>64</v>
      </c>
      <c r="P1297" t="b">
        <v>1</v>
      </c>
      <c r="Q1297" t="s">
        <v>8271</v>
      </c>
      <c r="R1297" s="6">
        <f t="shared" si="81"/>
        <v>39.828125</v>
      </c>
      <c r="S1297" t="s">
        <v>8319</v>
      </c>
      <c r="T1297" t="s">
        <v>8354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>
        <f t="shared" si="80"/>
        <v>1.411764705882353</v>
      </c>
      <c r="G1298" t="s">
        <v>8219</v>
      </c>
      <c r="H1298" t="s">
        <v>8225</v>
      </c>
      <c r="I1298" t="s">
        <v>8247</v>
      </c>
      <c r="J1298">
        <v>1457914373</v>
      </c>
      <c r="K1298">
        <v>1456189973</v>
      </c>
      <c r="L1298" s="10">
        <f t="shared" si="82"/>
        <v>42423.050613425927</v>
      </c>
      <c r="M1298" s="10">
        <f t="shared" si="83"/>
        <v>42443.008946759262</v>
      </c>
      <c r="N1298" t="b">
        <v>0</v>
      </c>
      <c r="O1298">
        <v>23</v>
      </c>
      <c r="P1298" t="b">
        <v>1</v>
      </c>
      <c r="Q1298" t="s">
        <v>8271</v>
      </c>
      <c r="R1298" s="6">
        <f t="shared" si="81"/>
        <v>52.173913043478258</v>
      </c>
      <c r="S1298" t="s">
        <v>8319</v>
      </c>
      <c r="T1298" t="s">
        <v>8354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>
        <f t="shared" si="80"/>
        <v>1.0952500000000001</v>
      </c>
      <c r="G1299" t="s">
        <v>8219</v>
      </c>
      <c r="H1299" t="s">
        <v>8224</v>
      </c>
      <c r="I1299" t="s">
        <v>8246</v>
      </c>
      <c r="J1299">
        <v>1462125358</v>
      </c>
      <c r="K1299">
        <v>1459533358</v>
      </c>
      <c r="L1299" s="10">
        <f t="shared" si="82"/>
        <v>42461.747199074074</v>
      </c>
      <c r="M1299" s="10">
        <f t="shared" si="83"/>
        <v>42491.747199074074</v>
      </c>
      <c r="N1299" t="b">
        <v>0</v>
      </c>
      <c r="O1299">
        <v>238</v>
      </c>
      <c r="P1299" t="b">
        <v>1</v>
      </c>
      <c r="Q1299" t="s">
        <v>8271</v>
      </c>
      <c r="R1299" s="6">
        <f t="shared" si="81"/>
        <v>92.037815126050418</v>
      </c>
      <c r="S1299" t="s">
        <v>8319</v>
      </c>
      <c r="T1299" t="s">
        <v>8354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>
        <f t="shared" si="80"/>
        <v>1.0465</v>
      </c>
      <c r="G1300" t="s">
        <v>8219</v>
      </c>
      <c r="H1300" t="s">
        <v>8225</v>
      </c>
      <c r="I1300" t="s">
        <v>8247</v>
      </c>
      <c r="J1300">
        <v>1461860432</v>
      </c>
      <c r="K1300">
        <v>1459268432</v>
      </c>
      <c r="L1300" s="10">
        <f t="shared" si="82"/>
        <v>42458.680925925932</v>
      </c>
      <c r="M1300" s="10">
        <f t="shared" si="83"/>
        <v>42488.680925925932</v>
      </c>
      <c r="N1300" t="b">
        <v>0</v>
      </c>
      <c r="O1300">
        <v>33</v>
      </c>
      <c r="P1300" t="b">
        <v>1</v>
      </c>
      <c r="Q1300" t="s">
        <v>8271</v>
      </c>
      <c r="R1300" s="6">
        <f t="shared" si="81"/>
        <v>63.424242424242422</v>
      </c>
      <c r="S1300" t="s">
        <v>8319</v>
      </c>
      <c r="T1300" t="s">
        <v>8354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>
        <f t="shared" si="80"/>
        <v>1.24</v>
      </c>
      <c r="G1301" t="s">
        <v>8219</v>
      </c>
      <c r="H1301" t="s">
        <v>8224</v>
      </c>
      <c r="I1301" t="s">
        <v>8246</v>
      </c>
      <c r="J1301">
        <v>1436902359</v>
      </c>
      <c r="K1301">
        <v>1434310359</v>
      </c>
      <c r="L1301" s="10">
        <f t="shared" si="82"/>
        <v>42169.814340277779</v>
      </c>
      <c r="M1301" s="10">
        <f t="shared" si="83"/>
        <v>42199.814340277779</v>
      </c>
      <c r="N1301" t="b">
        <v>0</v>
      </c>
      <c r="O1301">
        <v>32</v>
      </c>
      <c r="P1301" t="b">
        <v>1</v>
      </c>
      <c r="Q1301" t="s">
        <v>8271</v>
      </c>
      <c r="R1301" s="6">
        <f t="shared" si="81"/>
        <v>135.625</v>
      </c>
      <c r="S1301" t="s">
        <v>8319</v>
      </c>
      <c r="T1301" t="s">
        <v>8354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>
        <f t="shared" si="80"/>
        <v>1.35</v>
      </c>
      <c r="G1302" t="s">
        <v>8219</v>
      </c>
      <c r="H1302" t="s">
        <v>8224</v>
      </c>
      <c r="I1302" t="s">
        <v>8246</v>
      </c>
      <c r="J1302">
        <v>1464807420</v>
      </c>
      <c r="K1302">
        <v>1461427938</v>
      </c>
      <c r="L1302" s="10">
        <f t="shared" si="82"/>
        <v>42483.675208333334</v>
      </c>
      <c r="M1302" s="10">
        <f t="shared" si="83"/>
        <v>42522.789583333331</v>
      </c>
      <c r="N1302" t="b">
        <v>0</v>
      </c>
      <c r="O1302">
        <v>24</v>
      </c>
      <c r="P1302" t="b">
        <v>1</v>
      </c>
      <c r="Q1302" t="s">
        <v>8271</v>
      </c>
      <c r="R1302" s="6">
        <f t="shared" si="81"/>
        <v>168.75</v>
      </c>
      <c r="S1302" t="s">
        <v>8319</v>
      </c>
      <c r="T1302" t="s">
        <v>8354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>
        <f t="shared" si="80"/>
        <v>1.0275000000000001</v>
      </c>
      <c r="G1303" t="s">
        <v>8219</v>
      </c>
      <c r="H1303" t="s">
        <v>8224</v>
      </c>
      <c r="I1303" t="s">
        <v>8246</v>
      </c>
      <c r="J1303">
        <v>1437447600</v>
      </c>
      <c r="K1303">
        <v>1436551178</v>
      </c>
      <c r="L1303" s="10">
        <f t="shared" si="82"/>
        <v>42195.749745370369</v>
      </c>
      <c r="M1303" s="10">
        <f t="shared" si="83"/>
        <v>42206.125</v>
      </c>
      <c r="N1303" t="b">
        <v>0</v>
      </c>
      <c r="O1303">
        <v>29</v>
      </c>
      <c r="P1303" t="b">
        <v>1</v>
      </c>
      <c r="Q1303" t="s">
        <v>8271</v>
      </c>
      <c r="R1303" s="6">
        <f t="shared" si="81"/>
        <v>70.862068965517238</v>
      </c>
      <c r="S1303" t="s">
        <v>8319</v>
      </c>
      <c r="T1303" t="s">
        <v>8354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>
        <f t="shared" si="80"/>
        <v>1</v>
      </c>
      <c r="G1304" t="s">
        <v>8219</v>
      </c>
      <c r="H1304" t="s">
        <v>8224</v>
      </c>
      <c r="I1304" t="s">
        <v>8246</v>
      </c>
      <c r="J1304">
        <v>1480559011</v>
      </c>
      <c r="K1304">
        <v>1477963411</v>
      </c>
      <c r="L1304" s="10">
        <f t="shared" si="82"/>
        <v>42675.057997685188</v>
      </c>
      <c r="M1304" s="10">
        <f t="shared" si="83"/>
        <v>42705.099664351852</v>
      </c>
      <c r="N1304" t="b">
        <v>0</v>
      </c>
      <c r="O1304">
        <v>50</v>
      </c>
      <c r="P1304" t="b">
        <v>1</v>
      </c>
      <c r="Q1304" t="s">
        <v>8271</v>
      </c>
      <c r="R1304" s="6">
        <f t="shared" si="81"/>
        <v>50</v>
      </c>
      <c r="S1304" t="s">
        <v>8319</v>
      </c>
      <c r="T1304" t="s">
        <v>8354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>
        <f t="shared" si="80"/>
        <v>1.3026085714285716</v>
      </c>
      <c r="G1305" t="s">
        <v>8219</v>
      </c>
      <c r="H1305" t="s">
        <v>8225</v>
      </c>
      <c r="I1305" t="s">
        <v>8247</v>
      </c>
      <c r="J1305">
        <v>1469962800</v>
      </c>
      <c r="K1305">
        <v>1468578920</v>
      </c>
      <c r="L1305" s="10">
        <f t="shared" si="82"/>
        <v>42566.441203703704</v>
      </c>
      <c r="M1305" s="10">
        <f t="shared" si="83"/>
        <v>42582.458333333328</v>
      </c>
      <c r="N1305" t="b">
        <v>0</v>
      </c>
      <c r="O1305">
        <v>108</v>
      </c>
      <c r="P1305" t="b">
        <v>1</v>
      </c>
      <c r="Q1305" t="s">
        <v>8271</v>
      </c>
      <c r="R1305" s="6">
        <f t="shared" si="81"/>
        <v>42.214166666666671</v>
      </c>
      <c r="S1305" t="s">
        <v>8319</v>
      </c>
      <c r="T1305" t="s">
        <v>8354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>
        <f t="shared" si="80"/>
        <v>0.39627499999999999</v>
      </c>
      <c r="G1306" t="s">
        <v>8220</v>
      </c>
      <c r="H1306" t="s">
        <v>8225</v>
      </c>
      <c r="I1306" t="s">
        <v>8247</v>
      </c>
      <c r="J1306">
        <v>1489376405</v>
      </c>
      <c r="K1306">
        <v>1484196005</v>
      </c>
      <c r="L1306" s="10">
        <f t="shared" si="82"/>
        <v>42747.194502314815</v>
      </c>
      <c r="M1306" s="10">
        <f t="shared" si="83"/>
        <v>42807.152835648143</v>
      </c>
      <c r="N1306" t="b">
        <v>0</v>
      </c>
      <c r="O1306">
        <v>104</v>
      </c>
      <c r="P1306" t="b">
        <v>0</v>
      </c>
      <c r="Q1306" t="s">
        <v>8273</v>
      </c>
      <c r="R1306" s="6">
        <f t="shared" si="81"/>
        <v>152.41346153846155</v>
      </c>
      <c r="S1306" t="s">
        <v>8318</v>
      </c>
      <c r="T1306" t="s">
        <v>8356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>
        <f t="shared" si="80"/>
        <v>0.25976666666666665</v>
      </c>
      <c r="G1307" t="s">
        <v>8220</v>
      </c>
      <c r="H1307" t="s">
        <v>8224</v>
      </c>
      <c r="I1307" t="s">
        <v>8246</v>
      </c>
      <c r="J1307">
        <v>1469122200</v>
      </c>
      <c r="K1307">
        <v>1466611108</v>
      </c>
      <c r="L1307" s="10">
        <f t="shared" si="82"/>
        <v>42543.665601851855</v>
      </c>
      <c r="M1307" s="10">
        <f t="shared" si="83"/>
        <v>42572.729166666672</v>
      </c>
      <c r="N1307" t="b">
        <v>0</v>
      </c>
      <c r="O1307">
        <v>86</v>
      </c>
      <c r="P1307" t="b">
        <v>0</v>
      </c>
      <c r="Q1307" t="s">
        <v>8273</v>
      </c>
      <c r="R1307" s="6">
        <f t="shared" si="81"/>
        <v>90.616279069767444</v>
      </c>
      <c r="S1307" t="s">
        <v>8318</v>
      </c>
      <c r="T1307" t="s">
        <v>8356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>
        <f t="shared" si="80"/>
        <v>0.65246363636363636</v>
      </c>
      <c r="G1308" t="s">
        <v>8220</v>
      </c>
      <c r="H1308" t="s">
        <v>8224</v>
      </c>
      <c r="I1308" t="s">
        <v>8246</v>
      </c>
      <c r="J1308">
        <v>1417690734</v>
      </c>
      <c r="K1308">
        <v>1415098734</v>
      </c>
      <c r="L1308" s="10">
        <f t="shared" si="82"/>
        <v>41947.457569444443</v>
      </c>
      <c r="M1308" s="10">
        <f t="shared" si="83"/>
        <v>41977.457569444443</v>
      </c>
      <c r="N1308" t="b">
        <v>0</v>
      </c>
      <c r="O1308">
        <v>356</v>
      </c>
      <c r="P1308" t="b">
        <v>0</v>
      </c>
      <c r="Q1308" t="s">
        <v>8273</v>
      </c>
      <c r="R1308" s="6">
        <f t="shared" si="81"/>
        <v>201.60393258426967</v>
      </c>
      <c r="S1308" t="s">
        <v>8318</v>
      </c>
      <c r="T1308" t="s">
        <v>8356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>
        <f t="shared" si="80"/>
        <v>0.11514000000000001</v>
      </c>
      <c r="G1309" t="s">
        <v>8220</v>
      </c>
      <c r="H1309" t="s">
        <v>8224</v>
      </c>
      <c r="I1309" t="s">
        <v>8246</v>
      </c>
      <c r="J1309">
        <v>1455710679</v>
      </c>
      <c r="K1309">
        <v>1453118679</v>
      </c>
      <c r="L1309" s="10">
        <f t="shared" si="82"/>
        <v>42387.503229166665</v>
      </c>
      <c r="M1309" s="10">
        <f t="shared" si="83"/>
        <v>42417.503229166665</v>
      </c>
      <c r="N1309" t="b">
        <v>0</v>
      </c>
      <c r="O1309">
        <v>45</v>
      </c>
      <c r="P1309" t="b">
        <v>0</v>
      </c>
      <c r="Q1309" t="s">
        <v>8273</v>
      </c>
      <c r="R1309" s="6">
        <f t="shared" si="81"/>
        <v>127.93333333333334</v>
      </c>
      <c r="S1309" t="s">
        <v>8318</v>
      </c>
      <c r="T1309" t="s">
        <v>8356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>
        <f t="shared" si="80"/>
        <v>0.11360000000000001</v>
      </c>
      <c r="G1310" t="s">
        <v>8220</v>
      </c>
      <c r="H1310" t="s">
        <v>8224</v>
      </c>
      <c r="I1310" t="s">
        <v>8246</v>
      </c>
      <c r="J1310">
        <v>1475937812</v>
      </c>
      <c r="K1310">
        <v>1472481812</v>
      </c>
      <c r="L1310" s="10">
        <f t="shared" si="82"/>
        <v>42611.613564814819</v>
      </c>
      <c r="M1310" s="10">
        <f t="shared" si="83"/>
        <v>42651.613564814819</v>
      </c>
      <c r="N1310" t="b">
        <v>0</v>
      </c>
      <c r="O1310">
        <v>38</v>
      </c>
      <c r="P1310" t="b">
        <v>0</v>
      </c>
      <c r="Q1310" t="s">
        <v>8273</v>
      </c>
      <c r="R1310" s="6">
        <f t="shared" si="81"/>
        <v>29.894736842105264</v>
      </c>
      <c r="S1310" t="s">
        <v>8318</v>
      </c>
      <c r="T1310" t="s">
        <v>8356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>
        <f t="shared" si="80"/>
        <v>1.1199130434782609</v>
      </c>
      <c r="G1311" t="s">
        <v>8220</v>
      </c>
      <c r="H1311" t="s">
        <v>8224</v>
      </c>
      <c r="I1311" t="s">
        <v>8246</v>
      </c>
      <c r="J1311">
        <v>1444943468</v>
      </c>
      <c r="K1311">
        <v>1441919468</v>
      </c>
      <c r="L1311" s="10">
        <f t="shared" si="82"/>
        <v>42257.882731481484</v>
      </c>
      <c r="M1311" s="10">
        <f t="shared" si="83"/>
        <v>42292.882731481484</v>
      </c>
      <c r="N1311" t="b">
        <v>0</v>
      </c>
      <c r="O1311">
        <v>35</v>
      </c>
      <c r="P1311" t="b">
        <v>0</v>
      </c>
      <c r="Q1311" t="s">
        <v>8273</v>
      </c>
      <c r="R1311" s="6">
        <f t="shared" si="81"/>
        <v>367.97142857142859</v>
      </c>
      <c r="S1311" t="s">
        <v>8318</v>
      </c>
      <c r="T1311" t="s">
        <v>8356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>
        <f t="shared" si="80"/>
        <v>0.155</v>
      </c>
      <c r="G1312" t="s">
        <v>8220</v>
      </c>
      <c r="H1312" t="s">
        <v>8224</v>
      </c>
      <c r="I1312" t="s">
        <v>8246</v>
      </c>
      <c r="J1312">
        <v>1471622450</v>
      </c>
      <c r="K1312">
        <v>1467734450</v>
      </c>
      <c r="L1312" s="10">
        <f t="shared" si="82"/>
        <v>42556.667245370365</v>
      </c>
      <c r="M1312" s="10">
        <f t="shared" si="83"/>
        <v>42601.667245370365</v>
      </c>
      <c r="N1312" t="b">
        <v>0</v>
      </c>
      <c r="O1312">
        <v>24</v>
      </c>
      <c r="P1312" t="b">
        <v>0</v>
      </c>
      <c r="Q1312" t="s">
        <v>8273</v>
      </c>
      <c r="R1312" s="6">
        <f t="shared" si="81"/>
        <v>129.16666666666666</v>
      </c>
      <c r="S1312" t="s">
        <v>8318</v>
      </c>
      <c r="T1312" t="s">
        <v>8356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>
        <f t="shared" si="80"/>
        <v>0.32028000000000001</v>
      </c>
      <c r="G1313" t="s">
        <v>8220</v>
      </c>
      <c r="H1313" t="s">
        <v>8224</v>
      </c>
      <c r="I1313" t="s">
        <v>8246</v>
      </c>
      <c r="J1313">
        <v>1480536919</v>
      </c>
      <c r="K1313">
        <v>1477509319</v>
      </c>
      <c r="L1313" s="10">
        <f t="shared" si="82"/>
        <v>42669.802303240736</v>
      </c>
      <c r="M1313" s="10">
        <f t="shared" si="83"/>
        <v>42704.843969907408</v>
      </c>
      <c r="N1313" t="b">
        <v>0</v>
      </c>
      <c r="O1313">
        <v>100</v>
      </c>
      <c r="P1313" t="b">
        <v>0</v>
      </c>
      <c r="Q1313" t="s">
        <v>8273</v>
      </c>
      <c r="R1313" s="6">
        <f t="shared" si="81"/>
        <v>800.7</v>
      </c>
      <c r="S1313" t="s">
        <v>8318</v>
      </c>
      <c r="T1313" t="s">
        <v>8356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>
        <f t="shared" si="80"/>
        <v>6.0869565217391303E-3</v>
      </c>
      <c r="G1314" t="s">
        <v>8220</v>
      </c>
      <c r="H1314" t="s">
        <v>8224</v>
      </c>
      <c r="I1314" t="s">
        <v>8246</v>
      </c>
      <c r="J1314">
        <v>1429375922</v>
      </c>
      <c r="K1314">
        <v>1426783922</v>
      </c>
      <c r="L1314" s="10">
        <f t="shared" si="82"/>
        <v>42082.702800925923</v>
      </c>
      <c r="M1314" s="10">
        <f t="shared" si="83"/>
        <v>42112.702800925923</v>
      </c>
      <c r="N1314" t="b">
        <v>0</v>
      </c>
      <c r="O1314">
        <v>1</v>
      </c>
      <c r="P1314" t="b">
        <v>0</v>
      </c>
      <c r="Q1314" t="s">
        <v>8273</v>
      </c>
      <c r="R1314" s="6">
        <f t="shared" si="81"/>
        <v>28</v>
      </c>
      <c r="S1314" t="s">
        <v>8318</v>
      </c>
      <c r="T1314" t="s">
        <v>8356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>
        <f t="shared" si="80"/>
        <v>0.31114999999999998</v>
      </c>
      <c r="G1315" t="s">
        <v>8220</v>
      </c>
      <c r="H1315" t="s">
        <v>8224</v>
      </c>
      <c r="I1315" t="s">
        <v>8246</v>
      </c>
      <c r="J1315">
        <v>1457024514</v>
      </c>
      <c r="K1315">
        <v>1454432514</v>
      </c>
      <c r="L1315" s="10">
        <f t="shared" si="82"/>
        <v>42402.709652777776</v>
      </c>
      <c r="M1315" s="10">
        <f t="shared" si="83"/>
        <v>42432.709652777776</v>
      </c>
      <c r="N1315" t="b">
        <v>0</v>
      </c>
      <c r="O1315">
        <v>122</v>
      </c>
      <c r="P1315" t="b">
        <v>0</v>
      </c>
      <c r="Q1315" t="s">
        <v>8273</v>
      </c>
      <c r="R1315" s="6">
        <f t="shared" si="81"/>
        <v>102.01639344262296</v>
      </c>
      <c r="S1315" t="s">
        <v>8318</v>
      </c>
      <c r="T1315" t="s">
        <v>8356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>
        <f t="shared" si="80"/>
        <v>1.1266666666666666E-2</v>
      </c>
      <c r="G1316" t="s">
        <v>8220</v>
      </c>
      <c r="H1316" t="s">
        <v>8224</v>
      </c>
      <c r="I1316" t="s">
        <v>8246</v>
      </c>
      <c r="J1316">
        <v>1477065860</v>
      </c>
      <c r="K1316">
        <v>1471881860</v>
      </c>
      <c r="L1316" s="10">
        <f t="shared" si="82"/>
        <v>42604.669675925921</v>
      </c>
      <c r="M1316" s="10">
        <f t="shared" si="83"/>
        <v>42664.669675925921</v>
      </c>
      <c r="N1316" t="b">
        <v>0</v>
      </c>
      <c r="O1316">
        <v>11</v>
      </c>
      <c r="P1316" t="b">
        <v>0</v>
      </c>
      <c r="Q1316" t="s">
        <v>8273</v>
      </c>
      <c r="R1316" s="6">
        <f t="shared" si="81"/>
        <v>184.36363636363637</v>
      </c>
      <c r="S1316" t="s">
        <v>8318</v>
      </c>
      <c r="T1316" t="s">
        <v>8356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>
        <f t="shared" si="80"/>
        <v>0.40404000000000001</v>
      </c>
      <c r="G1317" t="s">
        <v>8220</v>
      </c>
      <c r="H1317" t="s">
        <v>8224</v>
      </c>
      <c r="I1317" t="s">
        <v>8246</v>
      </c>
      <c r="J1317">
        <v>1446771600</v>
      </c>
      <c r="K1317">
        <v>1443700648</v>
      </c>
      <c r="L1317" s="10">
        <f t="shared" si="82"/>
        <v>42278.498240740737</v>
      </c>
      <c r="M1317" s="10">
        <f t="shared" si="83"/>
        <v>42314.041666666672</v>
      </c>
      <c r="N1317" t="b">
        <v>0</v>
      </c>
      <c r="O1317">
        <v>248</v>
      </c>
      <c r="P1317" t="b">
        <v>0</v>
      </c>
      <c r="Q1317" t="s">
        <v>8273</v>
      </c>
      <c r="R1317" s="6">
        <f t="shared" si="81"/>
        <v>162.91935483870967</v>
      </c>
      <c r="S1317" t="s">
        <v>8318</v>
      </c>
      <c r="T1317" t="s">
        <v>8356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>
        <f t="shared" si="80"/>
        <v>1.3333333333333333E-5</v>
      </c>
      <c r="G1318" t="s">
        <v>8220</v>
      </c>
      <c r="H1318" t="s">
        <v>8224</v>
      </c>
      <c r="I1318" t="s">
        <v>8246</v>
      </c>
      <c r="J1318">
        <v>1456700709</v>
      </c>
      <c r="K1318">
        <v>1453676709</v>
      </c>
      <c r="L1318" s="10">
        <f t="shared" si="82"/>
        <v>42393.961909722217</v>
      </c>
      <c r="M1318" s="10">
        <f t="shared" si="83"/>
        <v>42428.961909722217</v>
      </c>
      <c r="N1318" t="b">
        <v>0</v>
      </c>
      <c r="O1318">
        <v>1</v>
      </c>
      <c r="P1318" t="b">
        <v>0</v>
      </c>
      <c r="Q1318" t="s">
        <v>8273</v>
      </c>
      <c r="R1318" s="6">
        <f t="shared" si="81"/>
        <v>1</v>
      </c>
      <c r="S1318" t="s">
        <v>8318</v>
      </c>
      <c r="T1318" t="s">
        <v>8356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>
        <f t="shared" si="80"/>
        <v>5.7334999999999997E-2</v>
      </c>
      <c r="G1319" t="s">
        <v>8220</v>
      </c>
      <c r="H1319" t="s">
        <v>8232</v>
      </c>
      <c r="I1319" t="s">
        <v>8253</v>
      </c>
      <c r="J1319">
        <v>1469109600</v>
      </c>
      <c r="K1319">
        <v>1464586746</v>
      </c>
      <c r="L1319" s="10">
        <f t="shared" si="82"/>
        <v>42520.235486111109</v>
      </c>
      <c r="M1319" s="10">
        <f t="shared" si="83"/>
        <v>42572.583333333328</v>
      </c>
      <c r="N1319" t="b">
        <v>0</v>
      </c>
      <c r="O1319">
        <v>19</v>
      </c>
      <c r="P1319" t="b">
        <v>0</v>
      </c>
      <c r="Q1319" t="s">
        <v>8273</v>
      </c>
      <c r="R1319" s="6">
        <f t="shared" si="81"/>
        <v>603.52631578947364</v>
      </c>
      <c r="S1319" t="s">
        <v>8318</v>
      </c>
      <c r="T1319" t="s">
        <v>8356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>
        <f t="shared" si="80"/>
        <v>0.15325</v>
      </c>
      <c r="G1320" t="s">
        <v>8220</v>
      </c>
      <c r="H1320" t="s">
        <v>8224</v>
      </c>
      <c r="I1320" t="s">
        <v>8246</v>
      </c>
      <c r="J1320">
        <v>1420938172</v>
      </c>
      <c r="K1320">
        <v>1418346172</v>
      </c>
      <c r="L1320" s="10">
        <f t="shared" si="82"/>
        <v>41985.043657407412</v>
      </c>
      <c r="M1320" s="10">
        <f t="shared" si="83"/>
        <v>42015.043657407412</v>
      </c>
      <c r="N1320" t="b">
        <v>0</v>
      </c>
      <c r="O1320">
        <v>135</v>
      </c>
      <c r="P1320" t="b">
        <v>0</v>
      </c>
      <c r="Q1320" t="s">
        <v>8273</v>
      </c>
      <c r="R1320" s="6">
        <f t="shared" si="81"/>
        <v>45.407407407407405</v>
      </c>
      <c r="S1320" t="s">
        <v>8318</v>
      </c>
      <c r="T1320" t="s">
        <v>8356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>
        <f t="shared" si="80"/>
        <v>0.15103448275862069</v>
      </c>
      <c r="G1321" t="s">
        <v>8220</v>
      </c>
      <c r="H1321" t="s">
        <v>8225</v>
      </c>
      <c r="I1321" t="s">
        <v>8247</v>
      </c>
      <c r="J1321">
        <v>1405094400</v>
      </c>
      <c r="K1321">
        <v>1403810965</v>
      </c>
      <c r="L1321" s="10">
        <f t="shared" si="82"/>
        <v>41816.812094907407</v>
      </c>
      <c r="M1321" s="10">
        <f t="shared" si="83"/>
        <v>41831.666666666664</v>
      </c>
      <c r="N1321" t="b">
        <v>0</v>
      </c>
      <c r="O1321">
        <v>9</v>
      </c>
      <c r="P1321" t="b">
        <v>0</v>
      </c>
      <c r="Q1321" t="s">
        <v>8273</v>
      </c>
      <c r="R1321" s="6">
        <f t="shared" si="81"/>
        <v>97.333333333333329</v>
      </c>
      <c r="S1321" t="s">
        <v>8318</v>
      </c>
      <c r="T1321" t="s">
        <v>8356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>
        <f t="shared" si="80"/>
        <v>5.0299999999999997E-3</v>
      </c>
      <c r="G1322" t="s">
        <v>8220</v>
      </c>
      <c r="H1322" t="s">
        <v>8233</v>
      </c>
      <c r="I1322" t="s">
        <v>8249</v>
      </c>
      <c r="J1322">
        <v>1483138800</v>
      </c>
      <c r="K1322">
        <v>1480610046</v>
      </c>
      <c r="L1322" s="10">
        <f t="shared" si="82"/>
        <v>42705.690347222218</v>
      </c>
      <c r="M1322" s="10">
        <f t="shared" si="83"/>
        <v>42734.958333333328</v>
      </c>
      <c r="N1322" t="b">
        <v>0</v>
      </c>
      <c r="O1322">
        <v>3</v>
      </c>
      <c r="P1322" t="b">
        <v>0</v>
      </c>
      <c r="Q1322" t="s">
        <v>8273</v>
      </c>
      <c r="R1322" s="6">
        <f t="shared" si="81"/>
        <v>167.66666666666666</v>
      </c>
      <c r="S1322" t="s">
        <v>8318</v>
      </c>
      <c r="T1322" t="s">
        <v>8356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>
        <f t="shared" si="80"/>
        <v>1.3028138528138528E-2</v>
      </c>
      <c r="G1323" t="s">
        <v>8220</v>
      </c>
      <c r="H1323" t="s">
        <v>8235</v>
      </c>
      <c r="I1323" t="s">
        <v>8255</v>
      </c>
      <c r="J1323">
        <v>1482515937</v>
      </c>
      <c r="K1323">
        <v>1479923937</v>
      </c>
      <c r="L1323" s="10">
        <f t="shared" si="82"/>
        <v>42697.74927083333</v>
      </c>
      <c r="M1323" s="10">
        <f t="shared" si="83"/>
        <v>42727.74927083333</v>
      </c>
      <c r="N1323" t="b">
        <v>0</v>
      </c>
      <c r="O1323">
        <v>7</v>
      </c>
      <c r="P1323" t="b">
        <v>0</v>
      </c>
      <c r="Q1323" t="s">
        <v>8273</v>
      </c>
      <c r="R1323" s="6">
        <f t="shared" si="81"/>
        <v>859.85714285714289</v>
      </c>
      <c r="S1323" t="s">
        <v>8318</v>
      </c>
      <c r="T1323" t="s">
        <v>8356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>
        <f t="shared" si="80"/>
        <v>3.0285714285714286E-3</v>
      </c>
      <c r="G1324" t="s">
        <v>8220</v>
      </c>
      <c r="H1324" t="s">
        <v>8225</v>
      </c>
      <c r="I1324" t="s">
        <v>8247</v>
      </c>
      <c r="J1324">
        <v>1432223125</v>
      </c>
      <c r="K1324">
        <v>1429631125</v>
      </c>
      <c r="L1324" s="10">
        <f t="shared" si="82"/>
        <v>42115.656539351854</v>
      </c>
      <c r="M1324" s="10">
        <f t="shared" si="83"/>
        <v>42145.656539351854</v>
      </c>
      <c r="N1324" t="b">
        <v>0</v>
      </c>
      <c r="O1324">
        <v>4</v>
      </c>
      <c r="P1324" t="b">
        <v>0</v>
      </c>
      <c r="Q1324" t="s">
        <v>8273</v>
      </c>
      <c r="R1324" s="6">
        <f t="shared" si="81"/>
        <v>26.5</v>
      </c>
      <c r="S1324" t="s">
        <v>8318</v>
      </c>
      <c r="T1324" t="s">
        <v>8356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>
        <f t="shared" si="80"/>
        <v>8.8800000000000004E-2</v>
      </c>
      <c r="G1325" t="s">
        <v>8220</v>
      </c>
      <c r="H1325" t="s">
        <v>8224</v>
      </c>
      <c r="I1325" t="s">
        <v>8246</v>
      </c>
      <c r="J1325">
        <v>1461653700</v>
      </c>
      <c r="K1325">
        <v>1458665146</v>
      </c>
      <c r="L1325" s="10">
        <f t="shared" si="82"/>
        <v>42451.698449074072</v>
      </c>
      <c r="M1325" s="10">
        <f t="shared" si="83"/>
        <v>42486.288194444445</v>
      </c>
      <c r="N1325" t="b">
        <v>0</v>
      </c>
      <c r="O1325">
        <v>44</v>
      </c>
      <c r="P1325" t="b">
        <v>0</v>
      </c>
      <c r="Q1325" t="s">
        <v>8273</v>
      </c>
      <c r="R1325" s="6">
        <f t="shared" si="81"/>
        <v>30.272727272727273</v>
      </c>
      <c r="S1325" t="s">
        <v>8318</v>
      </c>
      <c r="T1325" t="s">
        <v>8356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>
        <f t="shared" si="80"/>
        <v>9.8400000000000001E-2</v>
      </c>
      <c r="G1326" t="s">
        <v>8220</v>
      </c>
      <c r="H1326" t="s">
        <v>8224</v>
      </c>
      <c r="I1326" t="s">
        <v>8246</v>
      </c>
      <c r="J1326">
        <v>1476371552</v>
      </c>
      <c r="K1326">
        <v>1473779552</v>
      </c>
      <c r="L1326" s="10">
        <f t="shared" si="82"/>
        <v>42626.633703703701</v>
      </c>
      <c r="M1326" s="10">
        <f t="shared" si="83"/>
        <v>42656.633703703701</v>
      </c>
      <c r="N1326" t="b">
        <v>0</v>
      </c>
      <c r="O1326">
        <v>90</v>
      </c>
      <c r="P1326" t="b">
        <v>0</v>
      </c>
      <c r="Q1326" t="s">
        <v>8273</v>
      </c>
      <c r="R1326" s="6">
        <f t="shared" si="81"/>
        <v>54.666666666666664</v>
      </c>
      <c r="S1326" t="s">
        <v>8318</v>
      </c>
      <c r="T1326" t="s">
        <v>8356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>
        <f t="shared" si="80"/>
        <v>2.4299999999999999E-2</v>
      </c>
      <c r="G1327" t="s">
        <v>8220</v>
      </c>
      <c r="H1327" t="s">
        <v>8224</v>
      </c>
      <c r="I1327" t="s">
        <v>8246</v>
      </c>
      <c r="J1327">
        <v>1483063435</v>
      </c>
      <c r="K1327">
        <v>1480471435</v>
      </c>
      <c r="L1327" s="10">
        <f t="shared" si="82"/>
        <v>42704.086053240739</v>
      </c>
      <c r="M1327" s="10">
        <f t="shared" si="83"/>
        <v>42734.086053240739</v>
      </c>
      <c r="N1327" t="b">
        <v>0</v>
      </c>
      <c r="O1327">
        <v>8</v>
      </c>
      <c r="P1327" t="b">
        <v>0</v>
      </c>
      <c r="Q1327" t="s">
        <v>8273</v>
      </c>
      <c r="R1327" s="6">
        <f t="shared" si="81"/>
        <v>60.75</v>
      </c>
      <c r="S1327" t="s">
        <v>8318</v>
      </c>
      <c r="T1327" t="s">
        <v>8356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>
        <f t="shared" si="80"/>
        <v>1.1299999999999999E-2</v>
      </c>
      <c r="G1328" t="s">
        <v>8220</v>
      </c>
      <c r="H1328" t="s">
        <v>8224</v>
      </c>
      <c r="I1328" t="s">
        <v>8246</v>
      </c>
      <c r="J1328">
        <v>1421348428</v>
      </c>
      <c r="K1328">
        <v>1417460428</v>
      </c>
      <c r="L1328" s="10">
        <f t="shared" si="82"/>
        <v>41974.791990740734</v>
      </c>
      <c r="M1328" s="10">
        <f t="shared" si="83"/>
        <v>42019.791990740734</v>
      </c>
      <c r="N1328" t="b">
        <v>0</v>
      </c>
      <c r="O1328">
        <v>11</v>
      </c>
      <c r="P1328" t="b">
        <v>0</v>
      </c>
      <c r="Q1328" t="s">
        <v>8273</v>
      </c>
      <c r="R1328" s="6">
        <f t="shared" si="81"/>
        <v>102.72727272727273</v>
      </c>
      <c r="S1328" t="s">
        <v>8318</v>
      </c>
      <c r="T1328" t="s">
        <v>8356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>
        <f t="shared" si="80"/>
        <v>3.5520833333333335E-2</v>
      </c>
      <c r="G1329" t="s">
        <v>8220</v>
      </c>
      <c r="H1329" t="s">
        <v>8224</v>
      </c>
      <c r="I1329" t="s">
        <v>8246</v>
      </c>
      <c r="J1329">
        <v>1432916235</v>
      </c>
      <c r="K1329">
        <v>1430324235</v>
      </c>
      <c r="L1329" s="10">
        <f t="shared" si="82"/>
        <v>42123.678645833337</v>
      </c>
      <c r="M1329" s="10">
        <f t="shared" si="83"/>
        <v>42153.678645833337</v>
      </c>
      <c r="N1329" t="b">
        <v>0</v>
      </c>
      <c r="O1329">
        <v>41</v>
      </c>
      <c r="P1329" t="b">
        <v>0</v>
      </c>
      <c r="Q1329" t="s">
        <v>8273</v>
      </c>
      <c r="R1329" s="6">
        <f t="shared" si="81"/>
        <v>41.585365853658537</v>
      </c>
      <c r="S1329" t="s">
        <v>8318</v>
      </c>
      <c r="T1329" t="s">
        <v>8356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>
        <f t="shared" si="80"/>
        <v>2.3306666666666667E-2</v>
      </c>
      <c r="G1330" t="s">
        <v>8220</v>
      </c>
      <c r="H1330" t="s">
        <v>8224</v>
      </c>
      <c r="I1330" t="s">
        <v>8246</v>
      </c>
      <c r="J1330">
        <v>1476458734</v>
      </c>
      <c r="K1330">
        <v>1472570734</v>
      </c>
      <c r="L1330" s="10">
        <f t="shared" si="82"/>
        <v>42612.642754629633</v>
      </c>
      <c r="M1330" s="10">
        <f t="shared" si="83"/>
        <v>42657.642754629633</v>
      </c>
      <c r="N1330" t="b">
        <v>0</v>
      </c>
      <c r="O1330">
        <v>15</v>
      </c>
      <c r="P1330" t="b">
        <v>0</v>
      </c>
      <c r="Q1330" t="s">
        <v>8273</v>
      </c>
      <c r="R1330" s="6">
        <f t="shared" si="81"/>
        <v>116.53333333333333</v>
      </c>
      <c r="S1330" t="s">
        <v>8318</v>
      </c>
      <c r="T1330" t="s">
        <v>8356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>
        <f t="shared" si="80"/>
        <v>8.1600000000000006E-3</v>
      </c>
      <c r="G1331" t="s">
        <v>8220</v>
      </c>
      <c r="H1331" t="s">
        <v>8224</v>
      </c>
      <c r="I1331" t="s">
        <v>8246</v>
      </c>
      <c r="J1331">
        <v>1417501145</v>
      </c>
      <c r="K1331">
        <v>1414041545</v>
      </c>
      <c r="L1331" s="10">
        <f t="shared" si="82"/>
        <v>41935.221585648149</v>
      </c>
      <c r="M1331" s="10">
        <f t="shared" si="83"/>
        <v>41975.263252314813</v>
      </c>
      <c r="N1331" t="b">
        <v>0</v>
      </c>
      <c r="O1331">
        <v>9</v>
      </c>
      <c r="P1331" t="b">
        <v>0</v>
      </c>
      <c r="Q1331" t="s">
        <v>8273</v>
      </c>
      <c r="R1331" s="6">
        <f t="shared" si="81"/>
        <v>45.333333333333336</v>
      </c>
      <c r="S1331" t="s">
        <v>8318</v>
      </c>
      <c r="T1331" t="s">
        <v>8356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>
        <f t="shared" si="80"/>
        <v>0.22494285714285714</v>
      </c>
      <c r="G1332" t="s">
        <v>8220</v>
      </c>
      <c r="H1332" t="s">
        <v>8224</v>
      </c>
      <c r="I1332" t="s">
        <v>8246</v>
      </c>
      <c r="J1332">
        <v>1467432000</v>
      </c>
      <c r="K1332">
        <v>1464763109</v>
      </c>
      <c r="L1332" s="10">
        <f t="shared" si="82"/>
        <v>42522.276724537034</v>
      </c>
      <c r="M1332" s="10">
        <f t="shared" si="83"/>
        <v>42553.166666666672</v>
      </c>
      <c r="N1332" t="b">
        <v>0</v>
      </c>
      <c r="O1332">
        <v>50</v>
      </c>
      <c r="P1332" t="b">
        <v>0</v>
      </c>
      <c r="Q1332" t="s">
        <v>8273</v>
      </c>
      <c r="R1332" s="6">
        <f t="shared" si="81"/>
        <v>157.46</v>
      </c>
      <c r="S1332" t="s">
        <v>8318</v>
      </c>
      <c r="T1332" t="s">
        <v>8356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>
        <f t="shared" si="80"/>
        <v>1.3668E-2</v>
      </c>
      <c r="G1333" t="s">
        <v>8220</v>
      </c>
      <c r="H1333" t="s">
        <v>8224</v>
      </c>
      <c r="I1333" t="s">
        <v>8246</v>
      </c>
      <c r="J1333">
        <v>1471435554</v>
      </c>
      <c r="K1333">
        <v>1468843554</v>
      </c>
      <c r="L1333" s="10">
        <f t="shared" si="82"/>
        <v>42569.50409722222</v>
      </c>
      <c r="M1333" s="10">
        <f t="shared" si="83"/>
        <v>42599.50409722222</v>
      </c>
      <c r="N1333" t="b">
        <v>0</v>
      </c>
      <c r="O1333">
        <v>34</v>
      </c>
      <c r="P1333" t="b">
        <v>0</v>
      </c>
      <c r="Q1333" t="s">
        <v>8273</v>
      </c>
      <c r="R1333" s="6">
        <f t="shared" si="81"/>
        <v>100.5</v>
      </c>
      <c r="S1333" t="s">
        <v>8318</v>
      </c>
      <c r="T1333" t="s">
        <v>8356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>
        <f t="shared" si="80"/>
        <v>0</v>
      </c>
      <c r="G1334" t="s">
        <v>8220</v>
      </c>
      <c r="H1334" t="s">
        <v>8240</v>
      </c>
      <c r="I1334" t="s">
        <v>8257</v>
      </c>
      <c r="J1334">
        <v>1485480408</v>
      </c>
      <c r="K1334">
        <v>1482888408</v>
      </c>
      <c r="L1334" s="10">
        <f t="shared" si="82"/>
        <v>42732.060277777782</v>
      </c>
      <c r="M1334" s="10">
        <f t="shared" si="83"/>
        <v>42762.060277777782</v>
      </c>
      <c r="N1334" t="b">
        <v>0</v>
      </c>
      <c r="O1334">
        <v>0</v>
      </c>
      <c r="P1334" t="b">
        <v>0</v>
      </c>
      <c r="Q1334" t="s">
        <v>8273</v>
      </c>
      <c r="R1334" s="6">
        <f t="shared" si="81"/>
        <v>0</v>
      </c>
      <c r="S1334" t="s">
        <v>8318</v>
      </c>
      <c r="T1334" t="s">
        <v>8356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>
        <f t="shared" si="80"/>
        <v>0</v>
      </c>
      <c r="G1335" t="s">
        <v>8220</v>
      </c>
      <c r="H1335" t="s">
        <v>8226</v>
      </c>
      <c r="I1335" t="s">
        <v>8248</v>
      </c>
      <c r="J1335">
        <v>1405478025</v>
      </c>
      <c r="K1335">
        <v>1402886025</v>
      </c>
      <c r="L1335" s="10">
        <f t="shared" si="82"/>
        <v>41806.106770833336</v>
      </c>
      <c r="M1335" s="10">
        <f t="shared" si="83"/>
        <v>41836.106770833336</v>
      </c>
      <c r="N1335" t="b">
        <v>0</v>
      </c>
      <c r="O1335">
        <v>0</v>
      </c>
      <c r="P1335" t="b">
        <v>0</v>
      </c>
      <c r="Q1335" t="s">
        <v>8273</v>
      </c>
      <c r="R1335" s="6">
        <f t="shared" si="81"/>
        <v>0</v>
      </c>
      <c r="S1335" t="s">
        <v>8318</v>
      </c>
      <c r="T1335" t="s">
        <v>8356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>
        <f t="shared" si="80"/>
        <v>0.10754135338345865</v>
      </c>
      <c r="G1336" t="s">
        <v>8220</v>
      </c>
      <c r="H1336" t="s">
        <v>8224</v>
      </c>
      <c r="I1336" t="s">
        <v>8246</v>
      </c>
      <c r="J1336">
        <v>1457721287</v>
      </c>
      <c r="K1336">
        <v>1455129287</v>
      </c>
      <c r="L1336" s="10">
        <f t="shared" si="82"/>
        <v>42410.774155092593</v>
      </c>
      <c r="M1336" s="10">
        <f t="shared" si="83"/>
        <v>42440.774155092593</v>
      </c>
      <c r="N1336" t="b">
        <v>0</v>
      </c>
      <c r="O1336">
        <v>276</v>
      </c>
      <c r="P1336" t="b">
        <v>0</v>
      </c>
      <c r="Q1336" t="s">
        <v>8273</v>
      </c>
      <c r="R1336" s="6">
        <f t="shared" si="81"/>
        <v>51.822463768115945</v>
      </c>
      <c r="S1336" t="s">
        <v>8318</v>
      </c>
      <c r="T1336" t="s">
        <v>8356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>
        <f t="shared" si="80"/>
        <v>0.1976</v>
      </c>
      <c r="G1337" t="s">
        <v>8220</v>
      </c>
      <c r="H1337" t="s">
        <v>8224</v>
      </c>
      <c r="I1337" t="s">
        <v>8246</v>
      </c>
      <c r="J1337">
        <v>1449354502</v>
      </c>
      <c r="K1337">
        <v>1446762502</v>
      </c>
      <c r="L1337" s="10">
        <f t="shared" si="82"/>
        <v>42313.936365740738</v>
      </c>
      <c r="M1337" s="10">
        <f t="shared" si="83"/>
        <v>42343.936365740738</v>
      </c>
      <c r="N1337" t="b">
        <v>0</v>
      </c>
      <c r="O1337">
        <v>16</v>
      </c>
      <c r="P1337" t="b">
        <v>0</v>
      </c>
      <c r="Q1337" t="s">
        <v>8273</v>
      </c>
      <c r="R1337" s="6">
        <f t="shared" si="81"/>
        <v>308.75</v>
      </c>
      <c r="S1337" t="s">
        <v>8318</v>
      </c>
      <c r="T1337" t="s">
        <v>8356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>
        <f t="shared" si="80"/>
        <v>0.84946999999999995</v>
      </c>
      <c r="G1338" t="s">
        <v>8220</v>
      </c>
      <c r="H1338" t="s">
        <v>8224</v>
      </c>
      <c r="I1338" t="s">
        <v>8246</v>
      </c>
      <c r="J1338">
        <v>1418849028</v>
      </c>
      <c r="K1338">
        <v>1415825028</v>
      </c>
      <c r="L1338" s="10">
        <f t="shared" si="82"/>
        <v>41955.863750000004</v>
      </c>
      <c r="M1338" s="10">
        <f t="shared" si="83"/>
        <v>41990.863750000004</v>
      </c>
      <c r="N1338" t="b">
        <v>0</v>
      </c>
      <c r="O1338">
        <v>224</v>
      </c>
      <c r="P1338" t="b">
        <v>0</v>
      </c>
      <c r="Q1338" t="s">
        <v>8273</v>
      </c>
      <c r="R1338" s="6">
        <f t="shared" si="81"/>
        <v>379.22767857142856</v>
      </c>
      <c r="S1338" t="s">
        <v>8318</v>
      </c>
      <c r="T1338" t="s">
        <v>8356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>
        <f t="shared" si="80"/>
        <v>0.49381999999999998</v>
      </c>
      <c r="G1339" t="s">
        <v>8220</v>
      </c>
      <c r="H1339" t="s">
        <v>8224</v>
      </c>
      <c r="I1339" t="s">
        <v>8246</v>
      </c>
      <c r="J1339">
        <v>1488549079</v>
      </c>
      <c r="K1339">
        <v>1485957079</v>
      </c>
      <c r="L1339" s="10">
        <f t="shared" si="82"/>
        <v>42767.577303240745</v>
      </c>
      <c r="M1339" s="10">
        <f t="shared" si="83"/>
        <v>42797.577303240745</v>
      </c>
      <c r="N1339" t="b">
        <v>0</v>
      </c>
      <c r="O1339">
        <v>140</v>
      </c>
      <c r="P1339" t="b">
        <v>0</v>
      </c>
      <c r="Q1339" t="s">
        <v>8273</v>
      </c>
      <c r="R1339" s="6">
        <f t="shared" si="81"/>
        <v>176.36428571428573</v>
      </c>
      <c r="S1339" t="s">
        <v>8318</v>
      </c>
      <c r="T1339" t="s">
        <v>8356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>
        <f t="shared" si="80"/>
        <v>3.3033333333333331E-2</v>
      </c>
      <c r="G1340" t="s">
        <v>8220</v>
      </c>
      <c r="H1340" t="s">
        <v>8224</v>
      </c>
      <c r="I1340" t="s">
        <v>8246</v>
      </c>
      <c r="J1340">
        <v>1438543033</v>
      </c>
      <c r="K1340">
        <v>1435951033</v>
      </c>
      <c r="L1340" s="10">
        <f t="shared" si="82"/>
        <v>42188.803622685184</v>
      </c>
      <c r="M1340" s="10">
        <f t="shared" si="83"/>
        <v>42218.803622685184</v>
      </c>
      <c r="N1340" t="b">
        <v>0</v>
      </c>
      <c r="O1340">
        <v>15</v>
      </c>
      <c r="P1340" t="b">
        <v>0</v>
      </c>
      <c r="Q1340" t="s">
        <v>8273</v>
      </c>
      <c r="R1340" s="6">
        <f t="shared" si="81"/>
        <v>66.066666666666663</v>
      </c>
      <c r="S1340" t="s">
        <v>8318</v>
      </c>
      <c r="T1340" t="s">
        <v>8356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>
        <f t="shared" si="80"/>
        <v>6.6339999999999996E-2</v>
      </c>
      <c r="G1341" t="s">
        <v>8220</v>
      </c>
      <c r="H1341" t="s">
        <v>8224</v>
      </c>
      <c r="I1341" t="s">
        <v>8246</v>
      </c>
      <c r="J1341">
        <v>1418056315</v>
      </c>
      <c r="K1341">
        <v>1414164715</v>
      </c>
      <c r="L1341" s="10">
        <f t="shared" si="82"/>
        <v>41936.647164351853</v>
      </c>
      <c r="M1341" s="10">
        <f t="shared" si="83"/>
        <v>41981.688831018517</v>
      </c>
      <c r="N1341" t="b">
        <v>0</v>
      </c>
      <c r="O1341">
        <v>37</v>
      </c>
      <c r="P1341" t="b">
        <v>0</v>
      </c>
      <c r="Q1341" t="s">
        <v>8273</v>
      </c>
      <c r="R1341" s="6">
        <f t="shared" si="81"/>
        <v>89.648648648648646</v>
      </c>
      <c r="S1341" t="s">
        <v>8318</v>
      </c>
      <c r="T1341" t="s">
        <v>8356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>
        <f t="shared" si="80"/>
        <v>0</v>
      </c>
      <c r="G1342" t="s">
        <v>8220</v>
      </c>
      <c r="H1342" t="s">
        <v>8224</v>
      </c>
      <c r="I1342" t="s">
        <v>8246</v>
      </c>
      <c r="J1342">
        <v>1408112253</v>
      </c>
      <c r="K1342">
        <v>1405520253</v>
      </c>
      <c r="L1342" s="10">
        <f t="shared" si="82"/>
        <v>41836.595520833333</v>
      </c>
      <c r="M1342" s="10">
        <f t="shared" si="83"/>
        <v>41866.595520833333</v>
      </c>
      <c r="N1342" t="b">
        <v>0</v>
      </c>
      <c r="O1342">
        <v>0</v>
      </c>
      <c r="P1342" t="b">
        <v>0</v>
      </c>
      <c r="Q1342" t="s">
        <v>8273</v>
      </c>
      <c r="R1342" s="6">
        <f t="shared" si="81"/>
        <v>0</v>
      </c>
      <c r="S1342" t="s">
        <v>8318</v>
      </c>
      <c r="T1342" t="s">
        <v>8356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>
        <f t="shared" si="80"/>
        <v>0.7036</v>
      </c>
      <c r="G1343" t="s">
        <v>8220</v>
      </c>
      <c r="H1343" t="s">
        <v>8225</v>
      </c>
      <c r="I1343" t="s">
        <v>8247</v>
      </c>
      <c r="J1343">
        <v>1475333917</v>
      </c>
      <c r="K1343">
        <v>1472569117</v>
      </c>
      <c r="L1343" s="10">
        <f t="shared" si="82"/>
        <v>42612.624039351853</v>
      </c>
      <c r="M1343" s="10">
        <f t="shared" si="83"/>
        <v>42644.624039351853</v>
      </c>
      <c r="N1343" t="b">
        <v>0</v>
      </c>
      <c r="O1343">
        <v>46</v>
      </c>
      <c r="P1343" t="b">
        <v>0</v>
      </c>
      <c r="Q1343" t="s">
        <v>8273</v>
      </c>
      <c r="R1343" s="6">
        <f t="shared" si="81"/>
        <v>382.39130434782606</v>
      </c>
      <c r="S1343" t="s">
        <v>8318</v>
      </c>
      <c r="T1343" t="s">
        <v>8356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>
        <f t="shared" si="80"/>
        <v>2E-3</v>
      </c>
      <c r="G1344" t="s">
        <v>8220</v>
      </c>
      <c r="H1344" t="s">
        <v>8224</v>
      </c>
      <c r="I1344" t="s">
        <v>8246</v>
      </c>
      <c r="J1344">
        <v>1437161739</v>
      </c>
      <c r="K1344">
        <v>1434569739</v>
      </c>
      <c r="L1344" s="10">
        <f t="shared" si="82"/>
        <v>42172.816423611104</v>
      </c>
      <c r="M1344" s="10">
        <f t="shared" si="83"/>
        <v>42202.816423611104</v>
      </c>
      <c r="N1344" t="b">
        <v>0</v>
      </c>
      <c r="O1344">
        <v>1</v>
      </c>
      <c r="P1344" t="b">
        <v>0</v>
      </c>
      <c r="Q1344" t="s">
        <v>8273</v>
      </c>
      <c r="R1344" s="6">
        <f t="shared" si="81"/>
        <v>100</v>
      </c>
      <c r="S1344" t="s">
        <v>8318</v>
      </c>
      <c r="T1344" t="s">
        <v>8356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>
        <f t="shared" si="80"/>
        <v>1.02298</v>
      </c>
      <c r="G1345" t="s">
        <v>8220</v>
      </c>
      <c r="H1345" t="s">
        <v>8224</v>
      </c>
      <c r="I1345" t="s">
        <v>8246</v>
      </c>
      <c r="J1345">
        <v>1471579140</v>
      </c>
      <c r="K1345">
        <v>1466512683</v>
      </c>
      <c r="L1345" s="10">
        <f t="shared" si="82"/>
        <v>42542.526423611111</v>
      </c>
      <c r="M1345" s="10">
        <f t="shared" si="83"/>
        <v>42601.165972222225</v>
      </c>
      <c r="N1345" t="b">
        <v>0</v>
      </c>
      <c r="O1345">
        <v>323</v>
      </c>
      <c r="P1345" t="b">
        <v>0</v>
      </c>
      <c r="Q1345" t="s">
        <v>8273</v>
      </c>
      <c r="R1345" s="6">
        <f t="shared" si="81"/>
        <v>158.35603715170279</v>
      </c>
      <c r="S1345" t="s">
        <v>8318</v>
      </c>
      <c r="T1345" t="s">
        <v>8356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>
        <f t="shared" ref="F1346:F1409" si="84">IF(D1346=0,0,E1346/D1346)</f>
        <v>3.7773333333333334</v>
      </c>
      <c r="G1346" t="s">
        <v>8219</v>
      </c>
      <c r="H1346" t="s">
        <v>8229</v>
      </c>
      <c r="I1346" t="s">
        <v>8251</v>
      </c>
      <c r="J1346">
        <v>1467313039</v>
      </c>
      <c r="K1346">
        <v>1464807439</v>
      </c>
      <c r="L1346" s="10">
        <f t="shared" si="82"/>
        <v>42522.789803240739</v>
      </c>
      <c r="M1346" s="10">
        <f t="shared" si="83"/>
        <v>42551.789803240739</v>
      </c>
      <c r="N1346" t="b">
        <v>0</v>
      </c>
      <c r="O1346">
        <v>139</v>
      </c>
      <c r="P1346" t="b">
        <v>1</v>
      </c>
      <c r="Q1346" t="s">
        <v>8274</v>
      </c>
      <c r="R1346" s="6">
        <f t="shared" ref="R1346:R1409" si="85">IF(O1346=0,0,E1346/O1346)</f>
        <v>40.762589928057551</v>
      </c>
      <c r="S1346" t="s">
        <v>8317</v>
      </c>
      <c r="T1346" t="s">
        <v>8357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>
        <f t="shared" si="84"/>
        <v>1.25</v>
      </c>
      <c r="G1347" t="s">
        <v>8219</v>
      </c>
      <c r="H1347" t="s">
        <v>8224</v>
      </c>
      <c r="I1347" t="s">
        <v>8246</v>
      </c>
      <c r="J1347">
        <v>1405366359</v>
      </c>
      <c r="K1347">
        <v>1402342359</v>
      </c>
      <c r="L1347" s="10">
        <f t="shared" ref="L1347:L1410" si="86">(((K1347/60)/60)/24)+DATE(1970,1,1)</f>
        <v>41799.814340277779</v>
      </c>
      <c r="M1347" s="10">
        <f t="shared" ref="M1347:M1410" si="87">(((J1347/60)/60)/24)+DATE(1970,1,1)</f>
        <v>41834.814340277779</v>
      </c>
      <c r="N1347" t="b">
        <v>0</v>
      </c>
      <c r="O1347">
        <v>7</v>
      </c>
      <c r="P1347" t="b">
        <v>1</v>
      </c>
      <c r="Q1347" t="s">
        <v>8274</v>
      </c>
      <c r="R1347" s="6">
        <f t="shared" si="85"/>
        <v>53.571428571428569</v>
      </c>
      <c r="S1347" t="s">
        <v>8317</v>
      </c>
      <c r="T1347" t="s">
        <v>8357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>
        <f t="shared" si="84"/>
        <v>1.473265306122449</v>
      </c>
      <c r="G1348" t="s">
        <v>8219</v>
      </c>
      <c r="H1348" t="s">
        <v>8224</v>
      </c>
      <c r="I1348" t="s">
        <v>8246</v>
      </c>
      <c r="J1348">
        <v>1372297751</v>
      </c>
      <c r="K1348">
        <v>1369705751</v>
      </c>
      <c r="L1348" s="10">
        <f t="shared" si="86"/>
        <v>41422.075821759259</v>
      </c>
      <c r="M1348" s="10">
        <f t="shared" si="87"/>
        <v>41452.075821759259</v>
      </c>
      <c r="N1348" t="b">
        <v>0</v>
      </c>
      <c r="O1348">
        <v>149</v>
      </c>
      <c r="P1348" t="b">
        <v>1</v>
      </c>
      <c r="Q1348" t="s">
        <v>8274</v>
      </c>
      <c r="R1348" s="6">
        <f t="shared" si="85"/>
        <v>48.449664429530202</v>
      </c>
      <c r="S1348" t="s">
        <v>8317</v>
      </c>
      <c r="T1348" t="s">
        <v>8357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>
        <f t="shared" si="84"/>
        <v>1.022</v>
      </c>
      <c r="G1349" t="s">
        <v>8219</v>
      </c>
      <c r="H1349" t="s">
        <v>8224</v>
      </c>
      <c r="I1349" t="s">
        <v>8246</v>
      </c>
      <c r="J1349">
        <v>1425741525</v>
      </c>
      <c r="K1349">
        <v>1423149525</v>
      </c>
      <c r="L1349" s="10">
        <f t="shared" si="86"/>
        <v>42040.638020833328</v>
      </c>
      <c r="M1349" s="10">
        <f t="shared" si="87"/>
        <v>42070.638020833328</v>
      </c>
      <c r="N1349" t="b">
        <v>0</v>
      </c>
      <c r="O1349">
        <v>31</v>
      </c>
      <c r="P1349" t="b">
        <v>1</v>
      </c>
      <c r="Q1349" t="s">
        <v>8274</v>
      </c>
      <c r="R1349" s="6">
        <f t="shared" si="85"/>
        <v>82.41935483870968</v>
      </c>
      <c r="S1349" t="s">
        <v>8317</v>
      </c>
      <c r="T1349" t="s">
        <v>8357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>
        <f t="shared" si="84"/>
        <v>1.018723404255319</v>
      </c>
      <c r="G1350" t="s">
        <v>8219</v>
      </c>
      <c r="H1350" t="s">
        <v>8224</v>
      </c>
      <c r="I1350" t="s">
        <v>8246</v>
      </c>
      <c r="J1350">
        <v>1418904533</v>
      </c>
      <c r="K1350">
        <v>1416485333</v>
      </c>
      <c r="L1350" s="10">
        <f t="shared" si="86"/>
        <v>41963.506168981476</v>
      </c>
      <c r="M1350" s="10">
        <f t="shared" si="87"/>
        <v>41991.506168981476</v>
      </c>
      <c r="N1350" t="b">
        <v>0</v>
      </c>
      <c r="O1350">
        <v>26</v>
      </c>
      <c r="P1350" t="b">
        <v>1</v>
      </c>
      <c r="Q1350" t="s">
        <v>8274</v>
      </c>
      <c r="R1350" s="6">
        <f t="shared" si="85"/>
        <v>230.19230769230768</v>
      </c>
      <c r="S1350" t="s">
        <v>8317</v>
      </c>
      <c r="T1350" t="s">
        <v>8357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>
        <f t="shared" si="84"/>
        <v>2.0419999999999998</v>
      </c>
      <c r="G1351" t="s">
        <v>8219</v>
      </c>
      <c r="H1351" t="s">
        <v>8229</v>
      </c>
      <c r="I1351" t="s">
        <v>8251</v>
      </c>
      <c r="J1351">
        <v>1450249140</v>
      </c>
      <c r="K1351">
        <v>1447055935</v>
      </c>
      <c r="L1351" s="10">
        <f t="shared" si="86"/>
        <v>42317.33258101852</v>
      </c>
      <c r="M1351" s="10">
        <f t="shared" si="87"/>
        <v>42354.290972222225</v>
      </c>
      <c r="N1351" t="b">
        <v>0</v>
      </c>
      <c r="O1351">
        <v>172</v>
      </c>
      <c r="P1351" t="b">
        <v>1</v>
      </c>
      <c r="Q1351" t="s">
        <v>8274</v>
      </c>
      <c r="R1351" s="6">
        <f t="shared" si="85"/>
        <v>59.360465116279073</v>
      </c>
      <c r="S1351" t="s">
        <v>8317</v>
      </c>
      <c r="T1351" t="s">
        <v>8357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>
        <f t="shared" si="84"/>
        <v>1.0405</v>
      </c>
      <c r="G1352" t="s">
        <v>8219</v>
      </c>
      <c r="H1352" t="s">
        <v>8224</v>
      </c>
      <c r="I1352" t="s">
        <v>8246</v>
      </c>
      <c r="J1352">
        <v>1451089134</v>
      </c>
      <c r="K1352">
        <v>1448497134</v>
      </c>
      <c r="L1352" s="10">
        <f t="shared" si="86"/>
        <v>42334.013124999998</v>
      </c>
      <c r="M1352" s="10">
        <f t="shared" si="87"/>
        <v>42364.013124999998</v>
      </c>
      <c r="N1352" t="b">
        <v>0</v>
      </c>
      <c r="O1352">
        <v>78</v>
      </c>
      <c r="P1352" t="b">
        <v>1</v>
      </c>
      <c r="Q1352" t="s">
        <v>8274</v>
      </c>
      <c r="R1352" s="6">
        <f t="shared" si="85"/>
        <v>66.698717948717942</v>
      </c>
      <c r="S1352" t="s">
        <v>8317</v>
      </c>
      <c r="T1352" t="s">
        <v>8357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>
        <f t="shared" si="84"/>
        <v>1.0126500000000001</v>
      </c>
      <c r="G1353" t="s">
        <v>8219</v>
      </c>
      <c r="H1353" t="s">
        <v>8224</v>
      </c>
      <c r="I1353" t="s">
        <v>8246</v>
      </c>
      <c r="J1353">
        <v>1455299144</v>
      </c>
      <c r="K1353">
        <v>1452707144</v>
      </c>
      <c r="L1353" s="10">
        <f t="shared" si="86"/>
        <v>42382.74009259259</v>
      </c>
      <c r="M1353" s="10">
        <f t="shared" si="87"/>
        <v>42412.74009259259</v>
      </c>
      <c r="N1353" t="b">
        <v>0</v>
      </c>
      <c r="O1353">
        <v>120</v>
      </c>
      <c r="P1353" t="b">
        <v>1</v>
      </c>
      <c r="Q1353" t="s">
        <v>8274</v>
      </c>
      <c r="R1353" s="6">
        <f t="shared" si="85"/>
        <v>168.77500000000001</v>
      </c>
      <c r="S1353" t="s">
        <v>8317</v>
      </c>
      <c r="T1353" t="s">
        <v>8357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>
        <f t="shared" si="84"/>
        <v>1.3613999999999999</v>
      </c>
      <c r="G1354" t="s">
        <v>8219</v>
      </c>
      <c r="H1354" t="s">
        <v>8224</v>
      </c>
      <c r="I1354" t="s">
        <v>8246</v>
      </c>
      <c r="J1354">
        <v>1441425540</v>
      </c>
      <c r="K1354">
        <v>1436968366</v>
      </c>
      <c r="L1354" s="10">
        <f t="shared" si="86"/>
        <v>42200.578310185185</v>
      </c>
      <c r="M1354" s="10">
        <f t="shared" si="87"/>
        <v>42252.165972222225</v>
      </c>
      <c r="N1354" t="b">
        <v>0</v>
      </c>
      <c r="O1354">
        <v>227</v>
      </c>
      <c r="P1354" t="b">
        <v>1</v>
      </c>
      <c r="Q1354" t="s">
        <v>8274</v>
      </c>
      <c r="R1354" s="6">
        <f t="shared" si="85"/>
        <v>59.973568281938327</v>
      </c>
      <c r="S1354" t="s">
        <v>8317</v>
      </c>
      <c r="T1354" t="s">
        <v>8357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>
        <f t="shared" si="84"/>
        <v>1.3360000000000001</v>
      </c>
      <c r="G1355" t="s">
        <v>8219</v>
      </c>
      <c r="H1355" t="s">
        <v>8224</v>
      </c>
      <c r="I1355" t="s">
        <v>8246</v>
      </c>
      <c r="J1355">
        <v>1362960000</v>
      </c>
      <c r="K1355">
        <v>1359946188</v>
      </c>
      <c r="L1355" s="10">
        <f t="shared" si="86"/>
        <v>41309.11791666667</v>
      </c>
      <c r="M1355" s="10">
        <f t="shared" si="87"/>
        <v>41344</v>
      </c>
      <c r="N1355" t="b">
        <v>0</v>
      </c>
      <c r="O1355">
        <v>42</v>
      </c>
      <c r="P1355" t="b">
        <v>1</v>
      </c>
      <c r="Q1355" t="s">
        <v>8274</v>
      </c>
      <c r="R1355" s="6">
        <f t="shared" si="85"/>
        <v>31.80952380952381</v>
      </c>
      <c r="S1355" t="s">
        <v>8317</v>
      </c>
      <c r="T1355" t="s">
        <v>8357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>
        <f t="shared" si="84"/>
        <v>1.3025</v>
      </c>
      <c r="G1356" t="s">
        <v>8219</v>
      </c>
      <c r="H1356" t="s">
        <v>8225</v>
      </c>
      <c r="I1356" t="s">
        <v>8247</v>
      </c>
      <c r="J1356">
        <v>1465672979</v>
      </c>
      <c r="K1356">
        <v>1463080979</v>
      </c>
      <c r="L1356" s="10">
        <f t="shared" si="86"/>
        <v>42502.807627314818</v>
      </c>
      <c r="M1356" s="10">
        <f t="shared" si="87"/>
        <v>42532.807627314818</v>
      </c>
      <c r="N1356" t="b">
        <v>0</v>
      </c>
      <c r="O1356">
        <v>64</v>
      </c>
      <c r="P1356" t="b">
        <v>1</v>
      </c>
      <c r="Q1356" t="s">
        <v>8274</v>
      </c>
      <c r="R1356" s="6">
        <f t="shared" si="85"/>
        <v>24.421875</v>
      </c>
      <c r="S1356" t="s">
        <v>8317</v>
      </c>
      <c r="T1356" t="s">
        <v>8357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>
        <f t="shared" si="84"/>
        <v>1.2267999999999999</v>
      </c>
      <c r="G1357" t="s">
        <v>8219</v>
      </c>
      <c r="H1357" t="s">
        <v>8225</v>
      </c>
      <c r="I1357" t="s">
        <v>8247</v>
      </c>
      <c r="J1357">
        <v>1354269600</v>
      </c>
      <c r="K1357">
        <v>1351663605</v>
      </c>
      <c r="L1357" s="10">
        <f t="shared" si="86"/>
        <v>41213.254687499997</v>
      </c>
      <c r="M1357" s="10">
        <f t="shared" si="87"/>
        <v>41243.416666666664</v>
      </c>
      <c r="N1357" t="b">
        <v>0</v>
      </c>
      <c r="O1357">
        <v>121</v>
      </c>
      <c r="P1357" t="b">
        <v>1</v>
      </c>
      <c r="Q1357" t="s">
        <v>8274</v>
      </c>
      <c r="R1357" s="6">
        <f t="shared" si="85"/>
        <v>25.347107438016529</v>
      </c>
      <c r="S1357" t="s">
        <v>8317</v>
      </c>
      <c r="T1357" t="s">
        <v>8357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>
        <f t="shared" si="84"/>
        <v>1.8281058823529412</v>
      </c>
      <c r="G1358" t="s">
        <v>8219</v>
      </c>
      <c r="H1358" t="s">
        <v>8224</v>
      </c>
      <c r="I1358" t="s">
        <v>8246</v>
      </c>
      <c r="J1358">
        <v>1372985760</v>
      </c>
      <c r="K1358">
        <v>1370393760</v>
      </c>
      <c r="L1358" s="10">
        <f t="shared" si="86"/>
        <v>41430.038888888892</v>
      </c>
      <c r="M1358" s="10">
        <f t="shared" si="87"/>
        <v>41460.038888888892</v>
      </c>
      <c r="N1358" t="b">
        <v>0</v>
      </c>
      <c r="O1358">
        <v>87</v>
      </c>
      <c r="P1358" t="b">
        <v>1</v>
      </c>
      <c r="Q1358" t="s">
        <v>8274</v>
      </c>
      <c r="R1358" s="6">
        <f t="shared" si="85"/>
        <v>71.443218390804603</v>
      </c>
      <c r="S1358" t="s">
        <v>8317</v>
      </c>
      <c r="T1358" t="s">
        <v>8357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>
        <f t="shared" si="84"/>
        <v>1.2529999999999999</v>
      </c>
      <c r="G1359" t="s">
        <v>8219</v>
      </c>
      <c r="H1359" t="s">
        <v>8224</v>
      </c>
      <c r="I1359" t="s">
        <v>8246</v>
      </c>
      <c r="J1359">
        <v>1362117540</v>
      </c>
      <c r="K1359">
        <v>1359587137</v>
      </c>
      <c r="L1359" s="10">
        <f t="shared" si="86"/>
        <v>41304.962233796294</v>
      </c>
      <c r="M1359" s="10">
        <f t="shared" si="87"/>
        <v>41334.249305555553</v>
      </c>
      <c r="N1359" t="b">
        <v>0</v>
      </c>
      <c r="O1359">
        <v>65</v>
      </c>
      <c r="P1359" t="b">
        <v>1</v>
      </c>
      <c r="Q1359" t="s">
        <v>8274</v>
      </c>
      <c r="R1359" s="6">
        <f t="shared" si="85"/>
        <v>38.553846153846152</v>
      </c>
      <c r="S1359" t="s">
        <v>8317</v>
      </c>
      <c r="T1359" t="s">
        <v>8357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>
        <f t="shared" si="84"/>
        <v>1.1166666666666667</v>
      </c>
      <c r="G1360" t="s">
        <v>8219</v>
      </c>
      <c r="H1360" t="s">
        <v>8224</v>
      </c>
      <c r="I1360" t="s">
        <v>8246</v>
      </c>
      <c r="J1360">
        <v>1309009323</v>
      </c>
      <c r="K1360">
        <v>1306417323</v>
      </c>
      <c r="L1360" s="10">
        <f t="shared" si="86"/>
        <v>40689.570868055554</v>
      </c>
      <c r="M1360" s="10">
        <f t="shared" si="87"/>
        <v>40719.570868055554</v>
      </c>
      <c r="N1360" t="b">
        <v>0</v>
      </c>
      <c r="O1360">
        <v>49</v>
      </c>
      <c r="P1360" t="b">
        <v>1</v>
      </c>
      <c r="Q1360" t="s">
        <v>8274</v>
      </c>
      <c r="R1360" s="6">
        <f t="shared" si="85"/>
        <v>68.367346938775512</v>
      </c>
      <c r="S1360" t="s">
        <v>8317</v>
      </c>
      <c r="T1360" t="s">
        <v>8357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>
        <f t="shared" si="84"/>
        <v>1.1575757575757575</v>
      </c>
      <c r="G1361" t="s">
        <v>8219</v>
      </c>
      <c r="H1361" t="s">
        <v>8224</v>
      </c>
      <c r="I1361" t="s">
        <v>8246</v>
      </c>
      <c r="J1361">
        <v>1309980790</v>
      </c>
      <c r="K1361">
        <v>1304623990</v>
      </c>
      <c r="L1361" s="10">
        <f t="shared" si="86"/>
        <v>40668.814699074072</v>
      </c>
      <c r="M1361" s="10">
        <f t="shared" si="87"/>
        <v>40730.814699074072</v>
      </c>
      <c r="N1361" t="b">
        <v>0</v>
      </c>
      <c r="O1361">
        <v>19</v>
      </c>
      <c r="P1361" t="b">
        <v>1</v>
      </c>
      <c r="Q1361" t="s">
        <v>8274</v>
      </c>
      <c r="R1361" s="6">
        <f t="shared" si="85"/>
        <v>40.210526315789473</v>
      </c>
      <c r="S1361" t="s">
        <v>8317</v>
      </c>
      <c r="T1361" t="s">
        <v>8357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>
        <f t="shared" si="84"/>
        <v>1.732</v>
      </c>
      <c r="G1362" t="s">
        <v>8219</v>
      </c>
      <c r="H1362" t="s">
        <v>8224</v>
      </c>
      <c r="I1362" t="s">
        <v>8246</v>
      </c>
      <c r="J1362">
        <v>1343943420</v>
      </c>
      <c r="K1362">
        <v>1341524220</v>
      </c>
      <c r="L1362" s="10">
        <f t="shared" si="86"/>
        <v>41095.900694444441</v>
      </c>
      <c r="M1362" s="10">
        <f t="shared" si="87"/>
        <v>41123.900694444441</v>
      </c>
      <c r="N1362" t="b">
        <v>0</v>
      </c>
      <c r="O1362">
        <v>81</v>
      </c>
      <c r="P1362" t="b">
        <v>1</v>
      </c>
      <c r="Q1362" t="s">
        <v>8274</v>
      </c>
      <c r="R1362" s="6">
        <f t="shared" si="85"/>
        <v>32.074074074074076</v>
      </c>
      <c r="S1362" t="s">
        <v>8317</v>
      </c>
      <c r="T1362" t="s">
        <v>8357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>
        <f t="shared" si="84"/>
        <v>1.2598333333333334</v>
      </c>
      <c r="G1363" t="s">
        <v>8219</v>
      </c>
      <c r="H1363" t="s">
        <v>8225</v>
      </c>
      <c r="I1363" t="s">
        <v>8247</v>
      </c>
      <c r="J1363">
        <v>1403370772</v>
      </c>
      <c r="K1363">
        <v>1400778772</v>
      </c>
      <c r="L1363" s="10">
        <f t="shared" si="86"/>
        <v>41781.717268518521</v>
      </c>
      <c r="M1363" s="10">
        <f t="shared" si="87"/>
        <v>41811.717268518521</v>
      </c>
      <c r="N1363" t="b">
        <v>0</v>
      </c>
      <c r="O1363">
        <v>264</v>
      </c>
      <c r="P1363" t="b">
        <v>1</v>
      </c>
      <c r="Q1363" t="s">
        <v>8274</v>
      </c>
      <c r="R1363" s="6">
        <f t="shared" si="85"/>
        <v>28.632575757575758</v>
      </c>
      <c r="S1363" t="s">
        <v>8317</v>
      </c>
      <c r="T1363" t="s">
        <v>8357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>
        <f t="shared" si="84"/>
        <v>1.091</v>
      </c>
      <c r="G1364" t="s">
        <v>8219</v>
      </c>
      <c r="H1364" t="s">
        <v>8224</v>
      </c>
      <c r="I1364" t="s">
        <v>8246</v>
      </c>
      <c r="J1364">
        <v>1378592731</v>
      </c>
      <c r="K1364">
        <v>1373408731</v>
      </c>
      <c r="L1364" s="10">
        <f t="shared" si="86"/>
        <v>41464.934386574074</v>
      </c>
      <c r="M1364" s="10">
        <f t="shared" si="87"/>
        <v>41524.934386574074</v>
      </c>
      <c r="N1364" t="b">
        <v>0</v>
      </c>
      <c r="O1364">
        <v>25</v>
      </c>
      <c r="P1364" t="b">
        <v>1</v>
      </c>
      <c r="Q1364" t="s">
        <v>8274</v>
      </c>
      <c r="R1364" s="6">
        <f t="shared" si="85"/>
        <v>43.64</v>
      </c>
      <c r="S1364" t="s">
        <v>8317</v>
      </c>
      <c r="T1364" t="s">
        <v>8357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>
        <f t="shared" si="84"/>
        <v>1</v>
      </c>
      <c r="G1365" t="s">
        <v>8219</v>
      </c>
      <c r="H1365" t="s">
        <v>8224</v>
      </c>
      <c r="I1365" t="s">
        <v>8246</v>
      </c>
      <c r="J1365">
        <v>1455523140</v>
      </c>
      <c r="K1365">
        <v>1453925727</v>
      </c>
      <c r="L1365" s="10">
        <f t="shared" si="86"/>
        <v>42396.8440625</v>
      </c>
      <c r="M1365" s="10">
        <f t="shared" si="87"/>
        <v>42415.332638888889</v>
      </c>
      <c r="N1365" t="b">
        <v>0</v>
      </c>
      <c r="O1365">
        <v>5</v>
      </c>
      <c r="P1365" t="b">
        <v>1</v>
      </c>
      <c r="Q1365" t="s">
        <v>8274</v>
      </c>
      <c r="R1365" s="6">
        <f t="shared" si="85"/>
        <v>40</v>
      </c>
      <c r="S1365" t="s">
        <v>8317</v>
      </c>
      <c r="T1365" t="s">
        <v>8357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>
        <f t="shared" si="84"/>
        <v>1.1864285714285714</v>
      </c>
      <c r="G1366" t="s">
        <v>8219</v>
      </c>
      <c r="H1366" t="s">
        <v>8232</v>
      </c>
      <c r="I1366" t="s">
        <v>8253</v>
      </c>
      <c r="J1366">
        <v>1420648906</v>
      </c>
      <c r="K1366">
        <v>1415464906</v>
      </c>
      <c r="L1366" s="10">
        <f t="shared" si="86"/>
        <v>41951.695671296293</v>
      </c>
      <c r="M1366" s="10">
        <f t="shared" si="87"/>
        <v>42011.6956712963</v>
      </c>
      <c r="N1366" t="b">
        <v>0</v>
      </c>
      <c r="O1366">
        <v>144</v>
      </c>
      <c r="P1366" t="b">
        <v>1</v>
      </c>
      <c r="Q1366" t="s">
        <v>8276</v>
      </c>
      <c r="R1366" s="6">
        <f t="shared" si="85"/>
        <v>346.04166666666669</v>
      </c>
      <c r="S1366" t="s">
        <v>8315</v>
      </c>
      <c r="T1366" t="s">
        <v>8331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>
        <f t="shared" si="84"/>
        <v>1.0026666666666666</v>
      </c>
      <c r="G1367" t="s">
        <v>8219</v>
      </c>
      <c r="H1367" t="s">
        <v>8224</v>
      </c>
      <c r="I1367" t="s">
        <v>8246</v>
      </c>
      <c r="J1367">
        <v>1426523752</v>
      </c>
      <c r="K1367">
        <v>1423935352</v>
      </c>
      <c r="L1367" s="10">
        <f t="shared" si="86"/>
        <v>42049.733240740738</v>
      </c>
      <c r="M1367" s="10">
        <f t="shared" si="87"/>
        <v>42079.691574074073</v>
      </c>
      <c r="N1367" t="b">
        <v>0</v>
      </c>
      <c r="O1367">
        <v>92</v>
      </c>
      <c r="P1367" t="b">
        <v>1</v>
      </c>
      <c r="Q1367" t="s">
        <v>8276</v>
      </c>
      <c r="R1367" s="6">
        <f t="shared" si="85"/>
        <v>81.739130434782609</v>
      </c>
      <c r="S1367" t="s">
        <v>8315</v>
      </c>
      <c r="T1367" t="s">
        <v>8331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>
        <f t="shared" si="84"/>
        <v>1.2648920000000001</v>
      </c>
      <c r="G1368" t="s">
        <v>8219</v>
      </c>
      <c r="H1368" t="s">
        <v>8224</v>
      </c>
      <c r="I1368" t="s">
        <v>8246</v>
      </c>
      <c r="J1368">
        <v>1417049663</v>
      </c>
      <c r="K1368">
        <v>1413158063</v>
      </c>
      <c r="L1368" s="10">
        <f t="shared" si="86"/>
        <v>41924.996099537035</v>
      </c>
      <c r="M1368" s="10">
        <f t="shared" si="87"/>
        <v>41970.037766203706</v>
      </c>
      <c r="N1368" t="b">
        <v>0</v>
      </c>
      <c r="O1368">
        <v>147</v>
      </c>
      <c r="P1368" t="b">
        <v>1</v>
      </c>
      <c r="Q1368" t="s">
        <v>8276</v>
      </c>
      <c r="R1368" s="6">
        <f t="shared" si="85"/>
        <v>64.535306122448986</v>
      </c>
      <c r="S1368" t="s">
        <v>8315</v>
      </c>
      <c r="T1368" t="s">
        <v>8331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>
        <f t="shared" si="84"/>
        <v>1.1426000000000001</v>
      </c>
      <c r="G1369" t="s">
        <v>8219</v>
      </c>
      <c r="H1369" t="s">
        <v>8224</v>
      </c>
      <c r="I1369" t="s">
        <v>8246</v>
      </c>
      <c r="J1369">
        <v>1447463050</v>
      </c>
      <c r="K1369">
        <v>1444867450</v>
      </c>
      <c r="L1369" s="10">
        <f t="shared" si="86"/>
        <v>42292.002893518518</v>
      </c>
      <c r="M1369" s="10">
        <f t="shared" si="87"/>
        <v>42322.044560185182</v>
      </c>
      <c r="N1369" t="b">
        <v>0</v>
      </c>
      <c r="O1369">
        <v>90</v>
      </c>
      <c r="P1369" t="b">
        <v>1</v>
      </c>
      <c r="Q1369" t="s">
        <v>8276</v>
      </c>
      <c r="R1369" s="6">
        <f t="shared" si="85"/>
        <v>63.477777777777774</v>
      </c>
      <c r="S1369" t="s">
        <v>8315</v>
      </c>
      <c r="T1369" t="s">
        <v>8331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>
        <f t="shared" si="84"/>
        <v>1.107</v>
      </c>
      <c r="G1370" t="s">
        <v>8219</v>
      </c>
      <c r="H1370" t="s">
        <v>8224</v>
      </c>
      <c r="I1370" t="s">
        <v>8246</v>
      </c>
      <c r="J1370">
        <v>1434342894</v>
      </c>
      <c r="K1370">
        <v>1432269294</v>
      </c>
      <c r="L1370" s="10">
        <f t="shared" si="86"/>
        <v>42146.190902777773</v>
      </c>
      <c r="M1370" s="10">
        <f t="shared" si="87"/>
        <v>42170.190902777773</v>
      </c>
      <c r="N1370" t="b">
        <v>0</v>
      </c>
      <c r="O1370">
        <v>87</v>
      </c>
      <c r="P1370" t="b">
        <v>1</v>
      </c>
      <c r="Q1370" t="s">
        <v>8276</v>
      </c>
      <c r="R1370" s="6">
        <f t="shared" si="85"/>
        <v>63.620689655172413</v>
      </c>
      <c r="S1370" t="s">
        <v>8315</v>
      </c>
      <c r="T1370" t="s">
        <v>8331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>
        <f t="shared" si="84"/>
        <v>1.0534805315203954</v>
      </c>
      <c r="G1371" t="s">
        <v>8219</v>
      </c>
      <c r="H1371" t="s">
        <v>8224</v>
      </c>
      <c r="I1371" t="s">
        <v>8246</v>
      </c>
      <c r="J1371">
        <v>1397225746</v>
      </c>
      <c r="K1371">
        <v>1394633746</v>
      </c>
      <c r="L1371" s="10">
        <f t="shared" si="86"/>
        <v>41710.594282407408</v>
      </c>
      <c r="M1371" s="10">
        <f t="shared" si="87"/>
        <v>41740.594282407408</v>
      </c>
      <c r="N1371" t="b">
        <v>0</v>
      </c>
      <c r="O1371">
        <v>406</v>
      </c>
      <c r="P1371" t="b">
        <v>1</v>
      </c>
      <c r="Q1371" t="s">
        <v>8276</v>
      </c>
      <c r="R1371" s="6">
        <f t="shared" si="85"/>
        <v>83.967068965517228</v>
      </c>
      <c r="S1371" t="s">
        <v>8315</v>
      </c>
      <c r="T1371" t="s">
        <v>8331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>
        <f t="shared" si="84"/>
        <v>1.0366666666666666</v>
      </c>
      <c r="G1372" t="s">
        <v>8219</v>
      </c>
      <c r="H1372" t="s">
        <v>8224</v>
      </c>
      <c r="I1372" t="s">
        <v>8246</v>
      </c>
      <c r="J1372">
        <v>1381881890</v>
      </c>
      <c r="K1372">
        <v>1380585890</v>
      </c>
      <c r="L1372" s="10">
        <f t="shared" si="86"/>
        <v>41548.00335648148</v>
      </c>
      <c r="M1372" s="10">
        <f t="shared" si="87"/>
        <v>41563.00335648148</v>
      </c>
      <c r="N1372" t="b">
        <v>0</v>
      </c>
      <c r="O1372">
        <v>20</v>
      </c>
      <c r="P1372" t="b">
        <v>1</v>
      </c>
      <c r="Q1372" t="s">
        <v>8276</v>
      </c>
      <c r="R1372" s="6">
        <f t="shared" si="85"/>
        <v>77.75</v>
      </c>
      <c r="S1372" t="s">
        <v>8315</v>
      </c>
      <c r="T1372" t="s">
        <v>8331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>
        <f t="shared" si="84"/>
        <v>1.0708672667523933</v>
      </c>
      <c r="G1373" t="s">
        <v>8219</v>
      </c>
      <c r="H1373" t="s">
        <v>8224</v>
      </c>
      <c r="I1373" t="s">
        <v>8246</v>
      </c>
      <c r="J1373">
        <v>1431022342</v>
      </c>
      <c r="K1373">
        <v>1428430342</v>
      </c>
      <c r="L1373" s="10">
        <f t="shared" si="86"/>
        <v>42101.758587962962</v>
      </c>
      <c r="M1373" s="10">
        <f t="shared" si="87"/>
        <v>42131.758587962962</v>
      </c>
      <c r="N1373" t="b">
        <v>0</v>
      </c>
      <c r="O1373">
        <v>70</v>
      </c>
      <c r="P1373" t="b">
        <v>1</v>
      </c>
      <c r="Q1373" t="s">
        <v>8276</v>
      </c>
      <c r="R1373" s="6">
        <f t="shared" si="85"/>
        <v>107.07142857142857</v>
      </c>
      <c r="S1373" t="s">
        <v>8315</v>
      </c>
      <c r="T1373" t="s">
        <v>8331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>
        <f t="shared" si="84"/>
        <v>1.24</v>
      </c>
      <c r="G1374" t="s">
        <v>8219</v>
      </c>
      <c r="H1374" t="s">
        <v>8224</v>
      </c>
      <c r="I1374" t="s">
        <v>8246</v>
      </c>
      <c r="J1374">
        <v>1342115132</v>
      </c>
      <c r="K1374">
        <v>1339523132</v>
      </c>
      <c r="L1374" s="10">
        <f t="shared" si="86"/>
        <v>41072.739953703705</v>
      </c>
      <c r="M1374" s="10">
        <f t="shared" si="87"/>
        <v>41102.739953703705</v>
      </c>
      <c r="N1374" t="b">
        <v>0</v>
      </c>
      <c r="O1374">
        <v>16</v>
      </c>
      <c r="P1374" t="b">
        <v>1</v>
      </c>
      <c r="Q1374" t="s">
        <v>8276</v>
      </c>
      <c r="R1374" s="6">
        <f t="shared" si="85"/>
        <v>38.75</v>
      </c>
      <c r="S1374" t="s">
        <v>8315</v>
      </c>
      <c r="T1374" t="s">
        <v>8331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>
        <f t="shared" si="84"/>
        <v>1.0501</v>
      </c>
      <c r="G1375" t="s">
        <v>8219</v>
      </c>
      <c r="H1375" t="s">
        <v>8224</v>
      </c>
      <c r="I1375" t="s">
        <v>8246</v>
      </c>
      <c r="J1375">
        <v>1483138233</v>
      </c>
      <c r="K1375">
        <v>1480546233</v>
      </c>
      <c r="L1375" s="10">
        <f t="shared" si="86"/>
        <v>42704.95177083333</v>
      </c>
      <c r="M1375" s="10">
        <f t="shared" si="87"/>
        <v>42734.95177083333</v>
      </c>
      <c r="N1375" t="b">
        <v>0</v>
      </c>
      <c r="O1375">
        <v>52</v>
      </c>
      <c r="P1375" t="b">
        <v>1</v>
      </c>
      <c r="Q1375" t="s">
        <v>8276</v>
      </c>
      <c r="R1375" s="6">
        <f t="shared" si="85"/>
        <v>201.94230769230768</v>
      </c>
      <c r="S1375" t="s">
        <v>8315</v>
      </c>
      <c r="T1375" t="s">
        <v>8331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>
        <f t="shared" si="84"/>
        <v>1.8946666666666667</v>
      </c>
      <c r="G1376" t="s">
        <v>8219</v>
      </c>
      <c r="H1376" t="s">
        <v>8224</v>
      </c>
      <c r="I1376" t="s">
        <v>8246</v>
      </c>
      <c r="J1376">
        <v>1458874388</v>
      </c>
      <c r="K1376">
        <v>1456285988</v>
      </c>
      <c r="L1376" s="10">
        <f t="shared" si="86"/>
        <v>42424.161898148144</v>
      </c>
      <c r="M1376" s="10">
        <f t="shared" si="87"/>
        <v>42454.12023148148</v>
      </c>
      <c r="N1376" t="b">
        <v>0</v>
      </c>
      <c r="O1376">
        <v>66</v>
      </c>
      <c r="P1376" t="b">
        <v>1</v>
      </c>
      <c r="Q1376" t="s">
        <v>8276</v>
      </c>
      <c r="R1376" s="6">
        <f t="shared" si="85"/>
        <v>43.060606060606062</v>
      </c>
      <c r="S1376" t="s">
        <v>8315</v>
      </c>
      <c r="T1376" t="s">
        <v>8331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>
        <f t="shared" si="84"/>
        <v>1.7132499999999999</v>
      </c>
      <c r="G1377" t="s">
        <v>8219</v>
      </c>
      <c r="H1377" t="s">
        <v>8230</v>
      </c>
      <c r="I1377" t="s">
        <v>8249</v>
      </c>
      <c r="J1377">
        <v>1484444119</v>
      </c>
      <c r="K1377">
        <v>1481852119</v>
      </c>
      <c r="L1377" s="10">
        <f t="shared" si="86"/>
        <v>42720.066192129627</v>
      </c>
      <c r="M1377" s="10">
        <f t="shared" si="87"/>
        <v>42750.066192129627</v>
      </c>
      <c r="N1377" t="b">
        <v>0</v>
      </c>
      <c r="O1377">
        <v>109</v>
      </c>
      <c r="P1377" t="b">
        <v>1</v>
      </c>
      <c r="Q1377" t="s">
        <v>8276</v>
      </c>
      <c r="R1377" s="6">
        <f t="shared" si="85"/>
        <v>62.871559633027523</v>
      </c>
      <c r="S1377" t="s">
        <v>8315</v>
      </c>
      <c r="T1377" t="s">
        <v>8331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>
        <f t="shared" si="84"/>
        <v>2.5248648648648651</v>
      </c>
      <c r="G1378" t="s">
        <v>8219</v>
      </c>
      <c r="H1378" t="s">
        <v>8225</v>
      </c>
      <c r="I1378" t="s">
        <v>8247</v>
      </c>
      <c r="J1378">
        <v>1480784606</v>
      </c>
      <c r="K1378">
        <v>1478189006</v>
      </c>
      <c r="L1378" s="10">
        <f t="shared" si="86"/>
        <v>42677.669050925921</v>
      </c>
      <c r="M1378" s="10">
        <f t="shared" si="87"/>
        <v>42707.710717592592</v>
      </c>
      <c r="N1378" t="b">
        <v>0</v>
      </c>
      <c r="O1378">
        <v>168</v>
      </c>
      <c r="P1378" t="b">
        <v>1</v>
      </c>
      <c r="Q1378" t="s">
        <v>8276</v>
      </c>
      <c r="R1378" s="6">
        <f t="shared" si="85"/>
        <v>55.607142857142854</v>
      </c>
      <c r="S1378" t="s">
        <v>8315</v>
      </c>
      <c r="T1378" t="s">
        <v>8331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>
        <f t="shared" si="84"/>
        <v>1.1615384615384616</v>
      </c>
      <c r="G1379" t="s">
        <v>8219</v>
      </c>
      <c r="H1379" t="s">
        <v>8224</v>
      </c>
      <c r="I1379" t="s">
        <v>8246</v>
      </c>
      <c r="J1379">
        <v>1486095060</v>
      </c>
      <c r="K1379">
        <v>1484198170</v>
      </c>
      <c r="L1379" s="10">
        <f t="shared" si="86"/>
        <v>42747.219560185185</v>
      </c>
      <c r="M1379" s="10">
        <f t="shared" si="87"/>
        <v>42769.174305555556</v>
      </c>
      <c r="N1379" t="b">
        <v>0</v>
      </c>
      <c r="O1379">
        <v>31</v>
      </c>
      <c r="P1379" t="b">
        <v>1</v>
      </c>
      <c r="Q1379" t="s">
        <v>8276</v>
      </c>
      <c r="R1379" s="6">
        <f t="shared" si="85"/>
        <v>48.70967741935484</v>
      </c>
      <c r="S1379" t="s">
        <v>8315</v>
      </c>
      <c r="T1379" t="s">
        <v>8331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>
        <f t="shared" si="84"/>
        <v>2.0335000000000001</v>
      </c>
      <c r="G1380" t="s">
        <v>8219</v>
      </c>
      <c r="H1380" t="s">
        <v>8225</v>
      </c>
      <c r="I1380" t="s">
        <v>8247</v>
      </c>
      <c r="J1380">
        <v>1470075210</v>
      </c>
      <c r="K1380">
        <v>1468779210</v>
      </c>
      <c r="L1380" s="10">
        <f t="shared" si="86"/>
        <v>42568.759374999994</v>
      </c>
      <c r="M1380" s="10">
        <f t="shared" si="87"/>
        <v>42583.759374999994</v>
      </c>
      <c r="N1380" t="b">
        <v>0</v>
      </c>
      <c r="O1380">
        <v>133</v>
      </c>
      <c r="P1380" t="b">
        <v>1</v>
      </c>
      <c r="Q1380" t="s">
        <v>8276</v>
      </c>
      <c r="R1380" s="6">
        <f t="shared" si="85"/>
        <v>30.578947368421051</v>
      </c>
      <c r="S1380" t="s">
        <v>8315</v>
      </c>
      <c r="T1380" t="s">
        <v>8331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>
        <f t="shared" si="84"/>
        <v>1.1160000000000001</v>
      </c>
      <c r="G1381" t="s">
        <v>8219</v>
      </c>
      <c r="H1381" t="s">
        <v>8224</v>
      </c>
      <c r="I1381" t="s">
        <v>8246</v>
      </c>
      <c r="J1381">
        <v>1433504876</v>
      </c>
      <c r="K1381">
        <v>1430912876</v>
      </c>
      <c r="L1381" s="10">
        <f t="shared" si="86"/>
        <v>42130.491620370376</v>
      </c>
      <c r="M1381" s="10">
        <f t="shared" si="87"/>
        <v>42160.491620370376</v>
      </c>
      <c r="N1381" t="b">
        <v>0</v>
      </c>
      <c r="O1381">
        <v>151</v>
      </c>
      <c r="P1381" t="b">
        <v>1</v>
      </c>
      <c r="Q1381" t="s">
        <v>8276</v>
      </c>
      <c r="R1381" s="6">
        <f t="shared" si="85"/>
        <v>73.907284768211923</v>
      </c>
      <c r="S1381" t="s">
        <v>8315</v>
      </c>
      <c r="T1381" t="s">
        <v>8331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>
        <f t="shared" si="84"/>
        <v>4.24</v>
      </c>
      <c r="G1382" t="s">
        <v>8219</v>
      </c>
      <c r="H1382" t="s">
        <v>8224</v>
      </c>
      <c r="I1382" t="s">
        <v>8246</v>
      </c>
      <c r="J1382">
        <v>1433815200</v>
      </c>
      <c r="K1382">
        <v>1431886706</v>
      </c>
      <c r="L1382" s="10">
        <f t="shared" si="86"/>
        <v>42141.762800925921</v>
      </c>
      <c r="M1382" s="10">
        <f t="shared" si="87"/>
        <v>42164.083333333328</v>
      </c>
      <c r="N1382" t="b">
        <v>0</v>
      </c>
      <c r="O1382">
        <v>5</v>
      </c>
      <c r="P1382" t="b">
        <v>1</v>
      </c>
      <c r="Q1382" t="s">
        <v>8276</v>
      </c>
      <c r="R1382" s="6">
        <f t="shared" si="85"/>
        <v>21.2</v>
      </c>
      <c r="S1382" t="s">
        <v>8315</v>
      </c>
      <c r="T1382" t="s">
        <v>8331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>
        <f t="shared" si="84"/>
        <v>1.071</v>
      </c>
      <c r="G1383" t="s">
        <v>8219</v>
      </c>
      <c r="H1383" t="s">
        <v>8224</v>
      </c>
      <c r="I1383" t="s">
        <v>8246</v>
      </c>
      <c r="J1383">
        <v>1482988125</v>
      </c>
      <c r="K1383">
        <v>1480396125</v>
      </c>
      <c r="L1383" s="10">
        <f t="shared" si="86"/>
        <v>42703.214409722219</v>
      </c>
      <c r="M1383" s="10">
        <f t="shared" si="87"/>
        <v>42733.214409722219</v>
      </c>
      <c r="N1383" t="b">
        <v>0</v>
      </c>
      <c r="O1383">
        <v>73</v>
      </c>
      <c r="P1383" t="b">
        <v>1</v>
      </c>
      <c r="Q1383" t="s">
        <v>8276</v>
      </c>
      <c r="R1383" s="6">
        <f t="shared" si="85"/>
        <v>73.356164383561648</v>
      </c>
      <c r="S1383" t="s">
        <v>8315</v>
      </c>
      <c r="T1383" t="s">
        <v>8331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>
        <f t="shared" si="84"/>
        <v>1.043625</v>
      </c>
      <c r="G1384" t="s">
        <v>8219</v>
      </c>
      <c r="H1384" t="s">
        <v>8224</v>
      </c>
      <c r="I1384" t="s">
        <v>8246</v>
      </c>
      <c r="J1384">
        <v>1367867536</v>
      </c>
      <c r="K1384">
        <v>1365275536</v>
      </c>
      <c r="L1384" s="10">
        <f t="shared" si="86"/>
        <v>41370.800185185188</v>
      </c>
      <c r="M1384" s="10">
        <f t="shared" si="87"/>
        <v>41400.800185185188</v>
      </c>
      <c r="N1384" t="b">
        <v>0</v>
      </c>
      <c r="O1384">
        <v>148</v>
      </c>
      <c r="P1384" t="b">
        <v>1</v>
      </c>
      <c r="Q1384" t="s">
        <v>8276</v>
      </c>
      <c r="R1384" s="6">
        <f t="shared" si="85"/>
        <v>56.412162162162161</v>
      </c>
      <c r="S1384" t="s">
        <v>8315</v>
      </c>
      <c r="T1384" t="s">
        <v>8331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>
        <f t="shared" si="84"/>
        <v>2.124090909090909</v>
      </c>
      <c r="G1385" t="s">
        <v>8219</v>
      </c>
      <c r="H1385" t="s">
        <v>8229</v>
      </c>
      <c r="I1385" t="s">
        <v>8251</v>
      </c>
      <c r="J1385">
        <v>1482457678</v>
      </c>
      <c r="K1385">
        <v>1480729678</v>
      </c>
      <c r="L1385" s="10">
        <f t="shared" si="86"/>
        <v>42707.074976851851</v>
      </c>
      <c r="M1385" s="10">
        <f t="shared" si="87"/>
        <v>42727.074976851851</v>
      </c>
      <c r="N1385" t="b">
        <v>0</v>
      </c>
      <c r="O1385">
        <v>93</v>
      </c>
      <c r="P1385" t="b">
        <v>1</v>
      </c>
      <c r="Q1385" t="s">
        <v>8276</v>
      </c>
      <c r="R1385" s="6">
        <f t="shared" si="85"/>
        <v>50.247311827956992</v>
      </c>
      <c r="S1385" t="s">
        <v>8315</v>
      </c>
      <c r="T1385" t="s">
        <v>8331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>
        <f t="shared" si="84"/>
        <v>1.2408571428571429</v>
      </c>
      <c r="G1386" t="s">
        <v>8219</v>
      </c>
      <c r="H1386" t="s">
        <v>8224</v>
      </c>
      <c r="I1386" t="s">
        <v>8246</v>
      </c>
      <c r="J1386">
        <v>1436117922</v>
      </c>
      <c r="K1386">
        <v>1433525922</v>
      </c>
      <c r="L1386" s="10">
        <f t="shared" si="86"/>
        <v>42160.735208333332</v>
      </c>
      <c r="M1386" s="10">
        <f t="shared" si="87"/>
        <v>42190.735208333332</v>
      </c>
      <c r="N1386" t="b">
        <v>0</v>
      </c>
      <c r="O1386">
        <v>63</v>
      </c>
      <c r="P1386" t="b">
        <v>1</v>
      </c>
      <c r="Q1386" t="s">
        <v>8276</v>
      </c>
      <c r="R1386" s="6">
        <f t="shared" si="85"/>
        <v>68.936507936507937</v>
      </c>
      <c r="S1386" t="s">
        <v>8315</v>
      </c>
      <c r="T1386" t="s">
        <v>8331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>
        <f t="shared" si="84"/>
        <v>1.10406125</v>
      </c>
      <c r="G1387" t="s">
        <v>8219</v>
      </c>
      <c r="H1387" t="s">
        <v>8236</v>
      </c>
      <c r="I1387" t="s">
        <v>8249</v>
      </c>
      <c r="J1387">
        <v>1461931860</v>
      </c>
      <c r="K1387">
        <v>1457109121</v>
      </c>
      <c r="L1387" s="10">
        <f t="shared" si="86"/>
        <v>42433.688900462963</v>
      </c>
      <c r="M1387" s="10">
        <f t="shared" si="87"/>
        <v>42489.507638888885</v>
      </c>
      <c r="N1387" t="b">
        <v>0</v>
      </c>
      <c r="O1387">
        <v>134</v>
      </c>
      <c r="P1387" t="b">
        <v>1</v>
      </c>
      <c r="Q1387" t="s">
        <v>8276</v>
      </c>
      <c r="R1387" s="6">
        <f t="shared" si="85"/>
        <v>65.914104477611943</v>
      </c>
      <c r="S1387" t="s">
        <v>8315</v>
      </c>
      <c r="T1387" t="s">
        <v>8331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>
        <f t="shared" si="84"/>
        <v>2.1875</v>
      </c>
      <c r="G1388" t="s">
        <v>8219</v>
      </c>
      <c r="H1388" t="s">
        <v>8224</v>
      </c>
      <c r="I1388" t="s">
        <v>8246</v>
      </c>
      <c r="J1388">
        <v>1438183889</v>
      </c>
      <c r="K1388">
        <v>1435591889</v>
      </c>
      <c r="L1388" s="10">
        <f t="shared" si="86"/>
        <v>42184.646863425922</v>
      </c>
      <c r="M1388" s="10">
        <f t="shared" si="87"/>
        <v>42214.646863425922</v>
      </c>
      <c r="N1388" t="b">
        <v>0</v>
      </c>
      <c r="O1388">
        <v>14</v>
      </c>
      <c r="P1388" t="b">
        <v>1</v>
      </c>
      <c r="Q1388" t="s">
        <v>8276</v>
      </c>
      <c r="R1388" s="6">
        <f t="shared" si="85"/>
        <v>62.5</v>
      </c>
      <c r="S1388" t="s">
        <v>8315</v>
      </c>
      <c r="T1388" t="s">
        <v>8331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>
        <f t="shared" si="84"/>
        <v>1.36625</v>
      </c>
      <c r="G1389" t="s">
        <v>8219</v>
      </c>
      <c r="H1389" t="s">
        <v>8224</v>
      </c>
      <c r="I1389" t="s">
        <v>8246</v>
      </c>
      <c r="J1389">
        <v>1433305800</v>
      </c>
      <c r="K1389">
        <v>1430604395</v>
      </c>
      <c r="L1389" s="10">
        <f t="shared" si="86"/>
        <v>42126.92123842593</v>
      </c>
      <c r="M1389" s="10">
        <f t="shared" si="87"/>
        <v>42158.1875</v>
      </c>
      <c r="N1389" t="b">
        <v>0</v>
      </c>
      <c r="O1389">
        <v>78</v>
      </c>
      <c r="P1389" t="b">
        <v>1</v>
      </c>
      <c r="Q1389" t="s">
        <v>8276</v>
      </c>
      <c r="R1389" s="6">
        <f t="shared" si="85"/>
        <v>70.064102564102569</v>
      </c>
      <c r="S1389" t="s">
        <v>8315</v>
      </c>
      <c r="T1389" t="s">
        <v>8331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>
        <f t="shared" si="84"/>
        <v>1.348074</v>
      </c>
      <c r="G1390" t="s">
        <v>8219</v>
      </c>
      <c r="H1390" t="s">
        <v>8224</v>
      </c>
      <c r="I1390" t="s">
        <v>8246</v>
      </c>
      <c r="J1390">
        <v>1476720840</v>
      </c>
      <c r="K1390">
        <v>1474469117</v>
      </c>
      <c r="L1390" s="10">
        <f t="shared" si="86"/>
        <v>42634.614780092597</v>
      </c>
      <c r="M1390" s="10">
        <f t="shared" si="87"/>
        <v>42660.676388888889</v>
      </c>
      <c r="N1390" t="b">
        <v>0</v>
      </c>
      <c r="O1390">
        <v>112</v>
      </c>
      <c r="P1390" t="b">
        <v>1</v>
      </c>
      <c r="Q1390" t="s">
        <v>8276</v>
      </c>
      <c r="R1390" s="6">
        <f t="shared" si="85"/>
        <v>60.181874999999998</v>
      </c>
      <c r="S1390" t="s">
        <v>8315</v>
      </c>
      <c r="T1390" t="s">
        <v>8331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>
        <f t="shared" si="84"/>
        <v>1.454</v>
      </c>
      <c r="G1391" t="s">
        <v>8219</v>
      </c>
      <c r="H1391" t="s">
        <v>8225</v>
      </c>
      <c r="I1391" t="s">
        <v>8247</v>
      </c>
      <c r="J1391">
        <v>1471087957</v>
      </c>
      <c r="K1391">
        <v>1468495957</v>
      </c>
      <c r="L1391" s="10">
        <f t="shared" si="86"/>
        <v>42565.480983796297</v>
      </c>
      <c r="M1391" s="10">
        <f t="shared" si="87"/>
        <v>42595.480983796297</v>
      </c>
      <c r="N1391" t="b">
        <v>0</v>
      </c>
      <c r="O1391">
        <v>34</v>
      </c>
      <c r="P1391" t="b">
        <v>1</v>
      </c>
      <c r="Q1391" t="s">
        <v>8276</v>
      </c>
      <c r="R1391" s="6">
        <f t="shared" si="85"/>
        <v>21.382352941176471</v>
      </c>
      <c r="S1391" t="s">
        <v>8315</v>
      </c>
      <c r="T1391" t="s">
        <v>8331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>
        <f t="shared" si="84"/>
        <v>1.0910714285714285</v>
      </c>
      <c r="G1392" t="s">
        <v>8219</v>
      </c>
      <c r="H1392" t="s">
        <v>8224</v>
      </c>
      <c r="I1392" t="s">
        <v>8246</v>
      </c>
      <c r="J1392">
        <v>1430154720</v>
      </c>
      <c r="K1392">
        <v>1427224606</v>
      </c>
      <c r="L1392" s="10">
        <f t="shared" si="86"/>
        <v>42087.803310185183</v>
      </c>
      <c r="M1392" s="10">
        <f t="shared" si="87"/>
        <v>42121.716666666667</v>
      </c>
      <c r="N1392" t="b">
        <v>0</v>
      </c>
      <c r="O1392">
        <v>19</v>
      </c>
      <c r="P1392" t="b">
        <v>1</v>
      </c>
      <c r="Q1392" t="s">
        <v>8276</v>
      </c>
      <c r="R1392" s="6">
        <f t="shared" si="85"/>
        <v>160.78947368421052</v>
      </c>
      <c r="S1392" t="s">
        <v>8315</v>
      </c>
      <c r="T1392" t="s">
        <v>8331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>
        <f t="shared" si="84"/>
        <v>1.1020000000000001</v>
      </c>
      <c r="G1393" t="s">
        <v>8219</v>
      </c>
      <c r="H1393" t="s">
        <v>8224</v>
      </c>
      <c r="I1393" t="s">
        <v>8246</v>
      </c>
      <c r="J1393">
        <v>1440219540</v>
      </c>
      <c r="K1393">
        <v>1436369818</v>
      </c>
      <c r="L1393" s="10">
        <f t="shared" si="86"/>
        <v>42193.650671296295</v>
      </c>
      <c r="M1393" s="10">
        <f t="shared" si="87"/>
        <v>42238.207638888889</v>
      </c>
      <c r="N1393" t="b">
        <v>0</v>
      </c>
      <c r="O1393">
        <v>13</v>
      </c>
      <c r="P1393" t="b">
        <v>1</v>
      </c>
      <c r="Q1393" t="s">
        <v>8276</v>
      </c>
      <c r="R1393" s="6">
        <f t="shared" si="85"/>
        <v>42.384615384615387</v>
      </c>
      <c r="S1393" t="s">
        <v>8315</v>
      </c>
      <c r="T1393" t="s">
        <v>8331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>
        <f t="shared" si="84"/>
        <v>1.1364000000000001</v>
      </c>
      <c r="G1394" t="s">
        <v>8219</v>
      </c>
      <c r="H1394" t="s">
        <v>8224</v>
      </c>
      <c r="I1394" t="s">
        <v>8246</v>
      </c>
      <c r="J1394">
        <v>1456976586</v>
      </c>
      <c r="K1394">
        <v>1454298186</v>
      </c>
      <c r="L1394" s="10">
        <f t="shared" si="86"/>
        <v>42401.154930555553</v>
      </c>
      <c r="M1394" s="10">
        <f t="shared" si="87"/>
        <v>42432.154930555553</v>
      </c>
      <c r="N1394" t="b">
        <v>0</v>
      </c>
      <c r="O1394">
        <v>104</v>
      </c>
      <c r="P1394" t="b">
        <v>1</v>
      </c>
      <c r="Q1394" t="s">
        <v>8276</v>
      </c>
      <c r="R1394" s="6">
        <f t="shared" si="85"/>
        <v>27.317307692307693</v>
      </c>
      <c r="S1394" t="s">
        <v>8315</v>
      </c>
      <c r="T1394" t="s">
        <v>8331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>
        <f t="shared" si="84"/>
        <v>1.0235000000000001</v>
      </c>
      <c r="G1395" t="s">
        <v>8219</v>
      </c>
      <c r="H1395" t="s">
        <v>8224</v>
      </c>
      <c r="I1395" t="s">
        <v>8246</v>
      </c>
      <c r="J1395">
        <v>1470068523</v>
      </c>
      <c r="K1395">
        <v>1467476523</v>
      </c>
      <c r="L1395" s="10">
        <f t="shared" si="86"/>
        <v>42553.681979166664</v>
      </c>
      <c r="M1395" s="10">
        <f t="shared" si="87"/>
        <v>42583.681979166664</v>
      </c>
      <c r="N1395" t="b">
        <v>0</v>
      </c>
      <c r="O1395">
        <v>52</v>
      </c>
      <c r="P1395" t="b">
        <v>1</v>
      </c>
      <c r="Q1395" t="s">
        <v>8276</v>
      </c>
      <c r="R1395" s="6">
        <f t="shared" si="85"/>
        <v>196.82692307692307</v>
      </c>
      <c r="S1395" t="s">
        <v>8315</v>
      </c>
      <c r="T1395" t="s">
        <v>8331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>
        <f t="shared" si="84"/>
        <v>1.2213333333333334</v>
      </c>
      <c r="G1396" t="s">
        <v>8219</v>
      </c>
      <c r="H1396" t="s">
        <v>8224</v>
      </c>
      <c r="I1396" t="s">
        <v>8246</v>
      </c>
      <c r="J1396">
        <v>1488337200</v>
      </c>
      <c r="K1396">
        <v>1484623726</v>
      </c>
      <c r="L1396" s="10">
        <f t="shared" si="86"/>
        <v>42752.144976851851</v>
      </c>
      <c r="M1396" s="10">
        <f t="shared" si="87"/>
        <v>42795.125</v>
      </c>
      <c r="N1396" t="b">
        <v>0</v>
      </c>
      <c r="O1396">
        <v>17</v>
      </c>
      <c r="P1396" t="b">
        <v>1</v>
      </c>
      <c r="Q1396" t="s">
        <v>8276</v>
      </c>
      <c r="R1396" s="6">
        <f t="shared" si="85"/>
        <v>53.882352941176471</v>
      </c>
      <c r="S1396" t="s">
        <v>8315</v>
      </c>
      <c r="T1396" t="s">
        <v>8331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>
        <f t="shared" si="84"/>
        <v>1.1188571428571428</v>
      </c>
      <c r="G1397" t="s">
        <v>8219</v>
      </c>
      <c r="H1397" t="s">
        <v>8224</v>
      </c>
      <c r="I1397" t="s">
        <v>8246</v>
      </c>
      <c r="J1397">
        <v>1484430481</v>
      </c>
      <c r="K1397">
        <v>1481838481</v>
      </c>
      <c r="L1397" s="10">
        <f t="shared" si="86"/>
        <v>42719.90834490741</v>
      </c>
      <c r="M1397" s="10">
        <f t="shared" si="87"/>
        <v>42749.90834490741</v>
      </c>
      <c r="N1397" t="b">
        <v>0</v>
      </c>
      <c r="O1397">
        <v>82</v>
      </c>
      <c r="P1397" t="b">
        <v>1</v>
      </c>
      <c r="Q1397" t="s">
        <v>8276</v>
      </c>
      <c r="R1397" s="6">
        <f t="shared" si="85"/>
        <v>47.756097560975611</v>
      </c>
      <c r="S1397" t="s">
        <v>8315</v>
      </c>
      <c r="T1397" t="s">
        <v>8331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>
        <f t="shared" si="84"/>
        <v>1.073</v>
      </c>
      <c r="G1398" t="s">
        <v>8219</v>
      </c>
      <c r="H1398" t="s">
        <v>8224</v>
      </c>
      <c r="I1398" t="s">
        <v>8246</v>
      </c>
      <c r="J1398">
        <v>1423871882</v>
      </c>
      <c r="K1398">
        <v>1421279882</v>
      </c>
      <c r="L1398" s="10">
        <f t="shared" si="86"/>
        <v>42018.99863425926</v>
      </c>
      <c r="M1398" s="10">
        <f t="shared" si="87"/>
        <v>42048.99863425926</v>
      </c>
      <c r="N1398" t="b">
        <v>0</v>
      </c>
      <c r="O1398">
        <v>73</v>
      </c>
      <c r="P1398" t="b">
        <v>1</v>
      </c>
      <c r="Q1398" t="s">
        <v>8276</v>
      </c>
      <c r="R1398" s="6">
        <f t="shared" si="85"/>
        <v>88.191780821917803</v>
      </c>
      <c r="S1398" t="s">
        <v>8315</v>
      </c>
      <c r="T1398" t="s">
        <v>8331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>
        <f t="shared" si="84"/>
        <v>1.1385000000000001</v>
      </c>
      <c r="G1399" t="s">
        <v>8219</v>
      </c>
      <c r="H1399" t="s">
        <v>8224</v>
      </c>
      <c r="I1399" t="s">
        <v>8246</v>
      </c>
      <c r="J1399">
        <v>1477603140</v>
      </c>
      <c r="K1399">
        <v>1475013710</v>
      </c>
      <c r="L1399" s="10">
        <f t="shared" si="86"/>
        <v>42640.917939814812</v>
      </c>
      <c r="M1399" s="10">
        <f t="shared" si="87"/>
        <v>42670.888194444444</v>
      </c>
      <c r="N1399" t="b">
        <v>0</v>
      </c>
      <c r="O1399">
        <v>158</v>
      </c>
      <c r="P1399" t="b">
        <v>1</v>
      </c>
      <c r="Q1399" t="s">
        <v>8276</v>
      </c>
      <c r="R1399" s="6">
        <f t="shared" si="85"/>
        <v>72.056962025316452</v>
      </c>
      <c r="S1399" t="s">
        <v>8315</v>
      </c>
      <c r="T1399" t="s">
        <v>8331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>
        <f t="shared" si="84"/>
        <v>1.0968181818181819</v>
      </c>
      <c r="G1400" t="s">
        <v>8219</v>
      </c>
      <c r="H1400" t="s">
        <v>8224</v>
      </c>
      <c r="I1400" t="s">
        <v>8246</v>
      </c>
      <c r="J1400">
        <v>1467752334</v>
      </c>
      <c r="K1400">
        <v>1465160334</v>
      </c>
      <c r="L1400" s="10">
        <f t="shared" si="86"/>
        <v>42526.874236111107</v>
      </c>
      <c r="M1400" s="10">
        <f t="shared" si="87"/>
        <v>42556.874236111107</v>
      </c>
      <c r="N1400" t="b">
        <v>0</v>
      </c>
      <c r="O1400">
        <v>65</v>
      </c>
      <c r="P1400" t="b">
        <v>1</v>
      </c>
      <c r="Q1400" t="s">
        <v>8276</v>
      </c>
      <c r="R1400" s="6">
        <f t="shared" si="85"/>
        <v>74.246153846153845</v>
      </c>
      <c r="S1400" t="s">
        <v>8315</v>
      </c>
      <c r="T1400" t="s">
        <v>8331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>
        <f t="shared" si="84"/>
        <v>1.2614444444444444</v>
      </c>
      <c r="G1401" t="s">
        <v>8219</v>
      </c>
      <c r="H1401" t="s">
        <v>8224</v>
      </c>
      <c r="I1401" t="s">
        <v>8246</v>
      </c>
      <c r="J1401">
        <v>1412640373</v>
      </c>
      <c r="K1401">
        <v>1410048373</v>
      </c>
      <c r="L1401" s="10">
        <f t="shared" si="86"/>
        <v>41889.004317129627</v>
      </c>
      <c r="M1401" s="10">
        <f t="shared" si="87"/>
        <v>41919.004317129627</v>
      </c>
      <c r="N1401" t="b">
        <v>0</v>
      </c>
      <c r="O1401">
        <v>184</v>
      </c>
      <c r="P1401" t="b">
        <v>1</v>
      </c>
      <c r="Q1401" t="s">
        <v>8276</v>
      </c>
      <c r="R1401" s="6">
        <f t="shared" si="85"/>
        <v>61.701086956521742</v>
      </c>
      <c r="S1401" t="s">
        <v>8315</v>
      </c>
      <c r="T1401" t="s">
        <v>8331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>
        <f t="shared" si="84"/>
        <v>1.6742857142857144</v>
      </c>
      <c r="G1402" t="s">
        <v>8219</v>
      </c>
      <c r="H1402" t="s">
        <v>8225</v>
      </c>
      <c r="I1402" t="s">
        <v>8247</v>
      </c>
      <c r="J1402">
        <v>1465709400</v>
      </c>
      <c r="K1402">
        <v>1462695073</v>
      </c>
      <c r="L1402" s="10">
        <f t="shared" si="86"/>
        <v>42498.341122685189</v>
      </c>
      <c r="M1402" s="10">
        <f t="shared" si="87"/>
        <v>42533.229166666672</v>
      </c>
      <c r="N1402" t="b">
        <v>0</v>
      </c>
      <c r="O1402">
        <v>34</v>
      </c>
      <c r="P1402" t="b">
        <v>1</v>
      </c>
      <c r="Q1402" t="s">
        <v>8276</v>
      </c>
      <c r="R1402" s="6">
        <f t="shared" si="85"/>
        <v>17.235294117647058</v>
      </c>
      <c r="S1402" t="s">
        <v>8315</v>
      </c>
      <c r="T1402" t="s">
        <v>8331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>
        <f t="shared" si="84"/>
        <v>4.9652000000000003</v>
      </c>
      <c r="G1403" t="s">
        <v>8219</v>
      </c>
      <c r="H1403" t="s">
        <v>8224</v>
      </c>
      <c r="I1403" t="s">
        <v>8246</v>
      </c>
      <c r="J1403">
        <v>1369612474</v>
      </c>
      <c r="K1403">
        <v>1367798074</v>
      </c>
      <c r="L1403" s="10">
        <f t="shared" si="86"/>
        <v>41399.99622685185</v>
      </c>
      <c r="M1403" s="10">
        <f t="shared" si="87"/>
        <v>41420.99622685185</v>
      </c>
      <c r="N1403" t="b">
        <v>0</v>
      </c>
      <c r="O1403">
        <v>240</v>
      </c>
      <c r="P1403" t="b">
        <v>1</v>
      </c>
      <c r="Q1403" t="s">
        <v>8276</v>
      </c>
      <c r="R1403" s="6">
        <f t="shared" si="85"/>
        <v>51.720833333333331</v>
      </c>
      <c r="S1403" t="s">
        <v>8315</v>
      </c>
      <c r="T1403" t="s">
        <v>8331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>
        <f t="shared" si="84"/>
        <v>1.0915999999999999</v>
      </c>
      <c r="G1404" t="s">
        <v>8219</v>
      </c>
      <c r="H1404" t="s">
        <v>8225</v>
      </c>
      <c r="I1404" t="s">
        <v>8247</v>
      </c>
      <c r="J1404">
        <v>1430439411</v>
      </c>
      <c r="K1404">
        <v>1425259011</v>
      </c>
      <c r="L1404" s="10">
        <f t="shared" si="86"/>
        <v>42065.053368055553</v>
      </c>
      <c r="M1404" s="10">
        <f t="shared" si="87"/>
        <v>42125.011701388896</v>
      </c>
      <c r="N1404" t="b">
        <v>0</v>
      </c>
      <c r="O1404">
        <v>113</v>
      </c>
      <c r="P1404" t="b">
        <v>1</v>
      </c>
      <c r="Q1404" t="s">
        <v>8276</v>
      </c>
      <c r="R1404" s="6">
        <f t="shared" si="85"/>
        <v>24.150442477876105</v>
      </c>
      <c r="S1404" t="s">
        <v>8315</v>
      </c>
      <c r="T1404" t="s">
        <v>8331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>
        <f t="shared" si="84"/>
        <v>1.0257499999999999</v>
      </c>
      <c r="G1405" t="s">
        <v>8219</v>
      </c>
      <c r="H1405" t="s">
        <v>8224</v>
      </c>
      <c r="I1405" t="s">
        <v>8246</v>
      </c>
      <c r="J1405">
        <v>1374802235</v>
      </c>
      <c r="K1405">
        <v>1372210235</v>
      </c>
      <c r="L1405" s="10">
        <f t="shared" si="86"/>
        <v>41451.062905092593</v>
      </c>
      <c r="M1405" s="10">
        <f t="shared" si="87"/>
        <v>41481.062905092593</v>
      </c>
      <c r="N1405" t="b">
        <v>0</v>
      </c>
      <c r="O1405">
        <v>66</v>
      </c>
      <c r="P1405" t="b">
        <v>1</v>
      </c>
      <c r="Q1405" t="s">
        <v>8276</v>
      </c>
      <c r="R1405" s="6">
        <f t="shared" si="85"/>
        <v>62.166666666666664</v>
      </c>
      <c r="S1405" t="s">
        <v>8315</v>
      </c>
      <c r="T1405" t="s">
        <v>8331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>
        <f t="shared" si="84"/>
        <v>1.6620689655172414E-2</v>
      </c>
      <c r="G1406" t="s">
        <v>8221</v>
      </c>
      <c r="H1406" t="s">
        <v>8225</v>
      </c>
      <c r="I1406" t="s">
        <v>8247</v>
      </c>
      <c r="J1406">
        <v>1424607285</v>
      </c>
      <c r="K1406">
        <v>1422447285</v>
      </c>
      <c r="L1406" s="10">
        <f t="shared" si="86"/>
        <v>42032.510243055556</v>
      </c>
      <c r="M1406" s="10">
        <f t="shared" si="87"/>
        <v>42057.510243055556</v>
      </c>
      <c r="N1406" t="b">
        <v>1</v>
      </c>
      <c r="O1406">
        <v>5</v>
      </c>
      <c r="P1406" t="b">
        <v>0</v>
      </c>
      <c r="Q1406" t="s">
        <v>8287</v>
      </c>
      <c r="R1406" s="6">
        <f t="shared" si="85"/>
        <v>48.2</v>
      </c>
      <c r="S1406" t="s">
        <v>8317</v>
      </c>
      <c r="T1406" t="s">
        <v>8364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>
        <f t="shared" si="84"/>
        <v>4.1999999999999997E-3</v>
      </c>
      <c r="G1407" t="s">
        <v>8221</v>
      </c>
      <c r="H1407" t="s">
        <v>8224</v>
      </c>
      <c r="I1407" t="s">
        <v>8246</v>
      </c>
      <c r="J1407">
        <v>1417195201</v>
      </c>
      <c r="K1407">
        <v>1414599601</v>
      </c>
      <c r="L1407" s="10">
        <f t="shared" si="86"/>
        <v>41941.680567129632</v>
      </c>
      <c r="M1407" s="10">
        <f t="shared" si="87"/>
        <v>41971.722233796296</v>
      </c>
      <c r="N1407" t="b">
        <v>1</v>
      </c>
      <c r="O1407">
        <v>17</v>
      </c>
      <c r="P1407" t="b">
        <v>0</v>
      </c>
      <c r="Q1407" t="s">
        <v>8287</v>
      </c>
      <c r="R1407" s="6">
        <f t="shared" si="85"/>
        <v>6.1764705882352944</v>
      </c>
      <c r="S1407" t="s">
        <v>8317</v>
      </c>
      <c r="T1407" t="s">
        <v>8364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>
        <f t="shared" si="84"/>
        <v>1.25E-3</v>
      </c>
      <c r="G1408" t="s">
        <v>8221</v>
      </c>
      <c r="H1408" t="s">
        <v>8237</v>
      </c>
      <c r="I1408" t="s">
        <v>8249</v>
      </c>
      <c r="J1408">
        <v>1449914400</v>
      </c>
      <c r="K1408">
        <v>1445336607</v>
      </c>
      <c r="L1408" s="10">
        <f t="shared" si="86"/>
        <v>42297.432951388888</v>
      </c>
      <c r="M1408" s="10">
        <f t="shared" si="87"/>
        <v>42350.416666666672</v>
      </c>
      <c r="N1408" t="b">
        <v>0</v>
      </c>
      <c r="O1408">
        <v>3</v>
      </c>
      <c r="P1408" t="b">
        <v>0</v>
      </c>
      <c r="Q1408" t="s">
        <v>8287</v>
      </c>
      <c r="R1408" s="6">
        <f t="shared" si="85"/>
        <v>5</v>
      </c>
      <c r="S1408" t="s">
        <v>8317</v>
      </c>
      <c r="T1408" t="s">
        <v>8364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>
        <f t="shared" si="84"/>
        <v>5.0000000000000001E-3</v>
      </c>
      <c r="G1409" t="s">
        <v>8221</v>
      </c>
      <c r="H1409" t="s">
        <v>8224</v>
      </c>
      <c r="I1409" t="s">
        <v>8246</v>
      </c>
      <c r="J1409">
        <v>1407847978</v>
      </c>
      <c r="K1409">
        <v>1405687978</v>
      </c>
      <c r="L1409" s="10">
        <f t="shared" si="86"/>
        <v>41838.536782407406</v>
      </c>
      <c r="M1409" s="10">
        <f t="shared" si="87"/>
        <v>41863.536782407406</v>
      </c>
      <c r="N1409" t="b">
        <v>0</v>
      </c>
      <c r="O1409">
        <v>2</v>
      </c>
      <c r="P1409" t="b">
        <v>0</v>
      </c>
      <c r="Q1409" t="s">
        <v>8287</v>
      </c>
      <c r="R1409" s="6">
        <f t="shared" si="85"/>
        <v>7.5</v>
      </c>
      <c r="S1409" t="s">
        <v>8317</v>
      </c>
      <c r="T1409" t="s">
        <v>8364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>
        <f t="shared" ref="F1410:F1473" si="88">IF(D1410=0,0,E1410/D1410)</f>
        <v>7.1999999999999995E-2</v>
      </c>
      <c r="G1410" t="s">
        <v>8221</v>
      </c>
      <c r="H1410" t="s">
        <v>8225</v>
      </c>
      <c r="I1410" t="s">
        <v>8247</v>
      </c>
      <c r="J1410">
        <v>1447451756</v>
      </c>
      <c r="K1410">
        <v>1444856156</v>
      </c>
      <c r="L1410" s="10">
        <f t="shared" si="86"/>
        <v>42291.872175925921</v>
      </c>
      <c r="M1410" s="10">
        <f t="shared" si="87"/>
        <v>42321.913842592592</v>
      </c>
      <c r="N1410" t="b">
        <v>0</v>
      </c>
      <c r="O1410">
        <v>6</v>
      </c>
      <c r="P1410" t="b">
        <v>0</v>
      </c>
      <c r="Q1410" t="s">
        <v>8287</v>
      </c>
      <c r="R1410" s="6">
        <f t="shared" ref="R1410:R1473" si="89">IF(O1410=0,0,E1410/O1410)</f>
        <v>12</v>
      </c>
      <c r="S1410" t="s">
        <v>8317</v>
      </c>
      <c r="T1410" t="s">
        <v>8364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>
        <f t="shared" si="88"/>
        <v>0</v>
      </c>
      <c r="G1411" t="s">
        <v>8221</v>
      </c>
      <c r="H1411" t="s">
        <v>8224</v>
      </c>
      <c r="I1411" t="s">
        <v>8246</v>
      </c>
      <c r="J1411">
        <v>1420085535</v>
      </c>
      <c r="K1411">
        <v>1414897935</v>
      </c>
      <c r="L1411" s="10">
        <f t="shared" ref="L1411:L1474" si="90">(((K1411/60)/60)/24)+DATE(1970,1,1)</f>
        <v>41945.133506944447</v>
      </c>
      <c r="M1411" s="10">
        <f t="shared" ref="M1411:M1474" si="91">(((J1411/60)/60)/24)+DATE(1970,1,1)</f>
        <v>42005.175173611111</v>
      </c>
      <c r="N1411" t="b">
        <v>0</v>
      </c>
      <c r="O1411">
        <v>0</v>
      </c>
      <c r="P1411" t="b">
        <v>0</v>
      </c>
      <c r="Q1411" t="s">
        <v>8287</v>
      </c>
      <c r="R1411" s="6">
        <f t="shared" si="89"/>
        <v>0</v>
      </c>
      <c r="S1411" t="s">
        <v>8317</v>
      </c>
      <c r="T1411" t="s">
        <v>8364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>
        <f t="shared" si="88"/>
        <v>1.6666666666666666E-4</v>
      </c>
      <c r="G1412" t="s">
        <v>8221</v>
      </c>
      <c r="H1412" t="s">
        <v>8237</v>
      </c>
      <c r="I1412" t="s">
        <v>8249</v>
      </c>
      <c r="J1412">
        <v>1464939520</v>
      </c>
      <c r="K1412">
        <v>1461051520</v>
      </c>
      <c r="L1412" s="10">
        <f t="shared" si="90"/>
        <v>42479.318518518514</v>
      </c>
      <c r="M1412" s="10">
        <f t="shared" si="91"/>
        <v>42524.318518518514</v>
      </c>
      <c r="N1412" t="b">
        <v>0</v>
      </c>
      <c r="O1412">
        <v>1</v>
      </c>
      <c r="P1412" t="b">
        <v>0</v>
      </c>
      <c r="Q1412" t="s">
        <v>8287</v>
      </c>
      <c r="R1412" s="6">
        <f t="shared" si="89"/>
        <v>1</v>
      </c>
      <c r="S1412" t="s">
        <v>8317</v>
      </c>
      <c r="T1412" t="s">
        <v>8364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>
        <f t="shared" si="88"/>
        <v>2.3333333333333335E-3</v>
      </c>
      <c r="G1413" t="s">
        <v>8221</v>
      </c>
      <c r="H1413" t="s">
        <v>8225</v>
      </c>
      <c r="I1413" t="s">
        <v>8247</v>
      </c>
      <c r="J1413">
        <v>1423185900</v>
      </c>
      <c r="K1413">
        <v>1420766700</v>
      </c>
      <c r="L1413" s="10">
        <f t="shared" si="90"/>
        <v>42013.059027777781</v>
      </c>
      <c r="M1413" s="10">
        <f t="shared" si="91"/>
        <v>42041.059027777781</v>
      </c>
      <c r="N1413" t="b">
        <v>0</v>
      </c>
      <c r="O1413">
        <v>3</v>
      </c>
      <c r="P1413" t="b">
        <v>0</v>
      </c>
      <c r="Q1413" t="s">
        <v>8287</v>
      </c>
      <c r="R1413" s="6">
        <f t="shared" si="89"/>
        <v>2.3333333333333335</v>
      </c>
      <c r="S1413" t="s">
        <v>8317</v>
      </c>
      <c r="T1413" t="s">
        <v>8364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>
        <f t="shared" si="88"/>
        <v>4.5714285714285714E-2</v>
      </c>
      <c r="G1414" t="s">
        <v>8221</v>
      </c>
      <c r="H1414" t="s">
        <v>8224</v>
      </c>
      <c r="I1414" t="s">
        <v>8246</v>
      </c>
      <c r="J1414">
        <v>1417656699</v>
      </c>
      <c r="K1414">
        <v>1415064699</v>
      </c>
      <c r="L1414" s="10">
        <f t="shared" si="90"/>
        <v>41947.063645833332</v>
      </c>
      <c r="M1414" s="10">
        <f t="shared" si="91"/>
        <v>41977.063645833332</v>
      </c>
      <c r="N1414" t="b">
        <v>0</v>
      </c>
      <c r="O1414">
        <v>13</v>
      </c>
      <c r="P1414" t="b">
        <v>0</v>
      </c>
      <c r="Q1414" t="s">
        <v>8287</v>
      </c>
      <c r="R1414" s="6">
        <f t="shared" si="89"/>
        <v>24.615384615384617</v>
      </c>
      <c r="S1414" t="s">
        <v>8317</v>
      </c>
      <c r="T1414" t="s">
        <v>8364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>
        <f t="shared" si="88"/>
        <v>0.05</v>
      </c>
      <c r="G1415" t="s">
        <v>8221</v>
      </c>
      <c r="H1415" t="s">
        <v>8237</v>
      </c>
      <c r="I1415" t="s">
        <v>8249</v>
      </c>
      <c r="J1415">
        <v>1455964170</v>
      </c>
      <c r="K1415">
        <v>1450780170</v>
      </c>
      <c r="L1415" s="10">
        <f t="shared" si="90"/>
        <v>42360.437152777777</v>
      </c>
      <c r="M1415" s="10">
        <f t="shared" si="91"/>
        <v>42420.437152777777</v>
      </c>
      <c r="N1415" t="b">
        <v>0</v>
      </c>
      <c r="O1415">
        <v>1</v>
      </c>
      <c r="P1415" t="b">
        <v>0</v>
      </c>
      <c r="Q1415" t="s">
        <v>8287</v>
      </c>
      <c r="R1415" s="6">
        <f t="shared" si="89"/>
        <v>100</v>
      </c>
      <c r="S1415" t="s">
        <v>8317</v>
      </c>
      <c r="T1415" t="s">
        <v>8364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>
        <f t="shared" si="88"/>
        <v>2E-3</v>
      </c>
      <c r="G1416" t="s">
        <v>8221</v>
      </c>
      <c r="H1416" t="s">
        <v>8224</v>
      </c>
      <c r="I1416" t="s">
        <v>8246</v>
      </c>
      <c r="J1416">
        <v>1483423467</v>
      </c>
      <c r="K1416">
        <v>1480831467</v>
      </c>
      <c r="L1416" s="10">
        <f t="shared" si="90"/>
        <v>42708.25309027778</v>
      </c>
      <c r="M1416" s="10">
        <f t="shared" si="91"/>
        <v>42738.25309027778</v>
      </c>
      <c r="N1416" t="b">
        <v>0</v>
      </c>
      <c r="O1416">
        <v>1</v>
      </c>
      <c r="P1416" t="b">
        <v>0</v>
      </c>
      <c r="Q1416" t="s">
        <v>8287</v>
      </c>
      <c r="R1416" s="6">
        <f t="shared" si="89"/>
        <v>1</v>
      </c>
      <c r="S1416" t="s">
        <v>8317</v>
      </c>
      <c r="T1416" t="s">
        <v>8364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>
        <f t="shared" si="88"/>
        <v>0.18181818181818182</v>
      </c>
      <c r="G1417" t="s">
        <v>8221</v>
      </c>
      <c r="H1417" t="s">
        <v>8224</v>
      </c>
      <c r="I1417" t="s">
        <v>8246</v>
      </c>
      <c r="J1417">
        <v>1439741591</v>
      </c>
      <c r="K1417">
        <v>1436285591</v>
      </c>
      <c r="L1417" s="10">
        <f t="shared" si="90"/>
        <v>42192.675821759258</v>
      </c>
      <c r="M1417" s="10">
        <f t="shared" si="91"/>
        <v>42232.675821759258</v>
      </c>
      <c r="N1417" t="b">
        <v>0</v>
      </c>
      <c r="O1417">
        <v>9</v>
      </c>
      <c r="P1417" t="b">
        <v>0</v>
      </c>
      <c r="Q1417" t="s">
        <v>8287</v>
      </c>
      <c r="R1417" s="6">
        <f t="shared" si="89"/>
        <v>88.888888888888886</v>
      </c>
      <c r="S1417" t="s">
        <v>8317</v>
      </c>
      <c r="T1417" t="s">
        <v>8364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>
        <f t="shared" si="88"/>
        <v>0</v>
      </c>
      <c r="G1418" t="s">
        <v>8221</v>
      </c>
      <c r="H1418" t="s">
        <v>8224</v>
      </c>
      <c r="I1418" t="s">
        <v>8246</v>
      </c>
      <c r="J1418">
        <v>1448147619</v>
      </c>
      <c r="K1418">
        <v>1445552019</v>
      </c>
      <c r="L1418" s="10">
        <f t="shared" si="90"/>
        <v>42299.926145833335</v>
      </c>
      <c r="M1418" s="10">
        <f t="shared" si="91"/>
        <v>42329.967812499999</v>
      </c>
      <c r="N1418" t="b">
        <v>0</v>
      </c>
      <c r="O1418">
        <v>0</v>
      </c>
      <c r="P1418" t="b">
        <v>0</v>
      </c>
      <c r="Q1418" t="s">
        <v>8287</v>
      </c>
      <c r="R1418" s="6">
        <f t="shared" si="89"/>
        <v>0</v>
      </c>
      <c r="S1418" t="s">
        <v>8317</v>
      </c>
      <c r="T1418" t="s">
        <v>8364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>
        <f t="shared" si="88"/>
        <v>1.2222222222222223E-2</v>
      </c>
      <c r="G1419" t="s">
        <v>8221</v>
      </c>
      <c r="H1419" t="s">
        <v>8224</v>
      </c>
      <c r="I1419" t="s">
        <v>8246</v>
      </c>
      <c r="J1419">
        <v>1442315460</v>
      </c>
      <c r="K1419">
        <v>1439696174</v>
      </c>
      <c r="L1419" s="10">
        <f t="shared" si="90"/>
        <v>42232.15016203704</v>
      </c>
      <c r="M1419" s="10">
        <f t="shared" si="91"/>
        <v>42262.465972222228</v>
      </c>
      <c r="N1419" t="b">
        <v>0</v>
      </c>
      <c r="O1419">
        <v>2</v>
      </c>
      <c r="P1419" t="b">
        <v>0</v>
      </c>
      <c r="Q1419" t="s">
        <v>8287</v>
      </c>
      <c r="R1419" s="6">
        <f t="shared" si="89"/>
        <v>27.5</v>
      </c>
      <c r="S1419" t="s">
        <v>8317</v>
      </c>
      <c r="T1419" t="s">
        <v>8364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>
        <f t="shared" si="88"/>
        <v>2E-3</v>
      </c>
      <c r="G1420" t="s">
        <v>8221</v>
      </c>
      <c r="H1420" t="s">
        <v>8227</v>
      </c>
      <c r="I1420" t="s">
        <v>8249</v>
      </c>
      <c r="J1420">
        <v>1456397834</v>
      </c>
      <c r="K1420">
        <v>1453805834</v>
      </c>
      <c r="L1420" s="10">
        <f t="shared" si="90"/>
        <v>42395.456412037034</v>
      </c>
      <c r="M1420" s="10">
        <f t="shared" si="91"/>
        <v>42425.456412037034</v>
      </c>
      <c r="N1420" t="b">
        <v>0</v>
      </c>
      <c r="O1420">
        <v>1</v>
      </c>
      <c r="P1420" t="b">
        <v>0</v>
      </c>
      <c r="Q1420" t="s">
        <v>8287</v>
      </c>
      <c r="R1420" s="6">
        <f t="shared" si="89"/>
        <v>6</v>
      </c>
      <c r="S1420" t="s">
        <v>8317</v>
      </c>
      <c r="T1420" t="s">
        <v>8364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>
        <f t="shared" si="88"/>
        <v>7.0634920634920634E-2</v>
      </c>
      <c r="G1421" t="s">
        <v>8221</v>
      </c>
      <c r="H1421" t="s">
        <v>8224</v>
      </c>
      <c r="I1421" t="s">
        <v>8246</v>
      </c>
      <c r="J1421">
        <v>1476010619</v>
      </c>
      <c r="K1421">
        <v>1473418619</v>
      </c>
      <c r="L1421" s="10">
        <f t="shared" si="90"/>
        <v>42622.456238425926</v>
      </c>
      <c r="M1421" s="10">
        <f t="shared" si="91"/>
        <v>42652.456238425926</v>
      </c>
      <c r="N1421" t="b">
        <v>0</v>
      </c>
      <c r="O1421">
        <v>10</v>
      </c>
      <c r="P1421" t="b">
        <v>0</v>
      </c>
      <c r="Q1421" t="s">
        <v>8287</v>
      </c>
      <c r="R1421" s="6">
        <f t="shared" si="89"/>
        <v>44.5</v>
      </c>
      <c r="S1421" t="s">
        <v>8317</v>
      </c>
      <c r="T1421" t="s">
        <v>8364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>
        <f t="shared" si="88"/>
        <v>2.7272727272727271E-2</v>
      </c>
      <c r="G1422" t="s">
        <v>8221</v>
      </c>
      <c r="H1422" t="s">
        <v>8224</v>
      </c>
      <c r="I1422" t="s">
        <v>8246</v>
      </c>
      <c r="J1422">
        <v>1467129686</v>
      </c>
      <c r="K1422">
        <v>1464969686</v>
      </c>
      <c r="L1422" s="10">
        <f t="shared" si="90"/>
        <v>42524.667662037042</v>
      </c>
      <c r="M1422" s="10">
        <f t="shared" si="91"/>
        <v>42549.667662037042</v>
      </c>
      <c r="N1422" t="b">
        <v>0</v>
      </c>
      <c r="O1422">
        <v>3</v>
      </c>
      <c r="P1422" t="b">
        <v>0</v>
      </c>
      <c r="Q1422" t="s">
        <v>8287</v>
      </c>
      <c r="R1422" s="6">
        <f t="shared" si="89"/>
        <v>1</v>
      </c>
      <c r="S1422" t="s">
        <v>8317</v>
      </c>
      <c r="T1422" t="s">
        <v>8364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>
        <f t="shared" si="88"/>
        <v>1E-3</v>
      </c>
      <c r="G1423" t="s">
        <v>8221</v>
      </c>
      <c r="H1423" t="s">
        <v>8235</v>
      </c>
      <c r="I1423" t="s">
        <v>8255</v>
      </c>
      <c r="J1423">
        <v>1423432709</v>
      </c>
      <c r="K1423">
        <v>1420840709</v>
      </c>
      <c r="L1423" s="10">
        <f t="shared" si="90"/>
        <v>42013.915613425925</v>
      </c>
      <c r="M1423" s="10">
        <f t="shared" si="91"/>
        <v>42043.915613425925</v>
      </c>
      <c r="N1423" t="b">
        <v>0</v>
      </c>
      <c r="O1423">
        <v>2</v>
      </c>
      <c r="P1423" t="b">
        <v>0</v>
      </c>
      <c r="Q1423" t="s">
        <v>8287</v>
      </c>
      <c r="R1423" s="6">
        <f t="shared" si="89"/>
        <v>100</v>
      </c>
      <c r="S1423" t="s">
        <v>8317</v>
      </c>
      <c r="T1423" t="s">
        <v>8364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>
        <f t="shared" si="88"/>
        <v>1.0399999999999999E-3</v>
      </c>
      <c r="G1424" t="s">
        <v>8221</v>
      </c>
      <c r="H1424" t="s">
        <v>8228</v>
      </c>
      <c r="I1424" t="s">
        <v>8250</v>
      </c>
      <c r="J1424">
        <v>1474436704</v>
      </c>
      <c r="K1424">
        <v>1471844704</v>
      </c>
      <c r="L1424" s="10">
        <f t="shared" si="90"/>
        <v>42604.239629629628</v>
      </c>
      <c r="M1424" s="10">
        <f t="shared" si="91"/>
        <v>42634.239629629628</v>
      </c>
      <c r="N1424" t="b">
        <v>0</v>
      </c>
      <c r="O1424">
        <v>2</v>
      </c>
      <c r="P1424" t="b">
        <v>0</v>
      </c>
      <c r="Q1424" t="s">
        <v>8287</v>
      </c>
      <c r="R1424" s="6">
        <f t="shared" si="89"/>
        <v>13</v>
      </c>
      <c r="S1424" t="s">
        <v>8317</v>
      </c>
      <c r="T1424" t="s">
        <v>8364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>
        <f t="shared" si="88"/>
        <v>3.3333333333333335E-3</v>
      </c>
      <c r="G1425" t="s">
        <v>8221</v>
      </c>
      <c r="H1425" t="s">
        <v>8226</v>
      </c>
      <c r="I1425" t="s">
        <v>8248</v>
      </c>
      <c r="J1425">
        <v>1451637531</v>
      </c>
      <c r="K1425">
        <v>1449045531</v>
      </c>
      <c r="L1425" s="10">
        <f t="shared" si="90"/>
        <v>42340.360312500001</v>
      </c>
      <c r="M1425" s="10">
        <f t="shared" si="91"/>
        <v>42370.360312500001</v>
      </c>
      <c r="N1425" t="b">
        <v>0</v>
      </c>
      <c r="O1425">
        <v>1</v>
      </c>
      <c r="P1425" t="b">
        <v>0</v>
      </c>
      <c r="Q1425" t="s">
        <v>8287</v>
      </c>
      <c r="R1425" s="6">
        <f t="shared" si="89"/>
        <v>100</v>
      </c>
      <c r="S1425" t="s">
        <v>8317</v>
      </c>
      <c r="T1425" t="s">
        <v>8364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>
        <f t="shared" si="88"/>
        <v>0.2036</v>
      </c>
      <c r="G1426" t="s">
        <v>8221</v>
      </c>
      <c r="H1426" t="s">
        <v>8224</v>
      </c>
      <c r="I1426" t="s">
        <v>8246</v>
      </c>
      <c r="J1426">
        <v>1479233602</v>
      </c>
      <c r="K1426">
        <v>1478106802</v>
      </c>
      <c r="L1426" s="10">
        <f t="shared" si="90"/>
        <v>42676.717615740738</v>
      </c>
      <c r="M1426" s="10">
        <f t="shared" si="91"/>
        <v>42689.759282407409</v>
      </c>
      <c r="N1426" t="b">
        <v>0</v>
      </c>
      <c r="O1426">
        <v>14</v>
      </c>
      <c r="P1426" t="b">
        <v>0</v>
      </c>
      <c r="Q1426" t="s">
        <v>8287</v>
      </c>
      <c r="R1426" s="6">
        <f t="shared" si="89"/>
        <v>109.07142857142857</v>
      </c>
      <c r="S1426" t="s">
        <v>8317</v>
      </c>
      <c r="T1426" t="s">
        <v>8364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>
        <f t="shared" si="88"/>
        <v>0</v>
      </c>
      <c r="G1427" t="s">
        <v>8221</v>
      </c>
      <c r="H1427" t="s">
        <v>8224</v>
      </c>
      <c r="I1427" t="s">
        <v>8246</v>
      </c>
      <c r="J1427">
        <v>1430276959</v>
      </c>
      <c r="K1427">
        <v>1427684959</v>
      </c>
      <c r="L1427" s="10">
        <f t="shared" si="90"/>
        <v>42093.131469907406</v>
      </c>
      <c r="M1427" s="10">
        <f t="shared" si="91"/>
        <v>42123.131469907406</v>
      </c>
      <c r="N1427" t="b">
        <v>0</v>
      </c>
      <c r="O1427">
        <v>0</v>
      </c>
      <c r="P1427" t="b">
        <v>0</v>
      </c>
      <c r="Q1427" t="s">
        <v>8287</v>
      </c>
      <c r="R1427" s="6">
        <f t="shared" si="89"/>
        <v>0</v>
      </c>
      <c r="S1427" t="s">
        <v>8317</v>
      </c>
      <c r="T1427" t="s">
        <v>8364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>
        <f t="shared" si="88"/>
        <v>0</v>
      </c>
      <c r="G1428" t="s">
        <v>8221</v>
      </c>
      <c r="H1428" t="s">
        <v>8236</v>
      </c>
      <c r="I1428" t="s">
        <v>8249</v>
      </c>
      <c r="J1428">
        <v>1440408120</v>
      </c>
      <c r="K1428">
        <v>1435224120</v>
      </c>
      <c r="L1428" s="10">
        <f t="shared" si="90"/>
        <v>42180.390277777777</v>
      </c>
      <c r="M1428" s="10">
        <f t="shared" si="91"/>
        <v>42240.390277777777</v>
      </c>
      <c r="N1428" t="b">
        <v>0</v>
      </c>
      <c r="O1428">
        <v>0</v>
      </c>
      <c r="P1428" t="b">
        <v>0</v>
      </c>
      <c r="Q1428" t="s">
        <v>8287</v>
      </c>
      <c r="R1428" s="6">
        <f t="shared" si="89"/>
        <v>0</v>
      </c>
      <c r="S1428" t="s">
        <v>8317</v>
      </c>
      <c r="T1428" t="s">
        <v>8364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>
        <f t="shared" si="88"/>
        <v>8.3799999999999999E-2</v>
      </c>
      <c r="G1429" t="s">
        <v>8221</v>
      </c>
      <c r="H1429" t="s">
        <v>8236</v>
      </c>
      <c r="I1429" t="s">
        <v>8249</v>
      </c>
      <c r="J1429">
        <v>1474230385</v>
      </c>
      <c r="K1429">
        <v>1471638385</v>
      </c>
      <c r="L1429" s="10">
        <f t="shared" si="90"/>
        <v>42601.851678240739</v>
      </c>
      <c r="M1429" s="10">
        <f t="shared" si="91"/>
        <v>42631.851678240739</v>
      </c>
      <c r="N1429" t="b">
        <v>0</v>
      </c>
      <c r="O1429">
        <v>4</v>
      </c>
      <c r="P1429" t="b">
        <v>0</v>
      </c>
      <c r="Q1429" t="s">
        <v>8287</v>
      </c>
      <c r="R1429" s="6">
        <f t="shared" si="89"/>
        <v>104.75</v>
      </c>
      <c r="S1429" t="s">
        <v>8317</v>
      </c>
      <c r="T1429" t="s">
        <v>8364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>
        <f t="shared" si="88"/>
        <v>4.4999999999999998E-2</v>
      </c>
      <c r="G1430" t="s">
        <v>8221</v>
      </c>
      <c r="H1430" t="s">
        <v>8227</v>
      </c>
      <c r="I1430" t="s">
        <v>8249</v>
      </c>
      <c r="J1430">
        <v>1459584417</v>
      </c>
      <c r="K1430">
        <v>1456996017</v>
      </c>
      <c r="L1430" s="10">
        <f t="shared" si="90"/>
        <v>42432.379826388889</v>
      </c>
      <c r="M1430" s="10">
        <f t="shared" si="91"/>
        <v>42462.338159722218</v>
      </c>
      <c r="N1430" t="b">
        <v>0</v>
      </c>
      <c r="O1430">
        <v>3</v>
      </c>
      <c r="P1430" t="b">
        <v>0</v>
      </c>
      <c r="Q1430" t="s">
        <v>8287</v>
      </c>
      <c r="R1430" s="6">
        <f t="shared" si="89"/>
        <v>15</v>
      </c>
      <c r="S1430" t="s">
        <v>8317</v>
      </c>
      <c r="T1430" t="s">
        <v>8364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>
        <f t="shared" si="88"/>
        <v>0</v>
      </c>
      <c r="G1431" t="s">
        <v>8221</v>
      </c>
      <c r="H1431" t="s">
        <v>8224</v>
      </c>
      <c r="I1431" t="s">
        <v>8246</v>
      </c>
      <c r="J1431">
        <v>1428629242</v>
      </c>
      <c r="K1431">
        <v>1426037242</v>
      </c>
      <c r="L1431" s="10">
        <f t="shared" si="90"/>
        <v>42074.060671296291</v>
      </c>
      <c r="M1431" s="10">
        <f t="shared" si="91"/>
        <v>42104.060671296291</v>
      </c>
      <c r="N1431" t="b">
        <v>0</v>
      </c>
      <c r="O1431">
        <v>0</v>
      </c>
      <c r="P1431" t="b">
        <v>0</v>
      </c>
      <c r="Q1431" t="s">
        <v>8287</v>
      </c>
      <c r="R1431" s="6">
        <f t="shared" si="89"/>
        <v>0</v>
      </c>
      <c r="S1431" t="s">
        <v>8317</v>
      </c>
      <c r="T1431" t="s">
        <v>8364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>
        <f t="shared" si="88"/>
        <v>8.0600000000000005E-2</v>
      </c>
      <c r="G1432" t="s">
        <v>8221</v>
      </c>
      <c r="H1432" t="s">
        <v>8224</v>
      </c>
      <c r="I1432" t="s">
        <v>8246</v>
      </c>
      <c r="J1432">
        <v>1419017488</v>
      </c>
      <c r="K1432">
        <v>1416339088</v>
      </c>
      <c r="L1432" s="10">
        <f t="shared" si="90"/>
        <v>41961.813518518517</v>
      </c>
      <c r="M1432" s="10">
        <f t="shared" si="91"/>
        <v>41992.813518518517</v>
      </c>
      <c r="N1432" t="b">
        <v>0</v>
      </c>
      <c r="O1432">
        <v>5</v>
      </c>
      <c r="P1432" t="b">
        <v>0</v>
      </c>
      <c r="Q1432" t="s">
        <v>8287</v>
      </c>
      <c r="R1432" s="6">
        <f t="shared" si="89"/>
        <v>80.599999999999994</v>
      </c>
      <c r="S1432" t="s">
        <v>8317</v>
      </c>
      <c r="T1432" t="s">
        <v>8364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>
        <f t="shared" si="88"/>
        <v>0.31947058823529412</v>
      </c>
      <c r="G1433" t="s">
        <v>8221</v>
      </c>
      <c r="H1433" t="s">
        <v>8224</v>
      </c>
      <c r="I1433" t="s">
        <v>8246</v>
      </c>
      <c r="J1433">
        <v>1448517816</v>
      </c>
      <c r="K1433">
        <v>1445922216</v>
      </c>
      <c r="L1433" s="10">
        <f t="shared" si="90"/>
        <v>42304.210833333331</v>
      </c>
      <c r="M1433" s="10">
        <f t="shared" si="91"/>
        <v>42334.252500000002</v>
      </c>
      <c r="N1433" t="b">
        <v>0</v>
      </c>
      <c r="O1433">
        <v>47</v>
      </c>
      <c r="P1433" t="b">
        <v>0</v>
      </c>
      <c r="Q1433" t="s">
        <v>8287</v>
      </c>
      <c r="R1433" s="6">
        <f t="shared" si="89"/>
        <v>115.55319148936171</v>
      </c>
      <c r="S1433" t="s">
        <v>8317</v>
      </c>
      <c r="T1433" t="s">
        <v>8364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>
        <f t="shared" si="88"/>
        <v>0</v>
      </c>
      <c r="G1434" t="s">
        <v>8221</v>
      </c>
      <c r="H1434" t="s">
        <v>8224</v>
      </c>
      <c r="I1434" t="s">
        <v>8246</v>
      </c>
      <c r="J1434">
        <v>1437417828</v>
      </c>
      <c r="K1434">
        <v>1434825828</v>
      </c>
      <c r="L1434" s="10">
        <f t="shared" si="90"/>
        <v>42175.780416666668</v>
      </c>
      <c r="M1434" s="10">
        <f t="shared" si="91"/>
        <v>42205.780416666668</v>
      </c>
      <c r="N1434" t="b">
        <v>0</v>
      </c>
      <c r="O1434">
        <v>0</v>
      </c>
      <c r="P1434" t="b">
        <v>0</v>
      </c>
      <c r="Q1434" t="s">
        <v>8287</v>
      </c>
      <c r="R1434" s="6">
        <f t="shared" si="89"/>
        <v>0</v>
      </c>
      <c r="S1434" t="s">
        <v>8317</v>
      </c>
      <c r="T1434" t="s">
        <v>8364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>
        <f t="shared" si="88"/>
        <v>6.7083333333333328E-2</v>
      </c>
      <c r="G1435" t="s">
        <v>8221</v>
      </c>
      <c r="H1435" t="s">
        <v>8237</v>
      </c>
      <c r="I1435" t="s">
        <v>8249</v>
      </c>
      <c r="J1435">
        <v>1481367600</v>
      </c>
      <c r="K1435">
        <v>1477839675</v>
      </c>
      <c r="L1435" s="10">
        <f t="shared" si="90"/>
        <v>42673.625868055555</v>
      </c>
      <c r="M1435" s="10">
        <f t="shared" si="91"/>
        <v>42714.458333333328</v>
      </c>
      <c r="N1435" t="b">
        <v>0</v>
      </c>
      <c r="O1435">
        <v>10</v>
      </c>
      <c r="P1435" t="b">
        <v>0</v>
      </c>
      <c r="Q1435" t="s">
        <v>8287</v>
      </c>
      <c r="R1435" s="6">
        <f t="shared" si="89"/>
        <v>80.5</v>
      </c>
      <c r="S1435" t="s">
        <v>8317</v>
      </c>
      <c r="T1435" t="s">
        <v>8364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>
        <f t="shared" si="88"/>
        <v>9.987804878048781E-2</v>
      </c>
      <c r="G1436" t="s">
        <v>8221</v>
      </c>
      <c r="H1436" t="s">
        <v>8232</v>
      </c>
      <c r="I1436" t="s">
        <v>8253</v>
      </c>
      <c r="J1436">
        <v>1433775600</v>
      </c>
      <c r="K1436">
        <v>1431973478</v>
      </c>
      <c r="L1436" s="10">
        <f t="shared" si="90"/>
        <v>42142.767106481479</v>
      </c>
      <c r="M1436" s="10">
        <f t="shared" si="91"/>
        <v>42163.625</v>
      </c>
      <c r="N1436" t="b">
        <v>0</v>
      </c>
      <c r="O1436">
        <v>11</v>
      </c>
      <c r="P1436" t="b">
        <v>0</v>
      </c>
      <c r="Q1436" t="s">
        <v>8287</v>
      </c>
      <c r="R1436" s="6">
        <f t="shared" si="89"/>
        <v>744.5454545454545</v>
      </c>
      <c r="S1436" t="s">
        <v>8317</v>
      </c>
      <c r="T1436" t="s">
        <v>8364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>
        <f t="shared" si="88"/>
        <v>1E-3</v>
      </c>
      <c r="G1437" t="s">
        <v>8221</v>
      </c>
      <c r="H1437" t="s">
        <v>8237</v>
      </c>
      <c r="I1437" t="s">
        <v>8249</v>
      </c>
      <c r="J1437">
        <v>1444589020</v>
      </c>
      <c r="K1437">
        <v>1441997020</v>
      </c>
      <c r="L1437" s="10">
        <f t="shared" si="90"/>
        <v>42258.780324074076</v>
      </c>
      <c r="M1437" s="10">
        <f t="shared" si="91"/>
        <v>42288.780324074076</v>
      </c>
      <c r="N1437" t="b">
        <v>0</v>
      </c>
      <c r="O1437">
        <v>2</v>
      </c>
      <c r="P1437" t="b">
        <v>0</v>
      </c>
      <c r="Q1437" t="s">
        <v>8287</v>
      </c>
      <c r="R1437" s="6">
        <f t="shared" si="89"/>
        <v>7.5</v>
      </c>
      <c r="S1437" t="s">
        <v>8317</v>
      </c>
      <c r="T1437" t="s">
        <v>8364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>
        <f t="shared" si="88"/>
        <v>7.7000000000000002E-3</v>
      </c>
      <c r="G1438" t="s">
        <v>8221</v>
      </c>
      <c r="H1438" t="s">
        <v>8236</v>
      </c>
      <c r="I1438" t="s">
        <v>8249</v>
      </c>
      <c r="J1438">
        <v>1456043057</v>
      </c>
      <c r="K1438">
        <v>1453451057</v>
      </c>
      <c r="L1438" s="10">
        <f t="shared" si="90"/>
        <v>42391.35019675926</v>
      </c>
      <c r="M1438" s="10">
        <f t="shared" si="91"/>
        <v>42421.35019675926</v>
      </c>
      <c r="N1438" t="b">
        <v>0</v>
      </c>
      <c r="O1438">
        <v>2</v>
      </c>
      <c r="P1438" t="b">
        <v>0</v>
      </c>
      <c r="Q1438" t="s">
        <v>8287</v>
      </c>
      <c r="R1438" s="6">
        <f t="shared" si="89"/>
        <v>38.5</v>
      </c>
      <c r="S1438" t="s">
        <v>8317</v>
      </c>
      <c r="T1438" t="s">
        <v>8364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>
        <f t="shared" si="88"/>
        <v>0.26900000000000002</v>
      </c>
      <c r="G1439" t="s">
        <v>8221</v>
      </c>
      <c r="H1439" t="s">
        <v>8224</v>
      </c>
      <c r="I1439" t="s">
        <v>8246</v>
      </c>
      <c r="J1439">
        <v>1405227540</v>
      </c>
      <c r="K1439">
        <v>1402058739</v>
      </c>
      <c r="L1439" s="10">
        <f t="shared" si="90"/>
        <v>41796.531701388885</v>
      </c>
      <c r="M1439" s="10">
        <f t="shared" si="91"/>
        <v>41833.207638888889</v>
      </c>
      <c r="N1439" t="b">
        <v>0</v>
      </c>
      <c r="O1439">
        <v>22</v>
      </c>
      <c r="P1439" t="b">
        <v>0</v>
      </c>
      <c r="Q1439" t="s">
        <v>8287</v>
      </c>
      <c r="R1439" s="6">
        <f t="shared" si="89"/>
        <v>36.68181818181818</v>
      </c>
      <c r="S1439" t="s">
        <v>8317</v>
      </c>
      <c r="T1439" t="s">
        <v>8364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>
        <f t="shared" si="88"/>
        <v>0.03</v>
      </c>
      <c r="G1440" t="s">
        <v>8221</v>
      </c>
      <c r="H1440" t="s">
        <v>8232</v>
      </c>
      <c r="I1440" t="s">
        <v>8253</v>
      </c>
      <c r="J1440">
        <v>1461765300</v>
      </c>
      <c r="K1440">
        <v>1459198499</v>
      </c>
      <c r="L1440" s="10">
        <f t="shared" si="90"/>
        <v>42457.871516203704</v>
      </c>
      <c r="M1440" s="10">
        <f t="shared" si="91"/>
        <v>42487.579861111109</v>
      </c>
      <c r="N1440" t="b">
        <v>0</v>
      </c>
      <c r="O1440">
        <v>8</v>
      </c>
      <c r="P1440" t="b">
        <v>0</v>
      </c>
      <c r="Q1440" t="s">
        <v>8287</v>
      </c>
      <c r="R1440" s="6">
        <f t="shared" si="89"/>
        <v>75</v>
      </c>
      <c r="S1440" t="s">
        <v>8317</v>
      </c>
      <c r="T1440" t="s">
        <v>8364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>
        <f t="shared" si="88"/>
        <v>6.6055045871559637E-2</v>
      </c>
      <c r="G1441" t="s">
        <v>8221</v>
      </c>
      <c r="H1441" t="s">
        <v>8229</v>
      </c>
      <c r="I1441" t="s">
        <v>8251</v>
      </c>
      <c r="J1441">
        <v>1425758101</v>
      </c>
      <c r="K1441">
        <v>1423166101</v>
      </c>
      <c r="L1441" s="10">
        <f t="shared" si="90"/>
        <v>42040.829872685179</v>
      </c>
      <c r="M1441" s="10">
        <f t="shared" si="91"/>
        <v>42070.829872685179</v>
      </c>
      <c r="N1441" t="b">
        <v>0</v>
      </c>
      <c r="O1441">
        <v>6</v>
      </c>
      <c r="P1441" t="b">
        <v>0</v>
      </c>
      <c r="Q1441" t="s">
        <v>8287</v>
      </c>
      <c r="R1441" s="6">
        <f t="shared" si="89"/>
        <v>30</v>
      </c>
      <c r="S1441" t="s">
        <v>8317</v>
      </c>
      <c r="T1441" t="s">
        <v>8364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>
        <f t="shared" si="88"/>
        <v>7.6923076923076926E-5</v>
      </c>
      <c r="G1442" t="s">
        <v>8221</v>
      </c>
      <c r="H1442" t="s">
        <v>8237</v>
      </c>
      <c r="I1442" t="s">
        <v>8249</v>
      </c>
      <c r="J1442">
        <v>1464285463</v>
      </c>
      <c r="K1442">
        <v>1461693463</v>
      </c>
      <c r="L1442" s="10">
        <f t="shared" si="90"/>
        <v>42486.748414351852</v>
      </c>
      <c r="M1442" s="10">
        <f t="shared" si="91"/>
        <v>42516.748414351852</v>
      </c>
      <c r="N1442" t="b">
        <v>0</v>
      </c>
      <c r="O1442">
        <v>1</v>
      </c>
      <c r="P1442" t="b">
        <v>0</v>
      </c>
      <c r="Q1442" t="s">
        <v>8287</v>
      </c>
      <c r="R1442" s="6">
        <f t="shared" si="89"/>
        <v>1</v>
      </c>
      <c r="S1442" t="s">
        <v>8317</v>
      </c>
      <c r="T1442" t="s">
        <v>8364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>
        <f t="shared" si="88"/>
        <v>1.1222222222222222E-2</v>
      </c>
      <c r="G1443" t="s">
        <v>8221</v>
      </c>
      <c r="H1443" t="s">
        <v>8225</v>
      </c>
      <c r="I1443" t="s">
        <v>8247</v>
      </c>
      <c r="J1443">
        <v>1441995769</v>
      </c>
      <c r="K1443">
        <v>1436811769</v>
      </c>
      <c r="L1443" s="10">
        <f t="shared" si="90"/>
        <v>42198.765844907408</v>
      </c>
      <c r="M1443" s="10">
        <f t="shared" si="91"/>
        <v>42258.765844907408</v>
      </c>
      <c r="N1443" t="b">
        <v>0</v>
      </c>
      <c r="O1443">
        <v>3</v>
      </c>
      <c r="P1443" t="b">
        <v>0</v>
      </c>
      <c r="Q1443" t="s">
        <v>8287</v>
      </c>
      <c r="R1443" s="6">
        <f t="shared" si="89"/>
        <v>673.33333333333337</v>
      </c>
      <c r="S1443" t="s">
        <v>8317</v>
      </c>
      <c r="T1443" t="s">
        <v>8364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>
        <f t="shared" si="88"/>
        <v>0</v>
      </c>
      <c r="G1444" t="s">
        <v>8221</v>
      </c>
      <c r="H1444" t="s">
        <v>8224</v>
      </c>
      <c r="I1444" t="s">
        <v>8246</v>
      </c>
      <c r="J1444">
        <v>1464190158</v>
      </c>
      <c r="K1444">
        <v>1461598158</v>
      </c>
      <c r="L1444" s="10">
        <f t="shared" si="90"/>
        <v>42485.64534722222</v>
      </c>
      <c r="M1444" s="10">
        <f t="shared" si="91"/>
        <v>42515.64534722222</v>
      </c>
      <c r="N1444" t="b">
        <v>0</v>
      </c>
      <c r="O1444">
        <v>0</v>
      </c>
      <c r="P1444" t="b">
        <v>0</v>
      </c>
      <c r="Q1444" t="s">
        <v>8287</v>
      </c>
      <c r="R1444" s="6">
        <f t="shared" si="89"/>
        <v>0</v>
      </c>
      <c r="S1444" t="s">
        <v>8317</v>
      </c>
      <c r="T1444" t="s">
        <v>8364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>
        <f t="shared" si="88"/>
        <v>0</v>
      </c>
      <c r="G1445" t="s">
        <v>8221</v>
      </c>
      <c r="H1445" t="s">
        <v>8230</v>
      </c>
      <c r="I1445" t="s">
        <v>8249</v>
      </c>
      <c r="J1445">
        <v>1483395209</v>
      </c>
      <c r="K1445">
        <v>1480803209</v>
      </c>
      <c r="L1445" s="10">
        <f t="shared" si="90"/>
        <v>42707.926030092596</v>
      </c>
      <c r="M1445" s="10">
        <f t="shared" si="91"/>
        <v>42737.926030092596</v>
      </c>
      <c r="N1445" t="b">
        <v>0</v>
      </c>
      <c r="O1445">
        <v>0</v>
      </c>
      <c r="P1445" t="b">
        <v>0</v>
      </c>
      <c r="Q1445" t="s">
        <v>8287</v>
      </c>
      <c r="R1445" s="6">
        <f t="shared" si="89"/>
        <v>0</v>
      </c>
      <c r="S1445" t="s">
        <v>8317</v>
      </c>
      <c r="T1445" t="s">
        <v>8364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>
        <f t="shared" si="88"/>
        <v>0</v>
      </c>
      <c r="G1446" t="s">
        <v>8221</v>
      </c>
      <c r="H1446" t="s">
        <v>8236</v>
      </c>
      <c r="I1446" t="s">
        <v>8249</v>
      </c>
      <c r="J1446">
        <v>1442091462</v>
      </c>
      <c r="K1446">
        <v>1436907462</v>
      </c>
      <c r="L1446" s="10">
        <f t="shared" si="90"/>
        <v>42199.873402777783</v>
      </c>
      <c r="M1446" s="10">
        <f t="shared" si="91"/>
        <v>42259.873402777783</v>
      </c>
      <c r="N1446" t="b">
        <v>0</v>
      </c>
      <c r="O1446">
        <v>0</v>
      </c>
      <c r="P1446" t="b">
        <v>0</v>
      </c>
      <c r="Q1446" t="s">
        <v>8287</v>
      </c>
      <c r="R1446" s="6">
        <f t="shared" si="89"/>
        <v>0</v>
      </c>
      <c r="S1446" t="s">
        <v>8317</v>
      </c>
      <c r="T1446" t="s">
        <v>8364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>
        <f t="shared" si="88"/>
        <v>0</v>
      </c>
      <c r="G1447" t="s">
        <v>8221</v>
      </c>
      <c r="H1447" t="s">
        <v>8236</v>
      </c>
      <c r="I1447" t="s">
        <v>8249</v>
      </c>
      <c r="J1447">
        <v>1434286855</v>
      </c>
      <c r="K1447">
        <v>1431694855</v>
      </c>
      <c r="L1447" s="10">
        <f t="shared" si="90"/>
        <v>42139.542303240742</v>
      </c>
      <c r="M1447" s="10">
        <f t="shared" si="91"/>
        <v>42169.542303240742</v>
      </c>
      <c r="N1447" t="b">
        <v>0</v>
      </c>
      <c r="O1447">
        <v>0</v>
      </c>
      <c r="P1447" t="b">
        <v>0</v>
      </c>
      <c r="Q1447" t="s">
        <v>8287</v>
      </c>
      <c r="R1447" s="6">
        <f t="shared" si="89"/>
        <v>0</v>
      </c>
      <c r="S1447" t="s">
        <v>8317</v>
      </c>
      <c r="T1447" t="s">
        <v>8364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>
        <f t="shared" si="88"/>
        <v>0</v>
      </c>
      <c r="G1448" t="s">
        <v>8221</v>
      </c>
      <c r="H1448" t="s">
        <v>8237</v>
      </c>
      <c r="I1448" t="s">
        <v>8249</v>
      </c>
      <c r="J1448">
        <v>1461235478</v>
      </c>
      <c r="K1448">
        <v>1459507478</v>
      </c>
      <c r="L1448" s="10">
        <f t="shared" si="90"/>
        <v>42461.447662037041</v>
      </c>
      <c r="M1448" s="10">
        <f t="shared" si="91"/>
        <v>42481.447662037041</v>
      </c>
      <c r="N1448" t="b">
        <v>0</v>
      </c>
      <c r="O1448">
        <v>0</v>
      </c>
      <c r="P1448" t="b">
        <v>0</v>
      </c>
      <c r="Q1448" t="s">
        <v>8287</v>
      </c>
      <c r="R1448" s="6">
        <f t="shared" si="89"/>
        <v>0</v>
      </c>
      <c r="S1448" t="s">
        <v>8317</v>
      </c>
      <c r="T1448" t="s">
        <v>8364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>
        <f t="shared" si="88"/>
        <v>1.4999999999999999E-4</v>
      </c>
      <c r="G1449" t="s">
        <v>8221</v>
      </c>
      <c r="H1449" t="s">
        <v>8224</v>
      </c>
      <c r="I1449" t="s">
        <v>8246</v>
      </c>
      <c r="J1449">
        <v>1467999134</v>
      </c>
      <c r="K1449">
        <v>1465407134</v>
      </c>
      <c r="L1449" s="10">
        <f t="shared" si="90"/>
        <v>42529.730717592596</v>
      </c>
      <c r="M1449" s="10">
        <f t="shared" si="91"/>
        <v>42559.730717592596</v>
      </c>
      <c r="N1449" t="b">
        <v>0</v>
      </c>
      <c r="O1449">
        <v>3</v>
      </c>
      <c r="P1449" t="b">
        <v>0</v>
      </c>
      <c r="Q1449" t="s">
        <v>8287</v>
      </c>
      <c r="R1449" s="6">
        <f t="shared" si="89"/>
        <v>25</v>
      </c>
      <c r="S1449" t="s">
        <v>8317</v>
      </c>
      <c r="T1449" t="s">
        <v>8364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>
        <f t="shared" si="88"/>
        <v>0</v>
      </c>
      <c r="G1450" t="s">
        <v>8221</v>
      </c>
      <c r="H1450" t="s">
        <v>8226</v>
      </c>
      <c r="I1450" t="s">
        <v>8248</v>
      </c>
      <c r="J1450">
        <v>1432272300</v>
      </c>
      <c r="K1450">
        <v>1429655318</v>
      </c>
      <c r="L1450" s="10">
        <f t="shared" si="90"/>
        <v>42115.936550925922</v>
      </c>
      <c r="M1450" s="10">
        <f t="shared" si="91"/>
        <v>42146.225694444445</v>
      </c>
      <c r="N1450" t="b">
        <v>0</v>
      </c>
      <c r="O1450">
        <v>0</v>
      </c>
      <c r="P1450" t="b">
        <v>0</v>
      </c>
      <c r="Q1450" t="s">
        <v>8287</v>
      </c>
      <c r="R1450" s="6">
        <f t="shared" si="89"/>
        <v>0</v>
      </c>
      <c r="S1450" t="s">
        <v>8317</v>
      </c>
      <c r="T1450" t="s">
        <v>8364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>
        <f t="shared" si="88"/>
        <v>0</v>
      </c>
      <c r="G1451" t="s">
        <v>8221</v>
      </c>
      <c r="H1451" t="s">
        <v>8224</v>
      </c>
      <c r="I1451" t="s">
        <v>8246</v>
      </c>
      <c r="J1451">
        <v>1431286105</v>
      </c>
      <c r="K1451">
        <v>1427138905</v>
      </c>
      <c r="L1451" s="10">
        <f t="shared" si="90"/>
        <v>42086.811400462961</v>
      </c>
      <c r="M1451" s="10">
        <f t="shared" si="91"/>
        <v>42134.811400462961</v>
      </c>
      <c r="N1451" t="b">
        <v>0</v>
      </c>
      <c r="O1451">
        <v>0</v>
      </c>
      <c r="P1451" t="b">
        <v>0</v>
      </c>
      <c r="Q1451" t="s">
        <v>8287</v>
      </c>
      <c r="R1451" s="6">
        <f t="shared" si="89"/>
        <v>0</v>
      </c>
      <c r="S1451" t="s">
        <v>8317</v>
      </c>
      <c r="T1451" t="s">
        <v>8364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>
        <f t="shared" si="88"/>
        <v>1.0000000000000001E-5</v>
      </c>
      <c r="G1452" t="s">
        <v>8221</v>
      </c>
      <c r="H1452" t="s">
        <v>8224</v>
      </c>
      <c r="I1452" t="s">
        <v>8246</v>
      </c>
      <c r="J1452">
        <v>1455941197</v>
      </c>
      <c r="K1452">
        <v>1453349197</v>
      </c>
      <c r="L1452" s="10">
        <f t="shared" si="90"/>
        <v>42390.171261574069</v>
      </c>
      <c r="M1452" s="10">
        <f t="shared" si="91"/>
        <v>42420.171261574069</v>
      </c>
      <c r="N1452" t="b">
        <v>0</v>
      </c>
      <c r="O1452">
        <v>1</v>
      </c>
      <c r="P1452" t="b">
        <v>0</v>
      </c>
      <c r="Q1452" t="s">
        <v>8287</v>
      </c>
      <c r="R1452" s="6">
        <f t="shared" si="89"/>
        <v>1</v>
      </c>
      <c r="S1452" t="s">
        <v>8317</v>
      </c>
      <c r="T1452" t="s">
        <v>8364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>
        <f t="shared" si="88"/>
        <v>1.0554089709762533E-4</v>
      </c>
      <c r="G1453" t="s">
        <v>8220</v>
      </c>
      <c r="H1453" t="s">
        <v>8224</v>
      </c>
      <c r="I1453" t="s">
        <v>8246</v>
      </c>
      <c r="J1453">
        <v>1416355259</v>
      </c>
      <c r="K1453">
        <v>1413759659</v>
      </c>
      <c r="L1453" s="10">
        <f t="shared" si="90"/>
        <v>41931.959016203706</v>
      </c>
      <c r="M1453" s="10">
        <f t="shared" si="91"/>
        <v>41962.00068287037</v>
      </c>
      <c r="N1453" t="b">
        <v>0</v>
      </c>
      <c r="O1453">
        <v>2</v>
      </c>
      <c r="P1453" t="b">
        <v>0</v>
      </c>
      <c r="Q1453" t="s">
        <v>8287</v>
      </c>
      <c r="R1453" s="6">
        <f t="shared" si="89"/>
        <v>1</v>
      </c>
      <c r="S1453" t="s">
        <v>8317</v>
      </c>
      <c r="T1453" t="s">
        <v>8364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>
        <f t="shared" si="88"/>
        <v>0</v>
      </c>
      <c r="G1454" t="s">
        <v>8220</v>
      </c>
      <c r="H1454" t="s">
        <v>8224</v>
      </c>
      <c r="I1454" t="s">
        <v>8246</v>
      </c>
      <c r="J1454">
        <v>1406566363</v>
      </c>
      <c r="K1454">
        <v>1403974363</v>
      </c>
      <c r="L1454" s="10">
        <f t="shared" si="90"/>
        <v>41818.703275462962</v>
      </c>
      <c r="M1454" s="10">
        <f t="shared" si="91"/>
        <v>41848.703275462962</v>
      </c>
      <c r="N1454" t="b">
        <v>0</v>
      </c>
      <c r="O1454">
        <v>0</v>
      </c>
      <c r="P1454" t="b">
        <v>0</v>
      </c>
      <c r="Q1454" t="s">
        <v>8287</v>
      </c>
      <c r="R1454" s="6">
        <f t="shared" si="89"/>
        <v>0</v>
      </c>
      <c r="S1454" t="s">
        <v>8317</v>
      </c>
      <c r="T1454" t="s">
        <v>8364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>
        <f t="shared" si="88"/>
        <v>0</v>
      </c>
      <c r="G1455" t="s">
        <v>8220</v>
      </c>
      <c r="H1455" t="s">
        <v>8230</v>
      </c>
      <c r="I1455" t="s">
        <v>8249</v>
      </c>
      <c r="J1455">
        <v>1492270947</v>
      </c>
      <c r="K1455">
        <v>1488386547</v>
      </c>
      <c r="L1455" s="10">
        <f t="shared" si="90"/>
        <v>42795.696145833332</v>
      </c>
      <c r="M1455" s="10">
        <f t="shared" si="91"/>
        <v>42840.654479166667</v>
      </c>
      <c r="N1455" t="b">
        <v>0</v>
      </c>
      <c r="O1455">
        <v>0</v>
      </c>
      <c r="P1455" t="b">
        <v>0</v>
      </c>
      <c r="Q1455" t="s">
        <v>8287</v>
      </c>
      <c r="R1455" s="6">
        <f t="shared" si="89"/>
        <v>0</v>
      </c>
      <c r="S1455" t="s">
        <v>8317</v>
      </c>
      <c r="T1455" t="s">
        <v>8364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>
        <f t="shared" si="88"/>
        <v>8.5714285714285719E-3</v>
      </c>
      <c r="G1456" t="s">
        <v>8220</v>
      </c>
      <c r="H1456" t="s">
        <v>8227</v>
      </c>
      <c r="I1456" t="s">
        <v>8249</v>
      </c>
      <c r="J1456">
        <v>1461535140</v>
      </c>
      <c r="K1456">
        <v>1459716480</v>
      </c>
      <c r="L1456" s="10">
        <f t="shared" si="90"/>
        <v>42463.866666666669</v>
      </c>
      <c r="M1456" s="10">
        <f t="shared" si="91"/>
        <v>42484.915972222225</v>
      </c>
      <c r="N1456" t="b">
        <v>0</v>
      </c>
      <c r="O1456">
        <v>1</v>
      </c>
      <c r="P1456" t="b">
        <v>0</v>
      </c>
      <c r="Q1456" t="s">
        <v>8287</v>
      </c>
      <c r="R1456" s="6">
        <f t="shared" si="89"/>
        <v>15</v>
      </c>
      <c r="S1456" t="s">
        <v>8317</v>
      </c>
      <c r="T1456" t="s">
        <v>8364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>
        <f t="shared" si="88"/>
        <v>0.105</v>
      </c>
      <c r="G1457" t="s">
        <v>8220</v>
      </c>
      <c r="H1457" t="s">
        <v>8224</v>
      </c>
      <c r="I1457" t="s">
        <v>8246</v>
      </c>
      <c r="J1457">
        <v>1409924340</v>
      </c>
      <c r="K1457">
        <v>1405181320</v>
      </c>
      <c r="L1457" s="10">
        <f t="shared" si="90"/>
        <v>41832.672685185185</v>
      </c>
      <c r="M1457" s="10">
        <f t="shared" si="91"/>
        <v>41887.568749999999</v>
      </c>
      <c r="N1457" t="b">
        <v>0</v>
      </c>
      <c r="O1457">
        <v>7</v>
      </c>
      <c r="P1457" t="b">
        <v>0</v>
      </c>
      <c r="Q1457" t="s">
        <v>8287</v>
      </c>
      <c r="R1457" s="6">
        <f t="shared" si="89"/>
        <v>225</v>
      </c>
      <c r="S1457" t="s">
        <v>8317</v>
      </c>
      <c r="T1457" t="s">
        <v>8364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>
        <f t="shared" si="88"/>
        <v>2.9000000000000001E-2</v>
      </c>
      <c r="G1458" t="s">
        <v>8220</v>
      </c>
      <c r="H1458" t="s">
        <v>8237</v>
      </c>
      <c r="I1458" t="s">
        <v>8249</v>
      </c>
      <c r="J1458">
        <v>1483459365</v>
      </c>
      <c r="K1458">
        <v>1480867365</v>
      </c>
      <c r="L1458" s="10">
        <f t="shared" si="90"/>
        <v>42708.668576388889</v>
      </c>
      <c r="M1458" s="10">
        <f t="shared" si="91"/>
        <v>42738.668576388889</v>
      </c>
      <c r="N1458" t="b">
        <v>0</v>
      </c>
      <c r="O1458">
        <v>3</v>
      </c>
      <c r="P1458" t="b">
        <v>0</v>
      </c>
      <c r="Q1458" t="s">
        <v>8287</v>
      </c>
      <c r="R1458" s="6">
        <f t="shared" si="89"/>
        <v>48.333333333333336</v>
      </c>
      <c r="S1458" t="s">
        <v>8317</v>
      </c>
      <c r="T1458" t="s">
        <v>8364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>
        <f t="shared" si="88"/>
        <v>0</v>
      </c>
      <c r="G1459" t="s">
        <v>8220</v>
      </c>
      <c r="H1459" t="s">
        <v>8224</v>
      </c>
      <c r="I1459" t="s">
        <v>8246</v>
      </c>
      <c r="J1459">
        <v>1447281044</v>
      </c>
      <c r="K1459">
        <v>1444685444</v>
      </c>
      <c r="L1459" s="10">
        <f t="shared" si="90"/>
        <v>42289.89634259259</v>
      </c>
      <c r="M1459" s="10">
        <f t="shared" si="91"/>
        <v>42319.938009259262</v>
      </c>
      <c r="N1459" t="b">
        <v>0</v>
      </c>
      <c r="O1459">
        <v>0</v>
      </c>
      <c r="P1459" t="b">
        <v>0</v>
      </c>
      <c r="Q1459" t="s">
        <v>8287</v>
      </c>
      <c r="R1459" s="6">
        <f t="shared" si="89"/>
        <v>0</v>
      </c>
      <c r="S1459" t="s">
        <v>8317</v>
      </c>
      <c r="T1459" t="s">
        <v>8364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>
        <f t="shared" si="88"/>
        <v>0</v>
      </c>
      <c r="G1460" t="s">
        <v>8220</v>
      </c>
      <c r="H1460" t="s">
        <v>8224</v>
      </c>
      <c r="I1460" t="s">
        <v>8246</v>
      </c>
      <c r="J1460">
        <v>1407729600</v>
      </c>
      <c r="K1460">
        <v>1405097760</v>
      </c>
      <c r="L1460" s="10">
        <f t="shared" si="90"/>
        <v>41831.705555555556</v>
      </c>
      <c r="M1460" s="10">
        <f t="shared" si="91"/>
        <v>41862.166666666664</v>
      </c>
      <c r="N1460" t="b">
        <v>0</v>
      </c>
      <c r="O1460">
        <v>0</v>
      </c>
      <c r="P1460" t="b">
        <v>0</v>
      </c>
      <c r="Q1460" t="s">
        <v>8287</v>
      </c>
      <c r="R1460" s="6">
        <f t="shared" si="89"/>
        <v>0</v>
      </c>
      <c r="S1460" t="s">
        <v>8317</v>
      </c>
      <c r="T1460" t="s">
        <v>8364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>
        <f t="shared" si="88"/>
        <v>0</v>
      </c>
      <c r="G1461" t="s">
        <v>8220</v>
      </c>
      <c r="H1461" t="s">
        <v>8232</v>
      </c>
      <c r="I1461" t="s">
        <v>8253</v>
      </c>
      <c r="J1461">
        <v>1449077100</v>
      </c>
      <c r="K1461">
        <v>1446612896</v>
      </c>
      <c r="L1461" s="10">
        <f t="shared" si="90"/>
        <v>42312.204814814817</v>
      </c>
      <c r="M1461" s="10">
        <f t="shared" si="91"/>
        <v>42340.725694444445</v>
      </c>
      <c r="N1461" t="b">
        <v>0</v>
      </c>
      <c r="O1461">
        <v>0</v>
      </c>
      <c r="P1461" t="b">
        <v>0</v>
      </c>
      <c r="Q1461" t="s">
        <v>8287</v>
      </c>
      <c r="R1461" s="6">
        <f t="shared" si="89"/>
        <v>0</v>
      </c>
      <c r="S1461" t="s">
        <v>8317</v>
      </c>
      <c r="T1461" t="s">
        <v>8364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>
        <f t="shared" si="88"/>
        <v>0</v>
      </c>
      <c r="G1462" t="s">
        <v>8220</v>
      </c>
      <c r="H1462" t="s">
        <v>8224</v>
      </c>
      <c r="I1462" t="s">
        <v>8246</v>
      </c>
      <c r="J1462">
        <v>1417391100</v>
      </c>
      <c r="K1462">
        <v>1412371898</v>
      </c>
      <c r="L1462" s="10">
        <f t="shared" si="90"/>
        <v>41915.896967592591</v>
      </c>
      <c r="M1462" s="10">
        <f t="shared" si="91"/>
        <v>41973.989583333328</v>
      </c>
      <c r="N1462" t="b">
        <v>0</v>
      </c>
      <c r="O1462">
        <v>0</v>
      </c>
      <c r="P1462" t="b">
        <v>0</v>
      </c>
      <c r="Q1462" t="s">
        <v>8287</v>
      </c>
      <c r="R1462" s="6">
        <f t="shared" si="89"/>
        <v>0</v>
      </c>
      <c r="S1462" t="s">
        <v>8317</v>
      </c>
      <c r="T1462" t="s">
        <v>8364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>
        <f t="shared" si="88"/>
        <v>1.012446</v>
      </c>
      <c r="G1463" t="s">
        <v>8219</v>
      </c>
      <c r="H1463" t="s">
        <v>8224</v>
      </c>
      <c r="I1463" t="s">
        <v>8246</v>
      </c>
      <c r="J1463">
        <v>1413849600</v>
      </c>
      <c r="K1463">
        <v>1410967754</v>
      </c>
      <c r="L1463" s="10">
        <f t="shared" si="90"/>
        <v>41899.645300925928</v>
      </c>
      <c r="M1463" s="10">
        <f t="shared" si="91"/>
        <v>41933</v>
      </c>
      <c r="N1463" t="b">
        <v>1</v>
      </c>
      <c r="O1463">
        <v>340</v>
      </c>
      <c r="P1463" t="b">
        <v>1</v>
      </c>
      <c r="Q1463" t="s">
        <v>8288</v>
      </c>
      <c r="R1463" s="6">
        <f t="shared" si="89"/>
        <v>44.66673529411765</v>
      </c>
      <c r="S1463" t="s">
        <v>8317</v>
      </c>
      <c r="T1463" t="s">
        <v>8365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>
        <f t="shared" si="88"/>
        <v>1.085175</v>
      </c>
      <c r="G1464" t="s">
        <v>8219</v>
      </c>
      <c r="H1464" t="s">
        <v>8224</v>
      </c>
      <c r="I1464" t="s">
        <v>8246</v>
      </c>
      <c r="J1464">
        <v>1365609271</v>
      </c>
      <c r="K1464">
        <v>1363017271</v>
      </c>
      <c r="L1464" s="10">
        <f t="shared" si="90"/>
        <v>41344.662858796299</v>
      </c>
      <c r="M1464" s="10">
        <f t="shared" si="91"/>
        <v>41374.662858796299</v>
      </c>
      <c r="N1464" t="b">
        <v>1</v>
      </c>
      <c r="O1464">
        <v>150</v>
      </c>
      <c r="P1464" t="b">
        <v>1</v>
      </c>
      <c r="Q1464" t="s">
        <v>8288</v>
      </c>
      <c r="R1464" s="6">
        <f t="shared" si="89"/>
        <v>28.937999999999999</v>
      </c>
      <c r="S1464" t="s">
        <v>8317</v>
      </c>
      <c r="T1464" t="s">
        <v>8365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>
        <f t="shared" si="88"/>
        <v>1.4766666666666666</v>
      </c>
      <c r="G1465" t="s">
        <v>8219</v>
      </c>
      <c r="H1465" t="s">
        <v>8224</v>
      </c>
      <c r="I1465" t="s">
        <v>8246</v>
      </c>
      <c r="J1465">
        <v>1365367938</v>
      </c>
      <c r="K1465">
        <v>1361483538</v>
      </c>
      <c r="L1465" s="10">
        <f t="shared" si="90"/>
        <v>41326.911319444444</v>
      </c>
      <c r="M1465" s="10">
        <f t="shared" si="91"/>
        <v>41371.869652777779</v>
      </c>
      <c r="N1465" t="b">
        <v>1</v>
      </c>
      <c r="O1465">
        <v>25</v>
      </c>
      <c r="P1465" t="b">
        <v>1</v>
      </c>
      <c r="Q1465" t="s">
        <v>8288</v>
      </c>
      <c r="R1465" s="6">
        <f t="shared" si="89"/>
        <v>35.44</v>
      </c>
      <c r="S1465" t="s">
        <v>8317</v>
      </c>
      <c r="T1465" t="s">
        <v>8365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>
        <f t="shared" si="88"/>
        <v>1.6319999999999999</v>
      </c>
      <c r="G1466" t="s">
        <v>8219</v>
      </c>
      <c r="H1466" t="s">
        <v>8224</v>
      </c>
      <c r="I1466" t="s">
        <v>8246</v>
      </c>
      <c r="J1466">
        <v>1361029958</v>
      </c>
      <c r="K1466">
        <v>1358437958</v>
      </c>
      <c r="L1466" s="10">
        <f t="shared" si="90"/>
        <v>41291.661550925928</v>
      </c>
      <c r="M1466" s="10">
        <f t="shared" si="91"/>
        <v>41321.661550925928</v>
      </c>
      <c r="N1466" t="b">
        <v>1</v>
      </c>
      <c r="O1466">
        <v>234</v>
      </c>
      <c r="P1466" t="b">
        <v>1</v>
      </c>
      <c r="Q1466" t="s">
        <v>8288</v>
      </c>
      <c r="R1466" s="6">
        <f t="shared" si="89"/>
        <v>34.871794871794869</v>
      </c>
      <c r="S1466" t="s">
        <v>8317</v>
      </c>
      <c r="T1466" t="s">
        <v>8365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>
        <f t="shared" si="88"/>
        <v>4.5641449999999999</v>
      </c>
      <c r="G1467" t="s">
        <v>8219</v>
      </c>
      <c r="H1467" t="s">
        <v>8224</v>
      </c>
      <c r="I1467" t="s">
        <v>8246</v>
      </c>
      <c r="J1467">
        <v>1332385200</v>
      </c>
      <c r="K1467">
        <v>1329759452</v>
      </c>
      <c r="L1467" s="10">
        <f t="shared" si="90"/>
        <v>40959.734398148146</v>
      </c>
      <c r="M1467" s="10">
        <f t="shared" si="91"/>
        <v>40990.125</v>
      </c>
      <c r="N1467" t="b">
        <v>1</v>
      </c>
      <c r="O1467">
        <v>2602</v>
      </c>
      <c r="P1467" t="b">
        <v>1</v>
      </c>
      <c r="Q1467" t="s">
        <v>8288</v>
      </c>
      <c r="R1467" s="6">
        <f t="shared" si="89"/>
        <v>52.622732513451197</v>
      </c>
      <c r="S1467" t="s">
        <v>8317</v>
      </c>
      <c r="T1467" t="s">
        <v>8365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>
        <f t="shared" si="88"/>
        <v>1.0787731249999999</v>
      </c>
      <c r="G1468" t="s">
        <v>8219</v>
      </c>
      <c r="H1468" t="s">
        <v>8224</v>
      </c>
      <c r="I1468" t="s">
        <v>8246</v>
      </c>
      <c r="J1468">
        <v>1452574800</v>
      </c>
      <c r="K1468">
        <v>1449029266</v>
      </c>
      <c r="L1468" s="10">
        <f t="shared" si="90"/>
        <v>42340.172060185185</v>
      </c>
      <c r="M1468" s="10">
        <f t="shared" si="91"/>
        <v>42381.208333333328</v>
      </c>
      <c r="N1468" t="b">
        <v>1</v>
      </c>
      <c r="O1468">
        <v>248</v>
      </c>
      <c r="P1468" t="b">
        <v>1</v>
      </c>
      <c r="Q1468" t="s">
        <v>8288</v>
      </c>
      <c r="R1468" s="6">
        <f t="shared" si="89"/>
        <v>69.598266129032254</v>
      </c>
      <c r="S1468" t="s">
        <v>8317</v>
      </c>
      <c r="T1468" t="s">
        <v>8365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>
        <f t="shared" si="88"/>
        <v>1.1508</v>
      </c>
      <c r="G1469" t="s">
        <v>8219</v>
      </c>
      <c r="H1469" t="s">
        <v>8224</v>
      </c>
      <c r="I1469" t="s">
        <v>8246</v>
      </c>
      <c r="J1469">
        <v>1332699285</v>
      </c>
      <c r="K1469">
        <v>1327518885</v>
      </c>
      <c r="L1469" s="10">
        <f t="shared" si="90"/>
        <v>40933.80190972222</v>
      </c>
      <c r="M1469" s="10">
        <f t="shared" si="91"/>
        <v>40993.760243055556</v>
      </c>
      <c r="N1469" t="b">
        <v>1</v>
      </c>
      <c r="O1469">
        <v>600</v>
      </c>
      <c r="P1469" t="b">
        <v>1</v>
      </c>
      <c r="Q1469" t="s">
        <v>8288</v>
      </c>
      <c r="R1469" s="6">
        <f t="shared" si="89"/>
        <v>76.72</v>
      </c>
      <c r="S1469" t="s">
        <v>8317</v>
      </c>
      <c r="T1469" t="s">
        <v>8365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>
        <f t="shared" si="88"/>
        <v>1.0236842105263158</v>
      </c>
      <c r="G1470" t="s">
        <v>8219</v>
      </c>
      <c r="H1470" t="s">
        <v>8224</v>
      </c>
      <c r="I1470" t="s">
        <v>8246</v>
      </c>
      <c r="J1470">
        <v>1307838049</v>
      </c>
      <c r="K1470">
        <v>1302654049</v>
      </c>
      <c r="L1470" s="10">
        <f t="shared" si="90"/>
        <v>40646.014456018522</v>
      </c>
      <c r="M1470" s="10">
        <f t="shared" si="91"/>
        <v>40706.014456018522</v>
      </c>
      <c r="N1470" t="b">
        <v>1</v>
      </c>
      <c r="O1470">
        <v>293</v>
      </c>
      <c r="P1470" t="b">
        <v>1</v>
      </c>
      <c r="Q1470" t="s">
        <v>8288</v>
      </c>
      <c r="R1470" s="6">
        <f t="shared" si="89"/>
        <v>33.191126279863482</v>
      </c>
      <c r="S1470" t="s">
        <v>8317</v>
      </c>
      <c r="T1470" t="s">
        <v>8365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>
        <f t="shared" si="88"/>
        <v>1.0842485875706214</v>
      </c>
      <c r="G1471" t="s">
        <v>8219</v>
      </c>
      <c r="H1471" t="s">
        <v>8224</v>
      </c>
      <c r="I1471" t="s">
        <v>8246</v>
      </c>
      <c r="J1471">
        <v>1360938109</v>
      </c>
      <c r="K1471">
        <v>1358346109</v>
      </c>
      <c r="L1471" s="10">
        <f t="shared" si="90"/>
        <v>41290.598483796297</v>
      </c>
      <c r="M1471" s="10">
        <f t="shared" si="91"/>
        <v>41320.598483796297</v>
      </c>
      <c r="N1471" t="b">
        <v>1</v>
      </c>
      <c r="O1471">
        <v>321</v>
      </c>
      <c r="P1471" t="b">
        <v>1</v>
      </c>
      <c r="Q1471" t="s">
        <v>8288</v>
      </c>
      <c r="R1471" s="6">
        <f t="shared" si="89"/>
        <v>149.46417445482865</v>
      </c>
      <c r="S1471" t="s">
        <v>8317</v>
      </c>
      <c r="T1471" t="s">
        <v>8365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>
        <f t="shared" si="88"/>
        <v>1.2513333333333334</v>
      </c>
      <c r="G1472" t="s">
        <v>8219</v>
      </c>
      <c r="H1472" t="s">
        <v>8224</v>
      </c>
      <c r="I1472" t="s">
        <v>8246</v>
      </c>
      <c r="J1472">
        <v>1356724263</v>
      </c>
      <c r="K1472">
        <v>1354909863</v>
      </c>
      <c r="L1472" s="10">
        <f t="shared" si="90"/>
        <v>41250.827118055553</v>
      </c>
      <c r="M1472" s="10">
        <f t="shared" si="91"/>
        <v>41271.827118055553</v>
      </c>
      <c r="N1472" t="b">
        <v>1</v>
      </c>
      <c r="O1472">
        <v>81</v>
      </c>
      <c r="P1472" t="b">
        <v>1</v>
      </c>
      <c r="Q1472" t="s">
        <v>8288</v>
      </c>
      <c r="R1472" s="6">
        <f t="shared" si="89"/>
        <v>23.172839506172838</v>
      </c>
      <c r="S1472" t="s">
        <v>8317</v>
      </c>
      <c r="T1472" t="s">
        <v>8365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>
        <f t="shared" si="88"/>
        <v>1.03840625</v>
      </c>
      <c r="G1473" t="s">
        <v>8219</v>
      </c>
      <c r="H1473" t="s">
        <v>8224</v>
      </c>
      <c r="I1473" t="s">
        <v>8246</v>
      </c>
      <c r="J1473">
        <v>1428620334</v>
      </c>
      <c r="K1473">
        <v>1426028334</v>
      </c>
      <c r="L1473" s="10">
        <f t="shared" si="90"/>
        <v>42073.957569444443</v>
      </c>
      <c r="M1473" s="10">
        <f t="shared" si="91"/>
        <v>42103.957569444443</v>
      </c>
      <c r="N1473" t="b">
        <v>1</v>
      </c>
      <c r="O1473">
        <v>343</v>
      </c>
      <c r="P1473" t="b">
        <v>1</v>
      </c>
      <c r="Q1473" t="s">
        <v>8288</v>
      </c>
      <c r="R1473" s="6">
        <f t="shared" si="89"/>
        <v>96.877551020408163</v>
      </c>
      <c r="S1473" t="s">
        <v>8317</v>
      </c>
      <c r="T1473" t="s">
        <v>8365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>
        <f t="shared" ref="F1474:F1537" si="92">IF(D1474=0,0,E1474/D1474)</f>
        <v>1.3870400000000001</v>
      </c>
      <c r="G1474" t="s">
        <v>8219</v>
      </c>
      <c r="H1474" t="s">
        <v>8224</v>
      </c>
      <c r="I1474" t="s">
        <v>8246</v>
      </c>
      <c r="J1474">
        <v>1381928503</v>
      </c>
      <c r="K1474">
        <v>1379336503</v>
      </c>
      <c r="L1474" s="10">
        <f t="shared" si="90"/>
        <v>41533.542858796296</v>
      </c>
      <c r="M1474" s="10">
        <f t="shared" si="91"/>
        <v>41563.542858796296</v>
      </c>
      <c r="N1474" t="b">
        <v>1</v>
      </c>
      <c r="O1474">
        <v>336</v>
      </c>
      <c r="P1474" t="b">
        <v>1</v>
      </c>
      <c r="Q1474" t="s">
        <v>8288</v>
      </c>
      <c r="R1474" s="6">
        <f t="shared" ref="R1474:R1537" si="93">IF(O1474=0,0,E1474/O1474)</f>
        <v>103.20238095238095</v>
      </c>
      <c r="S1474" t="s">
        <v>8317</v>
      </c>
      <c r="T1474" t="s">
        <v>8365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>
        <f t="shared" si="92"/>
        <v>1.20516</v>
      </c>
      <c r="G1475" t="s">
        <v>8219</v>
      </c>
      <c r="H1475" t="s">
        <v>8224</v>
      </c>
      <c r="I1475" t="s">
        <v>8246</v>
      </c>
      <c r="J1475">
        <v>1330644639</v>
      </c>
      <c r="K1475">
        <v>1328052639</v>
      </c>
      <c r="L1475" s="10">
        <f t="shared" ref="L1475:L1538" si="94">(((K1475/60)/60)/24)+DATE(1970,1,1)</f>
        <v>40939.979618055557</v>
      </c>
      <c r="M1475" s="10">
        <f t="shared" ref="M1475:M1538" si="95">(((J1475/60)/60)/24)+DATE(1970,1,1)</f>
        <v>40969.979618055557</v>
      </c>
      <c r="N1475" t="b">
        <v>1</v>
      </c>
      <c r="O1475">
        <v>47</v>
      </c>
      <c r="P1475" t="b">
        <v>1</v>
      </c>
      <c r="Q1475" t="s">
        <v>8288</v>
      </c>
      <c r="R1475" s="6">
        <f t="shared" si="93"/>
        <v>38.462553191489363</v>
      </c>
      <c r="S1475" t="s">
        <v>8317</v>
      </c>
      <c r="T1475" t="s">
        <v>8365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>
        <f t="shared" si="92"/>
        <v>1.1226666666666667</v>
      </c>
      <c r="G1476" t="s">
        <v>8219</v>
      </c>
      <c r="H1476" t="s">
        <v>8224</v>
      </c>
      <c r="I1476" t="s">
        <v>8246</v>
      </c>
      <c r="J1476">
        <v>1379093292</v>
      </c>
      <c r="K1476">
        <v>1376501292</v>
      </c>
      <c r="L1476" s="10">
        <f t="shared" si="94"/>
        <v>41500.727916666663</v>
      </c>
      <c r="M1476" s="10">
        <f t="shared" si="95"/>
        <v>41530.727916666663</v>
      </c>
      <c r="N1476" t="b">
        <v>1</v>
      </c>
      <c r="O1476">
        <v>76</v>
      </c>
      <c r="P1476" t="b">
        <v>1</v>
      </c>
      <c r="Q1476" t="s">
        <v>8288</v>
      </c>
      <c r="R1476" s="6">
        <f t="shared" si="93"/>
        <v>44.315789473684212</v>
      </c>
      <c r="S1476" t="s">
        <v>8317</v>
      </c>
      <c r="T1476" t="s">
        <v>8365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>
        <f t="shared" si="92"/>
        <v>1.8866966666666667</v>
      </c>
      <c r="G1477" t="s">
        <v>8219</v>
      </c>
      <c r="H1477" t="s">
        <v>8224</v>
      </c>
      <c r="I1477" t="s">
        <v>8246</v>
      </c>
      <c r="J1477">
        <v>1419051540</v>
      </c>
      <c r="K1477">
        <v>1416244863</v>
      </c>
      <c r="L1477" s="10">
        <f t="shared" si="94"/>
        <v>41960.722951388889</v>
      </c>
      <c r="M1477" s="10">
        <f t="shared" si="95"/>
        <v>41993.207638888889</v>
      </c>
      <c r="N1477" t="b">
        <v>1</v>
      </c>
      <c r="O1477">
        <v>441</v>
      </c>
      <c r="P1477" t="b">
        <v>1</v>
      </c>
      <c r="Q1477" t="s">
        <v>8288</v>
      </c>
      <c r="R1477" s="6">
        <f t="shared" si="93"/>
        <v>64.173356009070289</v>
      </c>
      <c r="S1477" t="s">
        <v>8317</v>
      </c>
      <c r="T1477" t="s">
        <v>8365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>
        <f t="shared" si="92"/>
        <v>6.6155466666666669</v>
      </c>
      <c r="G1478" t="s">
        <v>8219</v>
      </c>
      <c r="H1478" t="s">
        <v>8224</v>
      </c>
      <c r="I1478" t="s">
        <v>8246</v>
      </c>
      <c r="J1478">
        <v>1315616422</v>
      </c>
      <c r="K1478">
        <v>1313024422</v>
      </c>
      <c r="L1478" s="10">
        <f t="shared" si="94"/>
        <v>40766.041921296295</v>
      </c>
      <c r="M1478" s="10">
        <f t="shared" si="95"/>
        <v>40796.041921296295</v>
      </c>
      <c r="N1478" t="b">
        <v>1</v>
      </c>
      <c r="O1478">
        <v>916</v>
      </c>
      <c r="P1478" t="b">
        <v>1</v>
      </c>
      <c r="Q1478" t="s">
        <v>8288</v>
      </c>
      <c r="R1478" s="6">
        <f t="shared" si="93"/>
        <v>43.333275109170302</v>
      </c>
      <c r="S1478" t="s">
        <v>8317</v>
      </c>
      <c r="T1478" t="s">
        <v>8365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>
        <f t="shared" si="92"/>
        <v>1.1131</v>
      </c>
      <c r="G1479" t="s">
        <v>8219</v>
      </c>
      <c r="H1479" t="s">
        <v>8224</v>
      </c>
      <c r="I1479" t="s">
        <v>8246</v>
      </c>
      <c r="J1479">
        <v>1324609200</v>
      </c>
      <c r="K1479">
        <v>1319467604</v>
      </c>
      <c r="L1479" s="10">
        <f t="shared" si="94"/>
        <v>40840.615787037037</v>
      </c>
      <c r="M1479" s="10">
        <f t="shared" si="95"/>
        <v>40900.125</v>
      </c>
      <c r="N1479" t="b">
        <v>1</v>
      </c>
      <c r="O1479">
        <v>369</v>
      </c>
      <c r="P1479" t="b">
        <v>1</v>
      </c>
      <c r="Q1479" t="s">
        <v>8288</v>
      </c>
      <c r="R1479" s="6">
        <f t="shared" si="93"/>
        <v>90.495934959349597</v>
      </c>
      <c r="S1479" t="s">
        <v>8317</v>
      </c>
      <c r="T1479" t="s">
        <v>8365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>
        <f t="shared" si="92"/>
        <v>11.8161422</v>
      </c>
      <c r="G1480" t="s">
        <v>8219</v>
      </c>
      <c r="H1480" t="s">
        <v>8224</v>
      </c>
      <c r="I1480" t="s">
        <v>8246</v>
      </c>
      <c r="J1480">
        <v>1368564913</v>
      </c>
      <c r="K1480">
        <v>1367355313</v>
      </c>
      <c r="L1480" s="10">
        <f t="shared" si="94"/>
        <v>41394.871678240743</v>
      </c>
      <c r="M1480" s="10">
        <f t="shared" si="95"/>
        <v>41408.871678240743</v>
      </c>
      <c r="N1480" t="b">
        <v>1</v>
      </c>
      <c r="O1480">
        <v>20242</v>
      </c>
      <c r="P1480" t="b">
        <v>1</v>
      </c>
      <c r="Q1480" t="s">
        <v>8288</v>
      </c>
      <c r="R1480" s="6">
        <f t="shared" si="93"/>
        <v>29.187190495010373</v>
      </c>
      <c r="S1480" t="s">
        <v>8317</v>
      </c>
      <c r="T1480" t="s">
        <v>8365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>
        <f t="shared" si="92"/>
        <v>1.37375</v>
      </c>
      <c r="G1481" t="s">
        <v>8219</v>
      </c>
      <c r="H1481" t="s">
        <v>8224</v>
      </c>
      <c r="I1481" t="s">
        <v>8246</v>
      </c>
      <c r="J1481">
        <v>1399694340</v>
      </c>
      <c r="K1481">
        <v>1398448389</v>
      </c>
      <c r="L1481" s="10">
        <f t="shared" si="94"/>
        <v>41754.745243055557</v>
      </c>
      <c r="M1481" s="10">
        <f t="shared" si="95"/>
        <v>41769.165972222225</v>
      </c>
      <c r="N1481" t="b">
        <v>1</v>
      </c>
      <c r="O1481">
        <v>71</v>
      </c>
      <c r="P1481" t="b">
        <v>1</v>
      </c>
      <c r="Q1481" t="s">
        <v>8288</v>
      </c>
      <c r="R1481" s="6">
        <f t="shared" si="93"/>
        <v>30.95774647887324</v>
      </c>
      <c r="S1481" t="s">
        <v>8317</v>
      </c>
      <c r="T1481" t="s">
        <v>8365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>
        <f t="shared" si="92"/>
        <v>1.170404</v>
      </c>
      <c r="G1482" t="s">
        <v>8219</v>
      </c>
      <c r="H1482" t="s">
        <v>8224</v>
      </c>
      <c r="I1482" t="s">
        <v>8246</v>
      </c>
      <c r="J1482">
        <v>1374858000</v>
      </c>
      <c r="K1482">
        <v>1373408699</v>
      </c>
      <c r="L1482" s="10">
        <f t="shared" si="94"/>
        <v>41464.934016203704</v>
      </c>
      <c r="M1482" s="10">
        <f t="shared" si="95"/>
        <v>41481.708333333336</v>
      </c>
      <c r="N1482" t="b">
        <v>1</v>
      </c>
      <c r="O1482">
        <v>635</v>
      </c>
      <c r="P1482" t="b">
        <v>1</v>
      </c>
      <c r="Q1482" t="s">
        <v>8288</v>
      </c>
      <c r="R1482" s="6">
        <f t="shared" si="93"/>
        <v>92.157795275590544</v>
      </c>
      <c r="S1482" t="s">
        <v>8317</v>
      </c>
      <c r="T1482" t="s">
        <v>8365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>
        <f t="shared" si="92"/>
        <v>2.1000000000000001E-2</v>
      </c>
      <c r="G1483" t="s">
        <v>8221</v>
      </c>
      <c r="H1483" t="s">
        <v>8229</v>
      </c>
      <c r="I1483" t="s">
        <v>8251</v>
      </c>
      <c r="J1483">
        <v>1383430145</v>
      </c>
      <c r="K1483">
        <v>1380838145</v>
      </c>
      <c r="L1483" s="10">
        <f t="shared" si="94"/>
        <v>41550.922974537039</v>
      </c>
      <c r="M1483" s="10">
        <f t="shared" si="95"/>
        <v>41580.922974537039</v>
      </c>
      <c r="N1483" t="b">
        <v>0</v>
      </c>
      <c r="O1483">
        <v>6</v>
      </c>
      <c r="P1483" t="b">
        <v>0</v>
      </c>
      <c r="Q1483" t="s">
        <v>8275</v>
      </c>
      <c r="R1483" s="6">
        <f t="shared" si="93"/>
        <v>17.5</v>
      </c>
      <c r="S1483" t="s">
        <v>8317</v>
      </c>
      <c r="T1483" t="s">
        <v>8358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>
        <f t="shared" si="92"/>
        <v>1E-3</v>
      </c>
      <c r="G1484" t="s">
        <v>8221</v>
      </c>
      <c r="H1484" t="s">
        <v>8224</v>
      </c>
      <c r="I1484" t="s">
        <v>8246</v>
      </c>
      <c r="J1484">
        <v>1347004260</v>
      </c>
      <c r="K1484">
        <v>1345062936</v>
      </c>
      <c r="L1484" s="10">
        <f t="shared" si="94"/>
        <v>41136.85805555556</v>
      </c>
      <c r="M1484" s="10">
        <f t="shared" si="95"/>
        <v>41159.32708333333</v>
      </c>
      <c r="N1484" t="b">
        <v>0</v>
      </c>
      <c r="O1484">
        <v>1</v>
      </c>
      <c r="P1484" t="b">
        <v>0</v>
      </c>
      <c r="Q1484" t="s">
        <v>8275</v>
      </c>
      <c r="R1484" s="6">
        <f t="shared" si="93"/>
        <v>5</v>
      </c>
      <c r="S1484" t="s">
        <v>8317</v>
      </c>
      <c r="T1484" t="s">
        <v>8358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>
        <f t="shared" si="92"/>
        <v>7.1428571428571426E-3</v>
      </c>
      <c r="G1485" t="s">
        <v>8221</v>
      </c>
      <c r="H1485" t="s">
        <v>8224</v>
      </c>
      <c r="I1485" t="s">
        <v>8246</v>
      </c>
      <c r="J1485">
        <v>1469162275</v>
      </c>
      <c r="K1485">
        <v>1467002275</v>
      </c>
      <c r="L1485" s="10">
        <f t="shared" si="94"/>
        <v>42548.192997685182</v>
      </c>
      <c r="M1485" s="10">
        <f t="shared" si="95"/>
        <v>42573.192997685182</v>
      </c>
      <c r="N1485" t="b">
        <v>0</v>
      </c>
      <c r="O1485">
        <v>2</v>
      </c>
      <c r="P1485" t="b">
        <v>0</v>
      </c>
      <c r="Q1485" t="s">
        <v>8275</v>
      </c>
      <c r="R1485" s="6">
        <f t="shared" si="93"/>
        <v>25</v>
      </c>
      <c r="S1485" t="s">
        <v>8317</v>
      </c>
      <c r="T1485" t="s">
        <v>8358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>
        <f t="shared" si="92"/>
        <v>0</v>
      </c>
      <c r="G1486" t="s">
        <v>8221</v>
      </c>
      <c r="H1486" t="s">
        <v>8224</v>
      </c>
      <c r="I1486" t="s">
        <v>8246</v>
      </c>
      <c r="J1486">
        <v>1342882260</v>
      </c>
      <c r="K1486">
        <v>1337834963</v>
      </c>
      <c r="L1486" s="10">
        <f t="shared" si="94"/>
        <v>41053.200960648144</v>
      </c>
      <c r="M1486" s="10">
        <f t="shared" si="95"/>
        <v>41111.618750000001</v>
      </c>
      <c r="N1486" t="b">
        <v>0</v>
      </c>
      <c r="O1486">
        <v>0</v>
      </c>
      <c r="P1486" t="b">
        <v>0</v>
      </c>
      <c r="Q1486" t="s">
        <v>8275</v>
      </c>
      <c r="R1486" s="6">
        <f t="shared" si="93"/>
        <v>0</v>
      </c>
      <c r="S1486" t="s">
        <v>8317</v>
      </c>
      <c r="T1486" t="s">
        <v>8358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>
        <f t="shared" si="92"/>
        <v>2.2388059701492536E-2</v>
      </c>
      <c r="G1487" t="s">
        <v>8221</v>
      </c>
      <c r="H1487" t="s">
        <v>8224</v>
      </c>
      <c r="I1487" t="s">
        <v>8246</v>
      </c>
      <c r="J1487">
        <v>1434827173</v>
      </c>
      <c r="K1487">
        <v>1430939173</v>
      </c>
      <c r="L1487" s="10">
        <f t="shared" si="94"/>
        <v>42130.795983796299</v>
      </c>
      <c r="M1487" s="10">
        <f t="shared" si="95"/>
        <v>42175.795983796299</v>
      </c>
      <c r="N1487" t="b">
        <v>0</v>
      </c>
      <c r="O1487">
        <v>3</v>
      </c>
      <c r="P1487" t="b">
        <v>0</v>
      </c>
      <c r="Q1487" t="s">
        <v>8275</v>
      </c>
      <c r="R1487" s="6">
        <f t="shared" si="93"/>
        <v>50</v>
      </c>
      <c r="S1487" t="s">
        <v>8317</v>
      </c>
      <c r="T1487" t="s">
        <v>8358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>
        <f t="shared" si="92"/>
        <v>2.3999999999999998E-3</v>
      </c>
      <c r="G1488" t="s">
        <v>8221</v>
      </c>
      <c r="H1488" t="s">
        <v>8224</v>
      </c>
      <c r="I1488" t="s">
        <v>8246</v>
      </c>
      <c r="J1488">
        <v>1425009761</v>
      </c>
      <c r="K1488">
        <v>1422417761</v>
      </c>
      <c r="L1488" s="10">
        <f t="shared" si="94"/>
        <v>42032.168530092589</v>
      </c>
      <c r="M1488" s="10">
        <f t="shared" si="95"/>
        <v>42062.168530092589</v>
      </c>
      <c r="N1488" t="b">
        <v>0</v>
      </c>
      <c r="O1488">
        <v>3</v>
      </c>
      <c r="P1488" t="b">
        <v>0</v>
      </c>
      <c r="Q1488" t="s">
        <v>8275</v>
      </c>
      <c r="R1488" s="6">
        <f t="shared" si="93"/>
        <v>16</v>
      </c>
      <c r="S1488" t="s">
        <v>8317</v>
      </c>
      <c r="T1488" t="s">
        <v>8358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>
        <f t="shared" si="92"/>
        <v>0</v>
      </c>
      <c r="G1489" t="s">
        <v>8221</v>
      </c>
      <c r="H1489" t="s">
        <v>8224</v>
      </c>
      <c r="I1489" t="s">
        <v>8246</v>
      </c>
      <c r="J1489">
        <v>1470175271</v>
      </c>
      <c r="K1489">
        <v>1467583271</v>
      </c>
      <c r="L1489" s="10">
        <f t="shared" si="94"/>
        <v>42554.917488425926</v>
      </c>
      <c r="M1489" s="10">
        <f t="shared" si="95"/>
        <v>42584.917488425926</v>
      </c>
      <c r="N1489" t="b">
        <v>0</v>
      </c>
      <c r="O1489">
        <v>0</v>
      </c>
      <c r="P1489" t="b">
        <v>0</v>
      </c>
      <c r="Q1489" t="s">
        <v>8275</v>
      </c>
      <c r="R1489" s="6">
        <f t="shared" si="93"/>
        <v>0</v>
      </c>
      <c r="S1489" t="s">
        <v>8317</v>
      </c>
      <c r="T1489" t="s">
        <v>8358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>
        <f t="shared" si="92"/>
        <v>2.4E-2</v>
      </c>
      <c r="G1490" t="s">
        <v>8221</v>
      </c>
      <c r="H1490" t="s">
        <v>8226</v>
      </c>
      <c r="I1490" t="s">
        <v>8248</v>
      </c>
      <c r="J1490">
        <v>1388928660</v>
      </c>
      <c r="K1490">
        <v>1386336660</v>
      </c>
      <c r="L1490" s="10">
        <f t="shared" si="94"/>
        <v>41614.563194444447</v>
      </c>
      <c r="M1490" s="10">
        <f t="shared" si="95"/>
        <v>41644.563194444447</v>
      </c>
      <c r="N1490" t="b">
        <v>0</v>
      </c>
      <c r="O1490">
        <v>6</v>
      </c>
      <c r="P1490" t="b">
        <v>0</v>
      </c>
      <c r="Q1490" t="s">
        <v>8275</v>
      </c>
      <c r="R1490" s="6">
        <f t="shared" si="93"/>
        <v>60</v>
      </c>
      <c r="S1490" t="s">
        <v>8317</v>
      </c>
      <c r="T1490" t="s">
        <v>8358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>
        <f t="shared" si="92"/>
        <v>0</v>
      </c>
      <c r="G1491" t="s">
        <v>8221</v>
      </c>
      <c r="H1491" t="s">
        <v>8224</v>
      </c>
      <c r="I1491" t="s">
        <v>8246</v>
      </c>
      <c r="J1491">
        <v>1352994052</v>
      </c>
      <c r="K1491">
        <v>1350398452</v>
      </c>
      <c r="L1491" s="10">
        <f t="shared" si="94"/>
        <v>41198.611712962964</v>
      </c>
      <c r="M1491" s="10">
        <f t="shared" si="95"/>
        <v>41228.653379629628</v>
      </c>
      <c r="N1491" t="b">
        <v>0</v>
      </c>
      <c r="O1491">
        <v>0</v>
      </c>
      <c r="P1491" t="b">
        <v>0</v>
      </c>
      <c r="Q1491" t="s">
        <v>8275</v>
      </c>
      <c r="R1491" s="6">
        <f t="shared" si="93"/>
        <v>0</v>
      </c>
      <c r="S1491" t="s">
        <v>8317</v>
      </c>
      <c r="T1491" t="s">
        <v>8358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>
        <f t="shared" si="92"/>
        <v>0.30862068965517242</v>
      </c>
      <c r="G1492" t="s">
        <v>8221</v>
      </c>
      <c r="H1492" t="s">
        <v>8224</v>
      </c>
      <c r="I1492" t="s">
        <v>8246</v>
      </c>
      <c r="J1492">
        <v>1380720474</v>
      </c>
      <c r="K1492">
        <v>1378214874</v>
      </c>
      <c r="L1492" s="10">
        <f t="shared" si="94"/>
        <v>41520.561041666668</v>
      </c>
      <c r="M1492" s="10">
        <f t="shared" si="95"/>
        <v>41549.561041666668</v>
      </c>
      <c r="N1492" t="b">
        <v>0</v>
      </c>
      <c r="O1492">
        <v>19</v>
      </c>
      <c r="P1492" t="b">
        <v>0</v>
      </c>
      <c r="Q1492" t="s">
        <v>8275</v>
      </c>
      <c r="R1492" s="6">
        <f t="shared" si="93"/>
        <v>47.10526315789474</v>
      </c>
      <c r="S1492" t="s">
        <v>8317</v>
      </c>
      <c r="T1492" t="s">
        <v>8358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>
        <f t="shared" si="92"/>
        <v>8.3333333333333329E-2</v>
      </c>
      <c r="G1493" t="s">
        <v>8221</v>
      </c>
      <c r="H1493" t="s">
        <v>8224</v>
      </c>
      <c r="I1493" t="s">
        <v>8246</v>
      </c>
      <c r="J1493">
        <v>1424014680</v>
      </c>
      <c r="K1493">
        <v>1418922443</v>
      </c>
      <c r="L1493" s="10">
        <f t="shared" si="94"/>
        <v>41991.713460648149</v>
      </c>
      <c r="M1493" s="10">
        <f t="shared" si="95"/>
        <v>42050.651388888888</v>
      </c>
      <c r="N1493" t="b">
        <v>0</v>
      </c>
      <c r="O1493">
        <v>1</v>
      </c>
      <c r="P1493" t="b">
        <v>0</v>
      </c>
      <c r="Q1493" t="s">
        <v>8275</v>
      </c>
      <c r="R1493" s="6">
        <f t="shared" si="93"/>
        <v>100</v>
      </c>
      <c r="S1493" t="s">
        <v>8317</v>
      </c>
      <c r="T1493" t="s">
        <v>8358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>
        <f t="shared" si="92"/>
        <v>7.4999999999999997E-3</v>
      </c>
      <c r="G1494" t="s">
        <v>8221</v>
      </c>
      <c r="H1494" t="s">
        <v>8224</v>
      </c>
      <c r="I1494" t="s">
        <v>8246</v>
      </c>
      <c r="J1494">
        <v>1308431646</v>
      </c>
      <c r="K1494">
        <v>1305839646</v>
      </c>
      <c r="L1494" s="10">
        <f t="shared" si="94"/>
        <v>40682.884791666671</v>
      </c>
      <c r="M1494" s="10">
        <f t="shared" si="95"/>
        <v>40712.884791666671</v>
      </c>
      <c r="N1494" t="b">
        <v>0</v>
      </c>
      <c r="O1494">
        <v>2</v>
      </c>
      <c r="P1494" t="b">
        <v>0</v>
      </c>
      <c r="Q1494" t="s">
        <v>8275</v>
      </c>
      <c r="R1494" s="6">
        <f t="shared" si="93"/>
        <v>15</v>
      </c>
      <c r="S1494" t="s">
        <v>8317</v>
      </c>
      <c r="T1494" t="s">
        <v>8358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>
        <f t="shared" si="92"/>
        <v>0</v>
      </c>
      <c r="G1495" t="s">
        <v>8221</v>
      </c>
      <c r="H1495" t="s">
        <v>8224</v>
      </c>
      <c r="I1495" t="s">
        <v>8246</v>
      </c>
      <c r="J1495">
        <v>1371415675</v>
      </c>
      <c r="K1495">
        <v>1368823675</v>
      </c>
      <c r="L1495" s="10">
        <f t="shared" si="94"/>
        <v>41411.866608796299</v>
      </c>
      <c r="M1495" s="10">
        <f t="shared" si="95"/>
        <v>41441.866608796299</v>
      </c>
      <c r="N1495" t="b">
        <v>0</v>
      </c>
      <c r="O1495">
        <v>0</v>
      </c>
      <c r="P1495" t="b">
        <v>0</v>
      </c>
      <c r="Q1495" t="s">
        <v>8275</v>
      </c>
      <c r="R1495" s="6">
        <f t="shared" si="93"/>
        <v>0</v>
      </c>
      <c r="S1495" t="s">
        <v>8317</v>
      </c>
      <c r="T1495" t="s">
        <v>8358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>
        <f t="shared" si="92"/>
        <v>8.8999999999999996E-2</v>
      </c>
      <c r="G1496" t="s">
        <v>8221</v>
      </c>
      <c r="H1496" t="s">
        <v>8224</v>
      </c>
      <c r="I1496" t="s">
        <v>8246</v>
      </c>
      <c r="J1496">
        <v>1428075480</v>
      </c>
      <c r="K1496">
        <v>1425489613</v>
      </c>
      <c r="L1496" s="10">
        <f t="shared" si="94"/>
        <v>42067.722372685181</v>
      </c>
      <c r="M1496" s="10">
        <f t="shared" si="95"/>
        <v>42097.651388888888</v>
      </c>
      <c r="N1496" t="b">
        <v>0</v>
      </c>
      <c r="O1496">
        <v>11</v>
      </c>
      <c r="P1496" t="b">
        <v>0</v>
      </c>
      <c r="Q1496" t="s">
        <v>8275</v>
      </c>
      <c r="R1496" s="6">
        <f t="shared" si="93"/>
        <v>40.454545454545453</v>
      </c>
      <c r="S1496" t="s">
        <v>8317</v>
      </c>
      <c r="T1496" t="s">
        <v>8358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>
        <f t="shared" si="92"/>
        <v>0</v>
      </c>
      <c r="G1497" t="s">
        <v>8221</v>
      </c>
      <c r="H1497" t="s">
        <v>8224</v>
      </c>
      <c r="I1497" t="s">
        <v>8246</v>
      </c>
      <c r="J1497">
        <v>1314471431</v>
      </c>
      <c r="K1497">
        <v>1311879431</v>
      </c>
      <c r="L1497" s="10">
        <f t="shared" si="94"/>
        <v>40752.789710648147</v>
      </c>
      <c r="M1497" s="10">
        <f t="shared" si="95"/>
        <v>40782.789710648147</v>
      </c>
      <c r="N1497" t="b">
        <v>0</v>
      </c>
      <c r="O1497">
        <v>0</v>
      </c>
      <c r="P1497" t="b">
        <v>0</v>
      </c>
      <c r="Q1497" t="s">
        <v>8275</v>
      </c>
      <c r="R1497" s="6">
        <f t="shared" si="93"/>
        <v>0</v>
      </c>
      <c r="S1497" t="s">
        <v>8317</v>
      </c>
      <c r="T1497" t="s">
        <v>8358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>
        <f t="shared" si="92"/>
        <v>0</v>
      </c>
      <c r="G1498" t="s">
        <v>8221</v>
      </c>
      <c r="H1498" t="s">
        <v>8224</v>
      </c>
      <c r="I1498" t="s">
        <v>8246</v>
      </c>
      <c r="J1498">
        <v>1410866659</v>
      </c>
      <c r="K1498">
        <v>1405682659</v>
      </c>
      <c r="L1498" s="10">
        <f t="shared" si="94"/>
        <v>41838.475219907406</v>
      </c>
      <c r="M1498" s="10">
        <f t="shared" si="95"/>
        <v>41898.475219907406</v>
      </c>
      <c r="N1498" t="b">
        <v>0</v>
      </c>
      <c r="O1498">
        <v>0</v>
      </c>
      <c r="P1498" t="b">
        <v>0</v>
      </c>
      <c r="Q1498" t="s">
        <v>8275</v>
      </c>
      <c r="R1498" s="6">
        <f t="shared" si="93"/>
        <v>0</v>
      </c>
      <c r="S1498" t="s">
        <v>8317</v>
      </c>
      <c r="T1498" t="s">
        <v>8358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>
        <f t="shared" si="92"/>
        <v>6.666666666666667E-5</v>
      </c>
      <c r="G1499" t="s">
        <v>8221</v>
      </c>
      <c r="H1499" t="s">
        <v>8224</v>
      </c>
      <c r="I1499" t="s">
        <v>8246</v>
      </c>
      <c r="J1499">
        <v>1375299780</v>
      </c>
      <c r="K1499">
        <v>1371655522</v>
      </c>
      <c r="L1499" s="10">
        <f t="shared" si="94"/>
        <v>41444.64261574074</v>
      </c>
      <c r="M1499" s="10">
        <f t="shared" si="95"/>
        <v>41486.821527777778</v>
      </c>
      <c r="N1499" t="b">
        <v>0</v>
      </c>
      <c r="O1499">
        <v>1</v>
      </c>
      <c r="P1499" t="b">
        <v>0</v>
      </c>
      <c r="Q1499" t="s">
        <v>8275</v>
      </c>
      <c r="R1499" s="6">
        <f t="shared" si="93"/>
        <v>1</v>
      </c>
      <c r="S1499" t="s">
        <v>8317</v>
      </c>
      <c r="T1499" t="s">
        <v>8358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>
        <f t="shared" si="92"/>
        <v>1.9E-2</v>
      </c>
      <c r="G1500" t="s">
        <v>8221</v>
      </c>
      <c r="H1500" t="s">
        <v>8224</v>
      </c>
      <c r="I1500" t="s">
        <v>8246</v>
      </c>
      <c r="J1500">
        <v>1409787378</v>
      </c>
      <c r="K1500">
        <v>1405899378</v>
      </c>
      <c r="L1500" s="10">
        <f t="shared" si="94"/>
        <v>41840.983541666668</v>
      </c>
      <c r="M1500" s="10">
        <f t="shared" si="95"/>
        <v>41885.983541666668</v>
      </c>
      <c r="N1500" t="b">
        <v>0</v>
      </c>
      <c r="O1500">
        <v>3</v>
      </c>
      <c r="P1500" t="b">
        <v>0</v>
      </c>
      <c r="Q1500" t="s">
        <v>8275</v>
      </c>
      <c r="R1500" s="6">
        <f t="shared" si="93"/>
        <v>19</v>
      </c>
      <c r="S1500" t="s">
        <v>8317</v>
      </c>
      <c r="T1500" t="s">
        <v>8358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>
        <f t="shared" si="92"/>
        <v>2.5000000000000001E-3</v>
      </c>
      <c r="G1501" t="s">
        <v>8221</v>
      </c>
      <c r="H1501" t="s">
        <v>8224</v>
      </c>
      <c r="I1501" t="s">
        <v>8246</v>
      </c>
      <c r="J1501">
        <v>1470355833</v>
      </c>
      <c r="K1501">
        <v>1465171833</v>
      </c>
      <c r="L1501" s="10">
        <f t="shared" si="94"/>
        <v>42527.007326388892</v>
      </c>
      <c r="M1501" s="10">
        <f t="shared" si="95"/>
        <v>42587.007326388892</v>
      </c>
      <c r="N1501" t="b">
        <v>0</v>
      </c>
      <c r="O1501">
        <v>1</v>
      </c>
      <c r="P1501" t="b">
        <v>0</v>
      </c>
      <c r="Q1501" t="s">
        <v>8275</v>
      </c>
      <c r="R1501" s="6">
        <f t="shared" si="93"/>
        <v>5</v>
      </c>
      <c r="S1501" t="s">
        <v>8317</v>
      </c>
      <c r="T1501" t="s">
        <v>8358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>
        <f t="shared" si="92"/>
        <v>0.25035714285714283</v>
      </c>
      <c r="G1502" t="s">
        <v>8221</v>
      </c>
      <c r="H1502" t="s">
        <v>8224</v>
      </c>
      <c r="I1502" t="s">
        <v>8246</v>
      </c>
      <c r="J1502">
        <v>1367444557</v>
      </c>
      <c r="K1502">
        <v>1364852557</v>
      </c>
      <c r="L1502" s="10">
        <f t="shared" si="94"/>
        <v>41365.904594907406</v>
      </c>
      <c r="M1502" s="10">
        <f t="shared" si="95"/>
        <v>41395.904594907406</v>
      </c>
      <c r="N1502" t="b">
        <v>0</v>
      </c>
      <c r="O1502">
        <v>15</v>
      </c>
      <c r="P1502" t="b">
        <v>0</v>
      </c>
      <c r="Q1502" t="s">
        <v>8275</v>
      </c>
      <c r="R1502" s="6">
        <f t="shared" si="93"/>
        <v>46.733333333333334</v>
      </c>
      <c r="S1502" t="s">
        <v>8317</v>
      </c>
      <c r="T1502" t="s">
        <v>8358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>
        <f t="shared" si="92"/>
        <v>1.6633076923076924</v>
      </c>
      <c r="G1503" t="s">
        <v>8219</v>
      </c>
      <c r="H1503" t="s">
        <v>8229</v>
      </c>
      <c r="I1503" t="s">
        <v>8251</v>
      </c>
      <c r="J1503">
        <v>1436364023</v>
      </c>
      <c r="K1503">
        <v>1433772023</v>
      </c>
      <c r="L1503" s="10">
        <f t="shared" si="94"/>
        <v>42163.583599537036</v>
      </c>
      <c r="M1503" s="10">
        <f t="shared" si="95"/>
        <v>42193.583599537036</v>
      </c>
      <c r="N1503" t="b">
        <v>1</v>
      </c>
      <c r="O1503">
        <v>885</v>
      </c>
      <c r="P1503" t="b">
        <v>1</v>
      </c>
      <c r="Q1503" t="s">
        <v>8285</v>
      </c>
      <c r="R1503" s="6">
        <f t="shared" si="93"/>
        <v>97.731073446327684</v>
      </c>
      <c r="S1503" t="s">
        <v>8316</v>
      </c>
      <c r="T1503" t="s">
        <v>8363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>
        <f t="shared" si="92"/>
        <v>1.0144545454545455</v>
      </c>
      <c r="G1504" t="s">
        <v>8219</v>
      </c>
      <c r="H1504" t="s">
        <v>8225</v>
      </c>
      <c r="I1504" t="s">
        <v>8247</v>
      </c>
      <c r="J1504">
        <v>1458943200</v>
      </c>
      <c r="K1504">
        <v>1456491680</v>
      </c>
      <c r="L1504" s="10">
        <f t="shared" si="94"/>
        <v>42426.542592592596</v>
      </c>
      <c r="M1504" s="10">
        <f t="shared" si="95"/>
        <v>42454.916666666672</v>
      </c>
      <c r="N1504" t="b">
        <v>1</v>
      </c>
      <c r="O1504">
        <v>329</v>
      </c>
      <c r="P1504" t="b">
        <v>1</v>
      </c>
      <c r="Q1504" t="s">
        <v>8285</v>
      </c>
      <c r="R1504" s="6">
        <f t="shared" si="93"/>
        <v>67.835866261398181</v>
      </c>
      <c r="S1504" t="s">
        <v>8316</v>
      </c>
      <c r="T1504" t="s">
        <v>8363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>
        <f t="shared" si="92"/>
        <v>1.0789146666666667</v>
      </c>
      <c r="G1505" t="s">
        <v>8219</v>
      </c>
      <c r="H1505" t="s">
        <v>8242</v>
      </c>
      <c r="I1505" t="s">
        <v>8249</v>
      </c>
      <c r="J1505">
        <v>1477210801</v>
      </c>
      <c r="K1505">
        <v>1472026801</v>
      </c>
      <c r="L1505" s="10">
        <f t="shared" si="94"/>
        <v>42606.347233796296</v>
      </c>
      <c r="M1505" s="10">
        <f t="shared" si="95"/>
        <v>42666.347233796296</v>
      </c>
      <c r="N1505" t="b">
        <v>1</v>
      </c>
      <c r="O1505">
        <v>71</v>
      </c>
      <c r="P1505" t="b">
        <v>1</v>
      </c>
      <c r="Q1505" t="s">
        <v>8285</v>
      </c>
      <c r="R1505" s="6">
        <f t="shared" si="93"/>
        <v>56.98492957746479</v>
      </c>
      <c r="S1505" t="s">
        <v>8316</v>
      </c>
      <c r="T1505" t="s">
        <v>8363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>
        <f t="shared" si="92"/>
        <v>2.7793846153846156</v>
      </c>
      <c r="G1506" t="s">
        <v>8219</v>
      </c>
      <c r="H1506" t="s">
        <v>8225</v>
      </c>
      <c r="I1506" t="s">
        <v>8247</v>
      </c>
      <c r="J1506">
        <v>1402389180</v>
      </c>
      <c r="K1506">
        <v>1399996024</v>
      </c>
      <c r="L1506" s="10">
        <f t="shared" si="94"/>
        <v>41772.657685185186</v>
      </c>
      <c r="M1506" s="10">
        <f t="shared" si="95"/>
        <v>41800.356249999997</v>
      </c>
      <c r="N1506" t="b">
        <v>1</v>
      </c>
      <c r="O1506">
        <v>269</v>
      </c>
      <c r="P1506" t="b">
        <v>1</v>
      </c>
      <c r="Q1506" t="s">
        <v>8285</v>
      </c>
      <c r="R1506" s="6">
        <f t="shared" si="93"/>
        <v>67.159851301115239</v>
      </c>
      <c r="S1506" t="s">
        <v>8316</v>
      </c>
      <c r="T1506" t="s">
        <v>8363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>
        <f t="shared" si="92"/>
        <v>1.0358125</v>
      </c>
      <c r="G1507" t="s">
        <v>8219</v>
      </c>
      <c r="H1507" t="s">
        <v>8236</v>
      </c>
      <c r="I1507" t="s">
        <v>8249</v>
      </c>
      <c r="J1507">
        <v>1458676860</v>
      </c>
      <c r="K1507">
        <v>1455446303</v>
      </c>
      <c r="L1507" s="10">
        <f t="shared" si="94"/>
        <v>42414.44332175926</v>
      </c>
      <c r="M1507" s="10">
        <f t="shared" si="95"/>
        <v>42451.834027777775</v>
      </c>
      <c r="N1507" t="b">
        <v>1</v>
      </c>
      <c r="O1507">
        <v>345</v>
      </c>
      <c r="P1507" t="b">
        <v>1</v>
      </c>
      <c r="Q1507" t="s">
        <v>8285</v>
      </c>
      <c r="R1507" s="6">
        <f t="shared" si="93"/>
        <v>48.037681159420288</v>
      </c>
      <c r="S1507" t="s">
        <v>8316</v>
      </c>
      <c r="T1507" t="s">
        <v>8363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>
        <f t="shared" si="92"/>
        <v>1.1140000000000001</v>
      </c>
      <c r="G1508" t="s">
        <v>8219</v>
      </c>
      <c r="H1508" t="s">
        <v>8225</v>
      </c>
      <c r="I1508" t="s">
        <v>8247</v>
      </c>
      <c r="J1508">
        <v>1406227904</v>
      </c>
      <c r="K1508">
        <v>1403635904</v>
      </c>
      <c r="L1508" s="10">
        <f t="shared" si="94"/>
        <v>41814.785925925928</v>
      </c>
      <c r="M1508" s="10">
        <f t="shared" si="95"/>
        <v>41844.785925925928</v>
      </c>
      <c r="N1508" t="b">
        <v>1</v>
      </c>
      <c r="O1508">
        <v>43</v>
      </c>
      <c r="P1508" t="b">
        <v>1</v>
      </c>
      <c r="Q1508" t="s">
        <v>8285</v>
      </c>
      <c r="R1508" s="6">
        <f t="shared" si="93"/>
        <v>38.860465116279073</v>
      </c>
      <c r="S1508" t="s">
        <v>8316</v>
      </c>
      <c r="T1508" t="s">
        <v>8363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>
        <f t="shared" si="92"/>
        <v>2.15</v>
      </c>
      <c r="G1509" t="s">
        <v>8219</v>
      </c>
      <c r="H1509" t="s">
        <v>8224</v>
      </c>
      <c r="I1509" t="s">
        <v>8246</v>
      </c>
      <c r="J1509">
        <v>1273911000</v>
      </c>
      <c r="K1509">
        <v>1268822909</v>
      </c>
      <c r="L1509" s="10">
        <f t="shared" si="94"/>
        <v>40254.450335648151</v>
      </c>
      <c r="M1509" s="10">
        <f t="shared" si="95"/>
        <v>40313.340277777781</v>
      </c>
      <c r="N1509" t="b">
        <v>1</v>
      </c>
      <c r="O1509">
        <v>33</v>
      </c>
      <c r="P1509" t="b">
        <v>1</v>
      </c>
      <c r="Q1509" t="s">
        <v>8285</v>
      </c>
      <c r="R1509" s="6">
        <f t="shared" si="93"/>
        <v>78.181818181818187</v>
      </c>
      <c r="S1509" t="s">
        <v>8316</v>
      </c>
      <c r="T1509" t="s">
        <v>8363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>
        <f t="shared" si="92"/>
        <v>1.1076216216216217</v>
      </c>
      <c r="G1510" t="s">
        <v>8219</v>
      </c>
      <c r="H1510" t="s">
        <v>8224</v>
      </c>
      <c r="I1510" t="s">
        <v>8246</v>
      </c>
      <c r="J1510">
        <v>1403880281</v>
      </c>
      <c r="K1510">
        <v>1401201881</v>
      </c>
      <c r="L1510" s="10">
        <f t="shared" si="94"/>
        <v>41786.614363425928</v>
      </c>
      <c r="M1510" s="10">
        <f t="shared" si="95"/>
        <v>41817.614363425928</v>
      </c>
      <c r="N1510" t="b">
        <v>1</v>
      </c>
      <c r="O1510">
        <v>211</v>
      </c>
      <c r="P1510" t="b">
        <v>1</v>
      </c>
      <c r="Q1510" t="s">
        <v>8285</v>
      </c>
      <c r="R1510" s="6">
        <f t="shared" si="93"/>
        <v>97.113744075829388</v>
      </c>
      <c r="S1510" t="s">
        <v>8316</v>
      </c>
      <c r="T1510" t="s">
        <v>8363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>
        <f t="shared" si="92"/>
        <v>1.2364125714285714</v>
      </c>
      <c r="G1511" t="s">
        <v>8219</v>
      </c>
      <c r="H1511" t="s">
        <v>8236</v>
      </c>
      <c r="I1511" t="s">
        <v>8249</v>
      </c>
      <c r="J1511">
        <v>1487113140</v>
      </c>
      <c r="K1511">
        <v>1484570885</v>
      </c>
      <c r="L1511" s="10">
        <f t="shared" si="94"/>
        <v>42751.533391203702</v>
      </c>
      <c r="M1511" s="10">
        <f t="shared" si="95"/>
        <v>42780.957638888889</v>
      </c>
      <c r="N1511" t="b">
        <v>1</v>
      </c>
      <c r="O1511">
        <v>196</v>
      </c>
      <c r="P1511" t="b">
        <v>1</v>
      </c>
      <c r="Q1511" t="s">
        <v>8285</v>
      </c>
      <c r="R1511" s="6">
        <f t="shared" si="93"/>
        <v>110.39397959183674</v>
      </c>
      <c r="S1511" t="s">
        <v>8316</v>
      </c>
      <c r="T1511" t="s">
        <v>8363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>
        <f t="shared" si="92"/>
        <v>1.0103500000000001</v>
      </c>
      <c r="G1512" t="s">
        <v>8219</v>
      </c>
      <c r="H1512" t="s">
        <v>8225</v>
      </c>
      <c r="I1512" t="s">
        <v>8247</v>
      </c>
      <c r="J1512">
        <v>1405761278</v>
      </c>
      <c r="K1512">
        <v>1403169278</v>
      </c>
      <c r="L1512" s="10">
        <f t="shared" si="94"/>
        <v>41809.385162037033</v>
      </c>
      <c r="M1512" s="10">
        <f t="shared" si="95"/>
        <v>41839.385162037033</v>
      </c>
      <c r="N1512" t="b">
        <v>1</v>
      </c>
      <c r="O1512">
        <v>405</v>
      </c>
      <c r="P1512" t="b">
        <v>1</v>
      </c>
      <c r="Q1512" t="s">
        <v>8285</v>
      </c>
      <c r="R1512" s="6">
        <f t="shared" si="93"/>
        <v>39.91506172839506</v>
      </c>
      <c r="S1512" t="s">
        <v>8316</v>
      </c>
      <c r="T1512" t="s">
        <v>8363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>
        <f t="shared" si="92"/>
        <v>1.1179285714285714</v>
      </c>
      <c r="G1513" t="s">
        <v>8219</v>
      </c>
      <c r="H1513" t="s">
        <v>8224</v>
      </c>
      <c r="I1513" t="s">
        <v>8246</v>
      </c>
      <c r="J1513">
        <v>1447858804</v>
      </c>
      <c r="K1513">
        <v>1445263204</v>
      </c>
      <c r="L1513" s="10">
        <f t="shared" si="94"/>
        <v>42296.583379629628</v>
      </c>
      <c r="M1513" s="10">
        <f t="shared" si="95"/>
        <v>42326.625046296293</v>
      </c>
      <c r="N1513" t="b">
        <v>1</v>
      </c>
      <c r="O1513">
        <v>206</v>
      </c>
      <c r="P1513" t="b">
        <v>1</v>
      </c>
      <c r="Q1513" t="s">
        <v>8285</v>
      </c>
      <c r="R1513" s="6">
        <f t="shared" si="93"/>
        <v>75.975728155339809</v>
      </c>
      <c r="S1513" t="s">
        <v>8316</v>
      </c>
      <c r="T1513" t="s">
        <v>8363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>
        <f t="shared" si="92"/>
        <v>5.5877142857142861</v>
      </c>
      <c r="G1514" t="s">
        <v>8219</v>
      </c>
      <c r="H1514" t="s">
        <v>8224</v>
      </c>
      <c r="I1514" t="s">
        <v>8246</v>
      </c>
      <c r="J1514">
        <v>1486311939</v>
      </c>
      <c r="K1514">
        <v>1483719939</v>
      </c>
      <c r="L1514" s="10">
        <f t="shared" si="94"/>
        <v>42741.684479166666</v>
      </c>
      <c r="M1514" s="10">
        <f t="shared" si="95"/>
        <v>42771.684479166666</v>
      </c>
      <c r="N1514" t="b">
        <v>1</v>
      </c>
      <c r="O1514">
        <v>335</v>
      </c>
      <c r="P1514" t="b">
        <v>1</v>
      </c>
      <c r="Q1514" t="s">
        <v>8285</v>
      </c>
      <c r="R1514" s="6">
        <f t="shared" si="93"/>
        <v>58.379104477611939</v>
      </c>
      <c r="S1514" t="s">
        <v>8316</v>
      </c>
      <c r="T1514" t="s">
        <v>8363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>
        <f t="shared" si="92"/>
        <v>1.5001875</v>
      </c>
      <c r="G1515" t="s">
        <v>8219</v>
      </c>
      <c r="H1515" t="s">
        <v>8225</v>
      </c>
      <c r="I1515" t="s">
        <v>8247</v>
      </c>
      <c r="J1515">
        <v>1405523866</v>
      </c>
      <c r="K1515">
        <v>1402931866</v>
      </c>
      <c r="L1515" s="10">
        <f t="shared" si="94"/>
        <v>41806.637337962966</v>
      </c>
      <c r="M1515" s="10">
        <f t="shared" si="95"/>
        <v>41836.637337962966</v>
      </c>
      <c r="N1515" t="b">
        <v>1</v>
      </c>
      <c r="O1515">
        <v>215</v>
      </c>
      <c r="P1515" t="b">
        <v>1</v>
      </c>
      <c r="Q1515" t="s">
        <v>8285</v>
      </c>
      <c r="R1515" s="6">
        <f t="shared" si="93"/>
        <v>55.82093023255814</v>
      </c>
      <c r="S1515" t="s">
        <v>8316</v>
      </c>
      <c r="T1515" t="s">
        <v>8363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>
        <f t="shared" si="92"/>
        <v>1.0647599999999999</v>
      </c>
      <c r="G1516" t="s">
        <v>8219</v>
      </c>
      <c r="H1516" t="s">
        <v>8224</v>
      </c>
      <c r="I1516" t="s">
        <v>8246</v>
      </c>
      <c r="J1516">
        <v>1443363640</v>
      </c>
      <c r="K1516">
        <v>1439907640</v>
      </c>
      <c r="L1516" s="10">
        <f t="shared" si="94"/>
        <v>42234.597685185188</v>
      </c>
      <c r="M1516" s="10">
        <f t="shared" si="95"/>
        <v>42274.597685185188</v>
      </c>
      <c r="N1516" t="b">
        <v>1</v>
      </c>
      <c r="O1516">
        <v>176</v>
      </c>
      <c r="P1516" t="b">
        <v>1</v>
      </c>
      <c r="Q1516" t="s">
        <v>8285</v>
      </c>
      <c r="R1516" s="6">
        <f t="shared" si="93"/>
        <v>151.24431818181819</v>
      </c>
      <c r="S1516" t="s">
        <v>8316</v>
      </c>
      <c r="T1516" t="s">
        <v>8363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>
        <f t="shared" si="92"/>
        <v>1.57189</v>
      </c>
      <c r="G1517" t="s">
        <v>8219</v>
      </c>
      <c r="H1517" t="s">
        <v>8234</v>
      </c>
      <c r="I1517" t="s">
        <v>8254</v>
      </c>
      <c r="J1517">
        <v>1458104697</v>
      </c>
      <c r="K1517">
        <v>1455516297</v>
      </c>
      <c r="L1517" s="10">
        <f t="shared" si="94"/>
        <v>42415.253437499996</v>
      </c>
      <c r="M1517" s="10">
        <f t="shared" si="95"/>
        <v>42445.211770833332</v>
      </c>
      <c r="N1517" t="b">
        <v>1</v>
      </c>
      <c r="O1517">
        <v>555</v>
      </c>
      <c r="P1517" t="b">
        <v>1</v>
      </c>
      <c r="Q1517" t="s">
        <v>8285</v>
      </c>
      <c r="R1517" s="6">
        <f t="shared" si="93"/>
        <v>849.67027027027029</v>
      </c>
      <c r="S1517" t="s">
        <v>8316</v>
      </c>
      <c r="T1517" t="s">
        <v>8363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>
        <f t="shared" si="92"/>
        <v>1.0865882352941176</v>
      </c>
      <c r="G1518" t="s">
        <v>8219</v>
      </c>
      <c r="H1518" t="s">
        <v>8224</v>
      </c>
      <c r="I1518" t="s">
        <v>8246</v>
      </c>
      <c r="J1518">
        <v>1475762400</v>
      </c>
      <c r="K1518">
        <v>1473160292</v>
      </c>
      <c r="L1518" s="10">
        <f t="shared" si="94"/>
        <v>42619.466342592597</v>
      </c>
      <c r="M1518" s="10">
        <f t="shared" si="95"/>
        <v>42649.583333333328</v>
      </c>
      <c r="N1518" t="b">
        <v>1</v>
      </c>
      <c r="O1518">
        <v>116</v>
      </c>
      <c r="P1518" t="b">
        <v>1</v>
      </c>
      <c r="Q1518" t="s">
        <v>8285</v>
      </c>
      <c r="R1518" s="6">
        <f t="shared" si="93"/>
        <v>159.24137931034483</v>
      </c>
      <c r="S1518" t="s">
        <v>8316</v>
      </c>
      <c r="T1518" t="s">
        <v>8363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>
        <f t="shared" si="92"/>
        <v>1.6197999999999999</v>
      </c>
      <c r="G1519" t="s">
        <v>8219</v>
      </c>
      <c r="H1519" t="s">
        <v>8224</v>
      </c>
      <c r="I1519" t="s">
        <v>8246</v>
      </c>
      <c r="J1519">
        <v>1417845600</v>
      </c>
      <c r="K1519">
        <v>1415194553</v>
      </c>
      <c r="L1519" s="10">
        <f t="shared" si="94"/>
        <v>41948.56658564815</v>
      </c>
      <c r="M1519" s="10">
        <f t="shared" si="95"/>
        <v>41979.25</v>
      </c>
      <c r="N1519" t="b">
        <v>1</v>
      </c>
      <c r="O1519">
        <v>615</v>
      </c>
      <c r="P1519" t="b">
        <v>1</v>
      </c>
      <c r="Q1519" t="s">
        <v>8285</v>
      </c>
      <c r="R1519" s="6">
        <f t="shared" si="93"/>
        <v>39.507317073170732</v>
      </c>
      <c r="S1519" t="s">
        <v>8316</v>
      </c>
      <c r="T1519" t="s">
        <v>8363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>
        <f t="shared" si="92"/>
        <v>2.0536666666666665</v>
      </c>
      <c r="G1520" t="s">
        <v>8219</v>
      </c>
      <c r="H1520" t="s">
        <v>8224</v>
      </c>
      <c r="I1520" t="s">
        <v>8246</v>
      </c>
      <c r="J1520">
        <v>1401565252</v>
      </c>
      <c r="K1520">
        <v>1398973252</v>
      </c>
      <c r="L1520" s="10">
        <f t="shared" si="94"/>
        <v>41760.8200462963</v>
      </c>
      <c r="M1520" s="10">
        <f t="shared" si="95"/>
        <v>41790.8200462963</v>
      </c>
      <c r="N1520" t="b">
        <v>1</v>
      </c>
      <c r="O1520">
        <v>236</v>
      </c>
      <c r="P1520" t="b">
        <v>1</v>
      </c>
      <c r="Q1520" t="s">
        <v>8285</v>
      </c>
      <c r="R1520" s="6">
        <f t="shared" si="93"/>
        <v>130.52966101694915</v>
      </c>
      <c r="S1520" t="s">
        <v>8316</v>
      </c>
      <c r="T1520" t="s">
        <v>8363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>
        <f t="shared" si="92"/>
        <v>1.033638888888889</v>
      </c>
      <c r="G1521" t="s">
        <v>8219</v>
      </c>
      <c r="H1521" t="s">
        <v>8224</v>
      </c>
      <c r="I1521" t="s">
        <v>8246</v>
      </c>
      <c r="J1521">
        <v>1403301540</v>
      </c>
      <c r="K1521">
        <v>1400867283</v>
      </c>
      <c r="L1521" s="10">
        <f t="shared" si="94"/>
        <v>41782.741701388892</v>
      </c>
      <c r="M1521" s="10">
        <f t="shared" si="95"/>
        <v>41810.915972222225</v>
      </c>
      <c r="N1521" t="b">
        <v>1</v>
      </c>
      <c r="O1521">
        <v>145</v>
      </c>
      <c r="P1521" t="b">
        <v>1</v>
      </c>
      <c r="Q1521" t="s">
        <v>8285</v>
      </c>
      <c r="R1521" s="6">
        <f t="shared" si="93"/>
        <v>64.156896551724131</v>
      </c>
      <c r="S1521" t="s">
        <v>8316</v>
      </c>
      <c r="T1521" t="s">
        <v>8363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>
        <f t="shared" si="92"/>
        <v>1.0347222222222223</v>
      </c>
      <c r="G1522" t="s">
        <v>8219</v>
      </c>
      <c r="H1522" t="s">
        <v>8224</v>
      </c>
      <c r="I1522" t="s">
        <v>8246</v>
      </c>
      <c r="J1522">
        <v>1418961600</v>
      </c>
      <c r="K1522">
        <v>1415824513</v>
      </c>
      <c r="L1522" s="10">
        <f t="shared" si="94"/>
        <v>41955.857789351852</v>
      </c>
      <c r="M1522" s="10">
        <f t="shared" si="95"/>
        <v>41992.166666666672</v>
      </c>
      <c r="N1522" t="b">
        <v>1</v>
      </c>
      <c r="O1522">
        <v>167</v>
      </c>
      <c r="P1522" t="b">
        <v>1</v>
      </c>
      <c r="Q1522" t="s">
        <v>8285</v>
      </c>
      <c r="R1522" s="6">
        <f t="shared" si="93"/>
        <v>111.52694610778443</v>
      </c>
      <c r="S1522" t="s">
        <v>8316</v>
      </c>
      <c r="T1522" t="s">
        <v>8363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>
        <f t="shared" si="92"/>
        <v>1.0681333333333334</v>
      </c>
      <c r="G1523" t="s">
        <v>8219</v>
      </c>
      <c r="H1523" t="s">
        <v>8224</v>
      </c>
      <c r="I1523" t="s">
        <v>8246</v>
      </c>
      <c r="J1523">
        <v>1465272091</v>
      </c>
      <c r="K1523">
        <v>1462248091</v>
      </c>
      <c r="L1523" s="10">
        <f t="shared" si="94"/>
        <v>42493.167719907404</v>
      </c>
      <c r="M1523" s="10">
        <f t="shared" si="95"/>
        <v>42528.167719907404</v>
      </c>
      <c r="N1523" t="b">
        <v>1</v>
      </c>
      <c r="O1523">
        <v>235</v>
      </c>
      <c r="P1523" t="b">
        <v>1</v>
      </c>
      <c r="Q1523" t="s">
        <v>8285</v>
      </c>
      <c r="R1523" s="6">
        <f t="shared" si="93"/>
        <v>170.44680851063831</v>
      </c>
      <c r="S1523" t="s">
        <v>8316</v>
      </c>
      <c r="T1523" t="s">
        <v>8363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>
        <f t="shared" si="92"/>
        <v>1.3896574712643677</v>
      </c>
      <c r="G1524" t="s">
        <v>8219</v>
      </c>
      <c r="H1524" t="s">
        <v>8224</v>
      </c>
      <c r="I1524" t="s">
        <v>8246</v>
      </c>
      <c r="J1524">
        <v>1413575739</v>
      </c>
      <c r="K1524">
        <v>1410983739</v>
      </c>
      <c r="L1524" s="10">
        <f t="shared" si="94"/>
        <v>41899.830312500002</v>
      </c>
      <c r="M1524" s="10">
        <f t="shared" si="95"/>
        <v>41929.830312500002</v>
      </c>
      <c r="N1524" t="b">
        <v>1</v>
      </c>
      <c r="O1524">
        <v>452</v>
      </c>
      <c r="P1524" t="b">
        <v>1</v>
      </c>
      <c r="Q1524" t="s">
        <v>8285</v>
      </c>
      <c r="R1524" s="6">
        <f t="shared" si="93"/>
        <v>133.7391592920354</v>
      </c>
      <c r="S1524" t="s">
        <v>8316</v>
      </c>
      <c r="T1524" t="s">
        <v>8363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>
        <f t="shared" si="92"/>
        <v>1.2484324324324325</v>
      </c>
      <c r="G1525" t="s">
        <v>8219</v>
      </c>
      <c r="H1525" t="s">
        <v>8224</v>
      </c>
      <c r="I1525" t="s">
        <v>8246</v>
      </c>
      <c r="J1525">
        <v>1419292800</v>
      </c>
      <c r="K1525">
        <v>1416592916</v>
      </c>
      <c r="L1525" s="10">
        <f t="shared" si="94"/>
        <v>41964.751342592594</v>
      </c>
      <c r="M1525" s="10">
        <f t="shared" si="95"/>
        <v>41996</v>
      </c>
      <c r="N1525" t="b">
        <v>1</v>
      </c>
      <c r="O1525">
        <v>241</v>
      </c>
      <c r="P1525" t="b">
        <v>1</v>
      </c>
      <c r="Q1525" t="s">
        <v>8285</v>
      </c>
      <c r="R1525" s="6">
        <f t="shared" si="93"/>
        <v>95.834024896265561</v>
      </c>
      <c r="S1525" t="s">
        <v>8316</v>
      </c>
      <c r="T1525" t="s">
        <v>8363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>
        <f t="shared" si="92"/>
        <v>2.0699999999999998</v>
      </c>
      <c r="G1526" t="s">
        <v>8219</v>
      </c>
      <c r="H1526" t="s">
        <v>8235</v>
      </c>
      <c r="I1526" t="s">
        <v>8255</v>
      </c>
      <c r="J1526">
        <v>1487592090</v>
      </c>
      <c r="K1526">
        <v>1485000090</v>
      </c>
      <c r="L1526" s="10">
        <f t="shared" si="94"/>
        <v>42756.501041666663</v>
      </c>
      <c r="M1526" s="10">
        <f t="shared" si="95"/>
        <v>42786.501041666663</v>
      </c>
      <c r="N1526" t="b">
        <v>1</v>
      </c>
      <c r="O1526">
        <v>28</v>
      </c>
      <c r="P1526" t="b">
        <v>1</v>
      </c>
      <c r="Q1526" t="s">
        <v>8285</v>
      </c>
      <c r="R1526" s="6">
        <f t="shared" si="93"/>
        <v>221.78571428571428</v>
      </c>
      <c r="S1526" t="s">
        <v>8316</v>
      </c>
      <c r="T1526" t="s">
        <v>8363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>
        <f t="shared" si="92"/>
        <v>1.7400576923076922</v>
      </c>
      <c r="G1527" t="s">
        <v>8219</v>
      </c>
      <c r="H1527" t="s">
        <v>8224</v>
      </c>
      <c r="I1527" t="s">
        <v>8246</v>
      </c>
      <c r="J1527">
        <v>1471539138</v>
      </c>
      <c r="K1527">
        <v>1468947138</v>
      </c>
      <c r="L1527" s="10">
        <f t="shared" si="94"/>
        <v>42570.702986111108</v>
      </c>
      <c r="M1527" s="10">
        <f t="shared" si="95"/>
        <v>42600.702986111108</v>
      </c>
      <c r="N1527" t="b">
        <v>1</v>
      </c>
      <c r="O1527">
        <v>140</v>
      </c>
      <c r="P1527" t="b">
        <v>1</v>
      </c>
      <c r="Q1527" t="s">
        <v>8285</v>
      </c>
      <c r="R1527" s="6">
        <f t="shared" si="93"/>
        <v>32.315357142857138</v>
      </c>
      <c r="S1527" t="s">
        <v>8316</v>
      </c>
      <c r="T1527" t="s">
        <v>8363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>
        <f t="shared" si="92"/>
        <v>1.2032608695652174</v>
      </c>
      <c r="G1528" t="s">
        <v>8219</v>
      </c>
      <c r="H1528" t="s">
        <v>8224</v>
      </c>
      <c r="I1528" t="s">
        <v>8246</v>
      </c>
      <c r="J1528">
        <v>1453185447</v>
      </c>
      <c r="K1528">
        <v>1448951847</v>
      </c>
      <c r="L1528" s="10">
        <f t="shared" si="94"/>
        <v>42339.276006944448</v>
      </c>
      <c r="M1528" s="10">
        <f t="shared" si="95"/>
        <v>42388.276006944448</v>
      </c>
      <c r="N1528" t="b">
        <v>1</v>
      </c>
      <c r="O1528">
        <v>280</v>
      </c>
      <c r="P1528" t="b">
        <v>1</v>
      </c>
      <c r="Q1528" t="s">
        <v>8285</v>
      </c>
      <c r="R1528" s="6">
        <f t="shared" si="93"/>
        <v>98.839285714285708</v>
      </c>
      <c r="S1528" t="s">
        <v>8316</v>
      </c>
      <c r="T1528" t="s">
        <v>8363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>
        <f t="shared" si="92"/>
        <v>1.1044428571428573</v>
      </c>
      <c r="G1529" t="s">
        <v>8219</v>
      </c>
      <c r="H1529" t="s">
        <v>8224</v>
      </c>
      <c r="I1529" t="s">
        <v>8246</v>
      </c>
      <c r="J1529">
        <v>1489497886</v>
      </c>
      <c r="K1529">
        <v>1487082286</v>
      </c>
      <c r="L1529" s="10">
        <f t="shared" si="94"/>
        <v>42780.600532407407</v>
      </c>
      <c r="M1529" s="10">
        <f t="shared" si="95"/>
        <v>42808.558865740735</v>
      </c>
      <c r="N1529" t="b">
        <v>1</v>
      </c>
      <c r="O1529">
        <v>70</v>
      </c>
      <c r="P1529" t="b">
        <v>1</v>
      </c>
      <c r="Q1529" t="s">
        <v>8285</v>
      </c>
      <c r="R1529" s="6">
        <f t="shared" si="93"/>
        <v>55.222142857142863</v>
      </c>
      <c r="S1529" t="s">
        <v>8316</v>
      </c>
      <c r="T1529" t="s">
        <v>8363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>
        <f t="shared" si="92"/>
        <v>2.8156666666666665</v>
      </c>
      <c r="G1530" t="s">
        <v>8219</v>
      </c>
      <c r="H1530" t="s">
        <v>8224</v>
      </c>
      <c r="I1530" t="s">
        <v>8246</v>
      </c>
      <c r="J1530">
        <v>1485907200</v>
      </c>
      <c r="K1530">
        <v>1483292122</v>
      </c>
      <c r="L1530" s="10">
        <f t="shared" si="94"/>
        <v>42736.732893518521</v>
      </c>
      <c r="M1530" s="10">
        <f t="shared" si="95"/>
        <v>42767</v>
      </c>
      <c r="N1530" t="b">
        <v>1</v>
      </c>
      <c r="O1530">
        <v>160</v>
      </c>
      <c r="P1530" t="b">
        <v>1</v>
      </c>
      <c r="Q1530" t="s">
        <v>8285</v>
      </c>
      <c r="R1530" s="6">
        <f t="shared" si="93"/>
        <v>52.793750000000003</v>
      </c>
      <c r="S1530" t="s">
        <v>8316</v>
      </c>
      <c r="T1530" t="s">
        <v>8363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>
        <f t="shared" si="92"/>
        <v>1.0067894736842105</v>
      </c>
      <c r="G1531" t="s">
        <v>8219</v>
      </c>
      <c r="H1531" t="s">
        <v>8224</v>
      </c>
      <c r="I1531" t="s">
        <v>8246</v>
      </c>
      <c r="J1531">
        <v>1426773920</v>
      </c>
      <c r="K1531">
        <v>1424185520</v>
      </c>
      <c r="L1531" s="10">
        <f t="shared" si="94"/>
        <v>42052.628703703704</v>
      </c>
      <c r="M1531" s="10">
        <f t="shared" si="95"/>
        <v>42082.587037037039</v>
      </c>
      <c r="N1531" t="b">
        <v>1</v>
      </c>
      <c r="O1531">
        <v>141</v>
      </c>
      <c r="P1531" t="b">
        <v>1</v>
      </c>
      <c r="Q1531" t="s">
        <v>8285</v>
      </c>
      <c r="R1531" s="6">
        <f t="shared" si="93"/>
        <v>135.66666666666666</v>
      </c>
      <c r="S1531" t="s">
        <v>8316</v>
      </c>
      <c r="T1531" t="s">
        <v>8363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>
        <f t="shared" si="92"/>
        <v>1.3482571428571428</v>
      </c>
      <c r="G1532" t="s">
        <v>8219</v>
      </c>
      <c r="H1532" t="s">
        <v>8224</v>
      </c>
      <c r="I1532" t="s">
        <v>8246</v>
      </c>
      <c r="J1532">
        <v>1445624695</v>
      </c>
      <c r="K1532">
        <v>1443464695</v>
      </c>
      <c r="L1532" s="10">
        <f t="shared" si="94"/>
        <v>42275.767303240747</v>
      </c>
      <c r="M1532" s="10">
        <f t="shared" si="95"/>
        <v>42300.767303240747</v>
      </c>
      <c r="N1532" t="b">
        <v>1</v>
      </c>
      <c r="O1532">
        <v>874</v>
      </c>
      <c r="P1532" t="b">
        <v>1</v>
      </c>
      <c r="Q1532" t="s">
        <v>8285</v>
      </c>
      <c r="R1532" s="6">
        <f t="shared" si="93"/>
        <v>53.991990846681922</v>
      </c>
      <c r="S1532" t="s">
        <v>8316</v>
      </c>
      <c r="T1532" t="s">
        <v>8363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>
        <f t="shared" si="92"/>
        <v>1.7595744680851064</v>
      </c>
      <c r="G1533" t="s">
        <v>8219</v>
      </c>
      <c r="H1533" t="s">
        <v>8224</v>
      </c>
      <c r="I1533" t="s">
        <v>8246</v>
      </c>
      <c r="J1533">
        <v>1417402800</v>
      </c>
      <c r="K1533">
        <v>1414610126</v>
      </c>
      <c r="L1533" s="10">
        <f t="shared" si="94"/>
        <v>41941.802384259259</v>
      </c>
      <c r="M1533" s="10">
        <f t="shared" si="95"/>
        <v>41974.125</v>
      </c>
      <c r="N1533" t="b">
        <v>1</v>
      </c>
      <c r="O1533">
        <v>73</v>
      </c>
      <c r="P1533" t="b">
        <v>1</v>
      </c>
      <c r="Q1533" t="s">
        <v>8285</v>
      </c>
      <c r="R1533" s="6">
        <f t="shared" si="93"/>
        <v>56.643835616438359</v>
      </c>
      <c r="S1533" t="s">
        <v>8316</v>
      </c>
      <c r="T1533" t="s">
        <v>8363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>
        <f t="shared" si="92"/>
        <v>4.8402000000000003</v>
      </c>
      <c r="G1534" t="s">
        <v>8219</v>
      </c>
      <c r="H1534" t="s">
        <v>8226</v>
      </c>
      <c r="I1534" t="s">
        <v>8248</v>
      </c>
      <c r="J1534">
        <v>1455548400</v>
      </c>
      <c r="K1534">
        <v>1453461865</v>
      </c>
      <c r="L1534" s="10">
        <f t="shared" si="94"/>
        <v>42391.475289351853</v>
      </c>
      <c r="M1534" s="10">
        <f t="shared" si="95"/>
        <v>42415.625</v>
      </c>
      <c r="N1534" t="b">
        <v>1</v>
      </c>
      <c r="O1534">
        <v>294</v>
      </c>
      <c r="P1534" t="b">
        <v>1</v>
      </c>
      <c r="Q1534" t="s">
        <v>8285</v>
      </c>
      <c r="R1534" s="6">
        <f t="shared" si="93"/>
        <v>82.316326530612244</v>
      </c>
      <c r="S1534" t="s">
        <v>8316</v>
      </c>
      <c r="T1534" t="s">
        <v>8363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>
        <f t="shared" si="92"/>
        <v>1.4514</v>
      </c>
      <c r="G1535" t="s">
        <v>8219</v>
      </c>
      <c r="H1535" t="s">
        <v>8224</v>
      </c>
      <c r="I1535" t="s">
        <v>8246</v>
      </c>
      <c r="J1535">
        <v>1462161540</v>
      </c>
      <c r="K1535">
        <v>1457913777</v>
      </c>
      <c r="L1535" s="10">
        <f t="shared" si="94"/>
        <v>42443.00204861111</v>
      </c>
      <c r="M1535" s="10">
        <f t="shared" si="95"/>
        <v>42492.165972222225</v>
      </c>
      <c r="N1535" t="b">
        <v>1</v>
      </c>
      <c r="O1535">
        <v>740</v>
      </c>
      <c r="P1535" t="b">
        <v>1</v>
      </c>
      <c r="Q1535" t="s">
        <v>8285</v>
      </c>
      <c r="R1535" s="6">
        <f t="shared" si="93"/>
        <v>88.26081081081081</v>
      </c>
      <c r="S1535" t="s">
        <v>8316</v>
      </c>
      <c r="T1535" t="s">
        <v>8363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>
        <f t="shared" si="92"/>
        <v>4.1773333333333333</v>
      </c>
      <c r="G1536" t="s">
        <v>8219</v>
      </c>
      <c r="H1536" t="s">
        <v>8224</v>
      </c>
      <c r="I1536" t="s">
        <v>8246</v>
      </c>
      <c r="J1536">
        <v>1441383062</v>
      </c>
      <c r="K1536">
        <v>1438791062</v>
      </c>
      <c r="L1536" s="10">
        <f t="shared" si="94"/>
        <v>42221.67432870371</v>
      </c>
      <c r="M1536" s="10">
        <f t="shared" si="95"/>
        <v>42251.67432870371</v>
      </c>
      <c r="N1536" t="b">
        <v>1</v>
      </c>
      <c r="O1536">
        <v>369</v>
      </c>
      <c r="P1536" t="b">
        <v>1</v>
      </c>
      <c r="Q1536" t="s">
        <v>8285</v>
      </c>
      <c r="R1536" s="6">
        <f t="shared" si="93"/>
        <v>84.905149051490511</v>
      </c>
      <c r="S1536" t="s">
        <v>8316</v>
      </c>
      <c r="T1536" t="s">
        <v>8363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>
        <f t="shared" si="92"/>
        <v>1.3242499999999999</v>
      </c>
      <c r="G1537" t="s">
        <v>8219</v>
      </c>
      <c r="H1537" t="s">
        <v>8224</v>
      </c>
      <c r="I1537" t="s">
        <v>8246</v>
      </c>
      <c r="J1537">
        <v>1464040800</v>
      </c>
      <c r="K1537">
        <v>1461527631</v>
      </c>
      <c r="L1537" s="10">
        <f t="shared" si="94"/>
        <v>42484.829062500001</v>
      </c>
      <c r="M1537" s="10">
        <f t="shared" si="95"/>
        <v>42513.916666666672</v>
      </c>
      <c r="N1537" t="b">
        <v>1</v>
      </c>
      <c r="O1537">
        <v>110</v>
      </c>
      <c r="P1537" t="b">
        <v>1</v>
      </c>
      <c r="Q1537" t="s">
        <v>8285</v>
      </c>
      <c r="R1537" s="6">
        <f t="shared" si="93"/>
        <v>48.154545454545456</v>
      </c>
      <c r="S1537" t="s">
        <v>8316</v>
      </c>
      <c r="T1537" t="s">
        <v>8363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>
        <f t="shared" ref="F1538:F1601" si="96">IF(D1538=0,0,E1538/D1538)</f>
        <v>2.5030841666666666</v>
      </c>
      <c r="G1538" t="s">
        <v>8219</v>
      </c>
      <c r="H1538" t="s">
        <v>8224</v>
      </c>
      <c r="I1538" t="s">
        <v>8246</v>
      </c>
      <c r="J1538">
        <v>1440702910</v>
      </c>
      <c r="K1538">
        <v>1438110910</v>
      </c>
      <c r="L1538" s="10">
        <f t="shared" si="94"/>
        <v>42213.802199074074</v>
      </c>
      <c r="M1538" s="10">
        <f t="shared" si="95"/>
        <v>42243.802199074074</v>
      </c>
      <c r="N1538" t="b">
        <v>1</v>
      </c>
      <c r="O1538">
        <v>455</v>
      </c>
      <c r="P1538" t="b">
        <v>1</v>
      </c>
      <c r="Q1538" t="s">
        <v>8285</v>
      </c>
      <c r="R1538" s="6">
        <f t="shared" ref="R1538:R1601" si="97">IF(O1538=0,0,E1538/O1538)</f>
        <v>66.015406593406595</v>
      </c>
      <c r="S1538" t="s">
        <v>8316</v>
      </c>
      <c r="T1538" t="s">
        <v>8363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>
        <f t="shared" si="96"/>
        <v>1.7989999999999999</v>
      </c>
      <c r="G1539" t="s">
        <v>8219</v>
      </c>
      <c r="H1539" t="s">
        <v>8236</v>
      </c>
      <c r="I1539" t="s">
        <v>8249</v>
      </c>
      <c r="J1539">
        <v>1470506400</v>
      </c>
      <c r="K1539">
        <v>1467358427</v>
      </c>
      <c r="L1539" s="10">
        <f t="shared" ref="L1539:L1602" si="98">(((K1539/60)/60)/24)+DATE(1970,1,1)</f>
        <v>42552.315127314811</v>
      </c>
      <c r="M1539" s="10">
        <f t="shared" ref="M1539:M1602" si="99">(((J1539/60)/60)/24)+DATE(1970,1,1)</f>
        <v>42588.75</v>
      </c>
      <c r="N1539" t="b">
        <v>1</v>
      </c>
      <c r="O1539">
        <v>224</v>
      </c>
      <c r="P1539" t="b">
        <v>1</v>
      </c>
      <c r="Q1539" t="s">
        <v>8285</v>
      </c>
      <c r="R1539" s="6">
        <f t="shared" si="97"/>
        <v>96.375</v>
      </c>
      <c r="S1539" t="s">
        <v>8316</v>
      </c>
      <c r="T1539" t="s">
        <v>8363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>
        <f t="shared" si="96"/>
        <v>1.0262857142857142</v>
      </c>
      <c r="G1540" t="s">
        <v>8219</v>
      </c>
      <c r="H1540" t="s">
        <v>8224</v>
      </c>
      <c r="I1540" t="s">
        <v>8246</v>
      </c>
      <c r="J1540">
        <v>1421952370</v>
      </c>
      <c r="K1540">
        <v>1418064370</v>
      </c>
      <c r="L1540" s="10">
        <f t="shared" si="98"/>
        <v>41981.782060185185</v>
      </c>
      <c r="M1540" s="10">
        <f t="shared" si="99"/>
        <v>42026.782060185185</v>
      </c>
      <c r="N1540" t="b">
        <v>1</v>
      </c>
      <c r="O1540">
        <v>46</v>
      </c>
      <c r="P1540" t="b">
        <v>1</v>
      </c>
      <c r="Q1540" t="s">
        <v>8285</v>
      </c>
      <c r="R1540" s="6">
        <f t="shared" si="97"/>
        <v>156.17391304347825</v>
      </c>
      <c r="S1540" t="s">
        <v>8316</v>
      </c>
      <c r="T1540" t="s">
        <v>8363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>
        <f t="shared" si="96"/>
        <v>1.359861</v>
      </c>
      <c r="G1541" t="s">
        <v>8219</v>
      </c>
      <c r="H1541" t="s">
        <v>8224</v>
      </c>
      <c r="I1541" t="s">
        <v>8246</v>
      </c>
      <c r="J1541">
        <v>1483481019</v>
      </c>
      <c r="K1541">
        <v>1480629819</v>
      </c>
      <c r="L1541" s="10">
        <f t="shared" si="98"/>
        <v>42705.919201388882</v>
      </c>
      <c r="M1541" s="10">
        <f t="shared" si="99"/>
        <v>42738.919201388882</v>
      </c>
      <c r="N1541" t="b">
        <v>0</v>
      </c>
      <c r="O1541">
        <v>284</v>
      </c>
      <c r="P1541" t="b">
        <v>1</v>
      </c>
      <c r="Q1541" t="s">
        <v>8285</v>
      </c>
      <c r="R1541" s="6">
        <f t="shared" si="97"/>
        <v>95.764859154929582</v>
      </c>
      <c r="S1541" t="s">
        <v>8316</v>
      </c>
      <c r="T1541" t="s">
        <v>8363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>
        <f t="shared" si="96"/>
        <v>1.1786666666666668</v>
      </c>
      <c r="G1542" t="s">
        <v>8219</v>
      </c>
      <c r="H1542" t="s">
        <v>8224</v>
      </c>
      <c r="I1542" t="s">
        <v>8246</v>
      </c>
      <c r="J1542">
        <v>1416964500</v>
      </c>
      <c r="K1542">
        <v>1414368616</v>
      </c>
      <c r="L1542" s="10">
        <f t="shared" si="98"/>
        <v>41939.00712962963</v>
      </c>
      <c r="M1542" s="10">
        <f t="shared" si="99"/>
        <v>41969.052083333328</v>
      </c>
      <c r="N1542" t="b">
        <v>1</v>
      </c>
      <c r="O1542">
        <v>98</v>
      </c>
      <c r="P1542" t="b">
        <v>1</v>
      </c>
      <c r="Q1542" t="s">
        <v>8285</v>
      </c>
      <c r="R1542" s="6">
        <f t="shared" si="97"/>
        <v>180.40816326530611</v>
      </c>
      <c r="S1542" t="s">
        <v>8316</v>
      </c>
      <c r="T1542" t="s">
        <v>8363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>
        <f t="shared" si="96"/>
        <v>3.3333333333333332E-4</v>
      </c>
      <c r="G1543" t="s">
        <v>8221</v>
      </c>
      <c r="H1543" t="s">
        <v>8224</v>
      </c>
      <c r="I1543" t="s">
        <v>8246</v>
      </c>
      <c r="J1543">
        <v>1420045538</v>
      </c>
      <c r="K1543">
        <v>1417453538</v>
      </c>
      <c r="L1543" s="10">
        <f t="shared" si="98"/>
        <v>41974.712245370371</v>
      </c>
      <c r="M1543" s="10">
        <f t="shared" si="99"/>
        <v>42004.712245370371</v>
      </c>
      <c r="N1543" t="b">
        <v>0</v>
      </c>
      <c r="O1543">
        <v>2</v>
      </c>
      <c r="P1543" t="b">
        <v>0</v>
      </c>
      <c r="Q1543" t="s">
        <v>8289</v>
      </c>
      <c r="R1543" s="6">
        <f t="shared" si="97"/>
        <v>3</v>
      </c>
      <c r="S1543" t="s">
        <v>8316</v>
      </c>
      <c r="T1543" t="s">
        <v>8366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>
        <f t="shared" si="96"/>
        <v>0.04</v>
      </c>
      <c r="G1544" t="s">
        <v>8221</v>
      </c>
      <c r="H1544" t="s">
        <v>8229</v>
      </c>
      <c r="I1544" t="s">
        <v>8251</v>
      </c>
      <c r="J1544">
        <v>1435708500</v>
      </c>
      <c r="K1544">
        <v>1434412500</v>
      </c>
      <c r="L1544" s="10">
        <f t="shared" si="98"/>
        <v>42170.996527777781</v>
      </c>
      <c r="M1544" s="10">
        <f t="shared" si="99"/>
        <v>42185.996527777781</v>
      </c>
      <c r="N1544" t="b">
        <v>0</v>
      </c>
      <c r="O1544">
        <v>1</v>
      </c>
      <c r="P1544" t="b">
        <v>0</v>
      </c>
      <c r="Q1544" t="s">
        <v>8289</v>
      </c>
      <c r="R1544" s="6">
        <f t="shared" si="97"/>
        <v>20</v>
      </c>
      <c r="S1544" t="s">
        <v>8316</v>
      </c>
      <c r="T1544" t="s">
        <v>8366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>
        <f t="shared" si="96"/>
        <v>4.4444444444444444E-3</v>
      </c>
      <c r="G1545" t="s">
        <v>8221</v>
      </c>
      <c r="H1545" t="s">
        <v>8224</v>
      </c>
      <c r="I1545" t="s">
        <v>8246</v>
      </c>
      <c r="J1545">
        <v>1416662034</v>
      </c>
      <c r="K1545">
        <v>1414066434</v>
      </c>
      <c r="L1545" s="10">
        <f t="shared" si="98"/>
        <v>41935.509652777779</v>
      </c>
      <c r="M1545" s="10">
        <f t="shared" si="99"/>
        <v>41965.551319444443</v>
      </c>
      <c r="N1545" t="b">
        <v>0</v>
      </c>
      <c r="O1545">
        <v>1</v>
      </c>
      <c r="P1545" t="b">
        <v>0</v>
      </c>
      <c r="Q1545" t="s">
        <v>8289</v>
      </c>
      <c r="R1545" s="6">
        <f t="shared" si="97"/>
        <v>10</v>
      </c>
      <c r="S1545" t="s">
        <v>8316</v>
      </c>
      <c r="T1545" t="s">
        <v>8366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>
        <f t="shared" si="96"/>
        <v>0</v>
      </c>
      <c r="G1546" t="s">
        <v>8221</v>
      </c>
      <c r="H1546" t="s">
        <v>8224</v>
      </c>
      <c r="I1546" t="s">
        <v>8246</v>
      </c>
      <c r="J1546">
        <v>1427847480</v>
      </c>
      <c r="K1546">
        <v>1424222024</v>
      </c>
      <c r="L1546" s="10">
        <f t="shared" si="98"/>
        <v>42053.051203703704</v>
      </c>
      <c r="M1546" s="10">
        <f t="shared" si="99"/>
        <v>42095.012499999997</v>
      </c>
      <c r="N1546" t="b">
        <v>0</v>
      </c>
      <c r="O1546">
        <v>0</v>
      </c>
      <c r="P1546" t="b">
        <v>0</v>
      </c>
      <c r="Q1546" t="s">
        <v>8289</v>
      </c>
      <c r="R1546" s="6">
        <f t="shared" si="97"/>
        <v>0</v>
      </c>
      <c r="S1546" t="s">
        <v>8316</v>
      </c>
      <c r="T1546" t="s">
        <v>8366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>
        <f t="shared" si="96"/>
        <v>3.3333333333333332E-4</v>
      </c>
      <c r="G1547" t="s">
        <v>8221</v>
      </c>
      <c r="H1547" t="s">
        <v>8224</v>
      </c>
      <c r="I1547" t="s">
        <v>8246</v>
      </c>
      <c r="J1547">
        <v>1425330960</v>
      </c>
      <c r="K1547">
        <v>1422393234</v>
      </c>
      <c r="L1547" s="10">
        <f t="shared" si="98"/>
        <v>42031.884652777779</v>
      </c>
      <c r="M1547" s="10">
        <f t="shared" si="99"/>
        <v>42065.886111111111</v>
      </c>
      <c r="N1547" t="b">
        <v>0</v>
      </c>
      <c r="O1547">
        <v>1</v>
      </c>
      <c r="P1547" t="b">
        <v>0</v>
      </c>
      <c r="Q1547" t="s">
        <v>8289</v>
      </c>
      <c r="R1547" s="6">
        <f t="shared" si="97"/>
        <v>1</v>
      </c>
      <c r="S1547" t="s">
        <v>8316</v>
      </c>
      <c r="T1547" t="s">
        <v>8366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>
        <f t="shared" si="96"/>
        <v>0.28899999999999998</v>
      </c>
      <c r="G1548" t="s">
        <v>8221</v>
      </c>
      <c r="H1548" t="s">
        <v>8225</v>
      </c>
      <c r="I1548" t="s">
        <v>8247</v>
      </c>
      <c r="J1548">
        <v>1410930399</v>
      </c>
      <c r="K1548">
        <v>1405746399</v>
      </c>
      <c r="L1548" s="10">
        <f t="shared" si="98"/>
        <v>41839.212951388887</v>
      </c>
      <c r="M1548" s="10">
        <f t="shared" si="99"/>
        <v>41899.212951388887</v>
      </c>
      <c r="N1548" t="b">
        <v>0</v>
      </c>
      <c r="O1548">
        <v>11</v>
      </c>
      <c r="P1548" t="b">
        <v>0</v>
      </c>
      <c r="Q1548" t="s">
        <v>8289</v>
      </c>
      <c r="R1548" s="6">
        <f t="shared" si="97"/>
        <v>26.272727272727273</v>
      </c>
      <c r="S1548" t="s">
        <v>8316</v>
      </c>
      <c r="T1548" t="s">
        <v>8366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>
        <f t="shared" si="96"/>
        <v>0</v>
      </c>
      <c r="G1549" t="s">
        <v>8221</v>
      </c>
      <c r="H1549" t="s">
        <v>8224</v>
      </c>
      <c r="I1549" t="s">
        <v>8246</v>
      </c>
      <c r="J1549">
        <v>1487844882</v>
      </c>
      <c r="K1549">
        <v>1487240082</v>
      </c>
      <c r="L1549" s="10">
        <f t="shared" si="98"/>
        <v>42782.426875000005</v>
      </c>
      <c r="M1549" s="10">
        <f t="shared" si="99"/>
        <v>42789.426875000005</v>
      </c>
      <c r="N1549" t="b">
        <v>0</v>
      </c>
      <c r="O1549">
        <v>0</v>
      </c>
      <c r="P1549" t="b">
        <v>0</v>
      </c>
      <c r="Q1549" t="s">
        <v>8289</v>
      </c>
      <c r="R1549" s="6">
        <f t="shared" si="97"/>
        <v>0</v>
      </c>
      <c r="S1549" t="s">
        <v>8316</v>
      </c>
      <c r="T1549" t="s">
        <v>8366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>
        <f t="shared" si="96"/>
        <v>8.5714285714285715E-2</v>
      </c>
      <c r="G1550" t="s">
        <v>8221</v>
      </c>
      <c r="H1550" t="s">
        <v>8224</v>
      </c>
      <c r="I1550" t="s">
        <v>8246</v>
      </c>
      <c r="J1550">
        <v>1447020620</v>
      </c>
      <c r="K1550">
        <v>1444425020</v>
      </c>
      <c r="L1550" s="10">
        <f t="shared" si="98"/>
        <v>42286.88217592593</v>
      </c>
      <c r="M1550" s="10">
        <f t="shared" si="99"/>
        <v>42316.923842592587</v>
      </c>
      <c r="N1550" t="b">
        <v>0</v>
      </c>
      <c r="O1550">
        <v>1</v>
      </c>
      <c r="P1550" t="b">
        <v>0</v>
      </c>
      <c r="Q1550" t="s">
        <v>8289</v>
      </c>
      <c r="R1550" s="6">
        <f t="shared" si="97"/>
        <v>60</v>
      </c>
      <c r="S1550" t="s">
        <v>8316</v>
      </c>
      <c r="T1550" t="s">
        <v>8366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>
        <f t="shared" si="96"/>
        <v>0.34</v>
      </c>
      <c r="G1551" t="s">
        <v>8221</v>
      </c>
      <c r="H1551" t="s">
        <v>8224</v>
      </c>
      <c r="I1551" t="s">
        <v>8246</v>
      </c>
      <c r="J1551">
        <v>1446524159</v>
      </c>
      <c r="K1551">
        <v>1443928559</v>
      </c>
      <c r="L1551" s="10">
        <f t="shared" si="98"/>
        <v>42281.136099537034</v>
      </c>
      <c r="M1551" s="10">
        <f t="shared" si="99"/>
        <v>42311.177766203706</v>
      </c>
      <c r="N1551" t="b">
        <v>0</v>
      </c>
      <c r="O1551">
        <v>6</v>
      </c>
      <c r="P1551" t="b">
        <v>0</v>
      </c>
      <c r="Q1551" t="s">
        <v>8289</v>
      </c>
      <c r="R1551" s="6">
        <f t="shared" si="97"/>
        <v>28.333333333333332</v>
      </c>
      <c r="S1551" t="s">
        <v>8316</v>
      </c>
      <c r="T1551" t="s">
        <v>8366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>
        <f t="shared" si="96"/>
        <v>0.13466666666666666</v>
      </c>
      <c r="G1552" t="s">
        <v>8221</v>
      </c>
      <c r="H1552" t="s">
        <v>8225</v>
      </c>
      <c r="I1552" t="s">
        <v>8247</v>
      </c>
      <c r="J1552">
        <v>1463050034</v>
      </c>
      <c r="K1552">
        <v>1460458034</v>
      </c>
      <c r="L1552" s="10">
        <f t="shared" si="98"/>
        <v>42472.449467592596</v>
      </c>
      <c r="M1552" s="10">
        <f t="shared" si="99"/>
        <v>42502.449467592596</v>
      </c>
      <c r="N1552" t="b">
        <v>0</v>
      </c>
      <c r="O1552">
        <v>7</v>
      </c>
      <c r="P1552" t="b">
        <v>0</v>
      </c>
      <c r="Q1552" t="s">
        <v>8289</v>
      </c>
      <c r="R1552" s="6">
        <f t="shared" si="97"/>
        <v>14.428571428571429</v>
      </c>
      <c r="S1552" t="s">
        <v>8316</v>
      </c>
      <c r="T1552" t="s">
        <v>8366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>
        <f t="shared" si="96"/>
        <v>0</v>
      </c>
      <c r="G1553" t="s">
        <v>8221</v>
      </c>
      <c r="H1553" t="s">
        <v>8224</v>
      </c>
      <c r="I1553" t="s">
        <v>8246</v>
      </c>
      <c r="J1553">
        <v>1432756039</v>
      </c>
      <c r="K1553">
        <v>1430164039</v>
      </c>
      <c r="L1553" s="10">
        <f t="shared" si="98"/>
        <v>42121.824525462958</v>
      </c>
      <c r="M1553" s="10">
        <f t="shared" si="99"/>
        <v>42151.824525462958</v>
      </c>
      <c r="N1553" t="b">
        <v>0</v>
      </c>
      <c r="O1553">
        <v>0</v>
      </c>
      <c r="P1553" t="b">
        <v>0</v>
      </c>
      <c r="Q1553" t="s">
        <v>8289</v>
      </c>
      <c r="R1553" s="6">
        <f t="shared" si="97"/>
        <v>0</v>
      </c>
      <c r="S1553" t="s">
        <v>8316</v>
      </c>
      <c r="T1553" t="s">
        <v>8366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>
        <f t="shared" si="96"/>
        <v>0.49186046511627907</v>
      </c>
      <c r="G1554" t="s">
        <v>8221</v>
      </c>
      <c r="H1554" t="s">
        <v>8224</v>
      </c>
      <c r="I1554" t="s">
        <v>8246</v>
      </c>
      <c r="J1554">
        <v>1412135940</v>
      </c>
      <c r="K1554">
        <v>1410366708</v>
      </c>
      <c r="L1554" s="10">
        <f t="shared" si="98"/>
        <v>41892.688750000001</v>
      </c>
      <c r="M1554" s="10">
        <f t="shared" si="99"/>
        <v>41913.165972222225</v>
      </c>
      <c r="N1554" t="b">
        <v>0</v>
      </c>
      <c r="O1554">
        <v>16</v>
      </c>
      <c r="P1554" t="b">
        <v>0</v>
      </c>
      <c r="Q1554" t="s">
        <v>8289</v>
      </c>
      <c r="R1554" s="6">
        <f t="shared" si="97"/>
        <v>132.1875</v>
      </c>
      <c r="S1554" t="s">
        <v>8316</v>
      </c>
      <c r="T1554" t="s">
        <v>8366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>
        <f t="shared" si="96"/>
        <v>0</v>
      </c>
      <c r="G1555" t="s">
        <v>8221</v>
      </c>
      <c r="H1555" t="s">
        <v>8224</v>
      </c>
      <c r="I1555" t="s">
        <v>8246</v>
      </c>
      <c r="J1555">
        <v>1441176447</v>
      </c>
      <c r="K1555">
        <v>1438584447</v>
      </c>
      <c r="L1555" s="10">
        <f t="shared" si="98"/>
        <v>42219.282951388886</v>
      </c>
      <c r="M1555" s="10">
        <f t="shared" si="99"/>
        <v>42249.282951388886</v>
      </c>
      <c r="N1555" t="b">
        <v>0</v>
      </c>
      <c r="O1555">
        <v>0</v>
      </c>
      <c r="P1555" t="b">
        <v>0</v>
      </c>
      <c r="Q1555" t="s">
        <v>8289</v>
      </c>
      <c r="R1555" s="6">
        <f t="shared" si="97"/>
        <v>0</v>
      </c>
      <c r="S1555" t="s">
        <v>8316</v>
      </c>
      <c r="T1555" t="s">
        <v>8366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>
        <f t="shared" si="96"/>
        <v>0</v>
      </c>
      <c r="G1556" t="s">
        <v>8221</v>
      </c>
      <c r="H1556" t="s">
        <v>8226</v>
      </c>
      <c r="I1556" t="s">
        <v>8248</v>
      </c>
      <c r="J1556">
        <v>1438495390</v>
      </c>
      <c r="K1556">
        <v>1435903390</v>
      </c>
      <c r="L1556" s="10">
        <f t="shared" si="98"/>
        <v>42188.252199074079</v>
      </c>
      <c r="M1556" s="10">
        <f t="shared" si="99"/>
        <v>42218.252199074079</v>
      </c>
      <c r="N1556" t="b">
        <v>0</v>
      </c>
      <c r="O1556">
        <v>0</v>
      </c>
      <c r="P1556" t="b">
        <v>0</v>
      </c>
      <c r="Q1556" t="s">
        <v>8289</v>
      </c>
      <c r="R1556" s="6">
        <f t="shared" si="97"/>
        <v>0</v>
      </c>
      <c r="S1556" t="s">
        <v>8316</v>
      </c>
      <c r="T1556" t="s">
        <v>8366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>
        <f t="shared" si="96"/>
        <v>0</v>
      </c>
      <c r="G1557" t="s">
        <v>8221</v>
      </c>
      <c r="H1557" t="s">
        <v>8224</v>
      </c>
      <c r="I1557" t="s">
        <v>8246</v>
      </c>
      <c r="J1557">
        <v>1442509200</v>
      </c>
      <c r="K1557">
        <v>1440513832</v>
      </c>
      <c r="L1557" s="10">
        <f t="shared" si="98"/>
        <v>42241.613796296297</v>
      </c>
      <c r="M1557" s="10">
        <f t="shared" si="99"/>
        <v>42264.708333333328</v>
      </c>
      <c r="N1557" t="b">
        <v>0</v>
      </c>
      <c r="O1557">
        <v>0</v>
      </c>
      <c r="P1557" t="b">
        <v>0</v>
      </c>
      <c r="Q1557" t="s">
        <v>8289</v>
      </c>
      <c r="R1557" s="6">
        <f t="shared" si="97"/>
        <v>0</v>
      </c>
      <c r="S1557" t="s">
        <v>8316</v>
      </c>
      <c r="T1557" t="s">
        <v>8366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>
        <f t="shared" si="96"/>
        <v>0.45133333333333331</v>
      </c>
      <c r="G1558" t="s">
        <v>8221</v>
      </c>
      <c r="H1558" t="s">
        <v>8229</v>
      </c>
      <c r="I1558" t="s">
        <v>8251</v>
      </c>
      <c r="J1558">
        <v>1467603624</v>
      </c>
      <c r="K1558">
        <v>1465011624</v>
      </c>
      <c r="L1558" s="10">
        <f t="shared" si="98"/>
        <v>42525.153055555551</v>
      </c>
      <c r="M1558" s="10">
        <f t="shared" si="99"/>
        <v>42555.153055555551</v>
      </c>
      <c r="N1558" t="b">
        <v>0</v>
      </c>
      <c r="O1558">
        <v>12</v>
      </c>
      <c r="P1558" t="b">
        <v>0</v>
      </c>
      <c r="Q1558" t="s">
        <v>8289</v>
      </c>
      <c r="R1558" s="6">
        <f t="shared" si="97"/>
        <v>56.416666666666664</v>
      </c>
      <c r="S1558" t="s">
        <v>8316</v>
      </c>
      <c r="T1558" t="s">
        <v>8366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>
        <f t="shared" si="96"/>
        <v>0.04</v>
      </c>
      <c r="G1559" t="s">
        <v>8221</v>
      </c>
      <c r="H1559" t="s">
        <v>8224</v>
      </c>
      <c r="I1559" t="s">
        <v>8246</v>
      </c>
      <c r="J1559">
        <v>1411227633</v>
      </c>
      <c r="K1559">
        <v>1408549233</v>
      </c>
      <c r="L1559" s="10">
        <f t="shared" si="98"/>
        <v>41871.65315972222</v>
      </c>
      <c r="M1559" s="10">
        <f t="shared" si="99"/>
        <v>41902.65315972222</v>
      </c>
      <c r="N1559" t="b">
        <v>0</v>
      </c>
      <c r="O1559">
        <v>1</v>
      </c>
      <c r="P1559" t="b">
        <v>0</v>
      </c>
      <c r="Q1559" t="s">
        <v>8289</v>
      </c>
      <c r="R1559" s="6">
        <f t="shared" si="97"/>
        <v>100</v>
      </c>
      <c r="S1559" t="s">
        <v>8316</v>
      </c>
      <c r="T1559" t="s">
        <v>8366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>
        <f t="shared" si="96"/>
        <v>4.6666666666666669E-2</v>
      </c>
      <c r="G1560" t="s">
        <v>8221</v>
      </c>
      <c r="H1560" t="s">
        <v>8225</v>
      </c>
      <c r="I1560" t="s">
        <v>8247</v>
      </c>
      <c r="J1560">
        <v>1440763920</v>
      </c>
      <c r="K1560">
        <v>1435656759</v>
      </c>
      <c r="L1560" s="10">
        <f t="shared" si="98"/>
        <v>42185.397673611107</v>
      </c>
      <c r="M1560" s="10">
        <f t="shared" si="99"/>
        <v>42244.508333333331</v>
      </c>
      <c r="N1560" t="b">
        <v>0</v>
      </c>
      <c r="O1560">
        <v>3</v>
      </c>
      <c r="P1560" t="b">
        <v>0</v>
      </c>
      <c r="Q1560" t="s">
        <v>8289</v>
      </c>
      <c r="R1560" s="6">
        <f t="shared" si="97"/>
        <v>11.666666666666666</v>
      </c>
      <c r="S1560" t="s">
        <v>8316</v>
      </c>
      <c r="T1560" t="s">
        <v>8366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>
        <f t="shared" si="96"/>
        <v>3.3333333333333335E-3</v>
      </c>
      <c r="G1561" t="s">
        <v>8221</v>
      </c>
      <c r="H1561" t="s">
        <v>8224</v>
      </c>
      <c r="I1561" t="s">
        <v>8246</v>
      </c>
      <c r="J1561">
        <v>1430270199</v>
      </c>
      <c r="K1561">
        <v>1428974199</v>
      </c>
      <c r="L1561" s="10">
        <f t="shared" si="98"/>
        <v>42108.05322916666</v>
      </c>
      <c r="M1561" s="10">
        <f t="shared" si="99"/>
        <v>42123.05322916666</v>
      </c>
      <c r="N1561" t="b">
        <v>0</v>
      </c>
      <c r="O1561">
        <v>1</v>
      </c>
      <c r="P1561" t="b">
        <v>0</v>
      </c>
      <c r="Q1561" t="s">
        <v>8289</v>
      </c>
      <c r="R1561" s="6">
        <f t="shared" si="97"/>
        <v>50</v>
      </c>
      <c r="S1561" t="s">
        <v>8316</v>
      </c>
      <c r="T1561" t="s">
        <v>8366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>
        <f t="shared" si="96"/>
        <v>3.7600000000000001E-2</v>
      </c>
      <c r="G1562" t="s">
        <v>8221</v>
      </c>
      <c r="H1562" t="s">
        <v>8224</v>
      </c>
      <c r="I1562" t="s">
        <v>8246</v>
      </c>
      <c r="J1562">
        <v>1415842193</v>
      </c>
      <c r="K1562">
        <v>1414110593</v>
      </c>
      <c r="L1562" s="10">
        <f t="shared" si="98"/>
        <v>41936.020752314813</v>
      </c>
      <c r="M1562" s="10">
        <f t="shared" si="99"/>
        <v>41956.062418981484</v>
      </c>
      <c r="N1562" t="b">
        <v>0</v>
      </c>
      <c r="O1562">
        <v>4</v>
      </c>
      <c r="P1562" t="b">
        <v>0</v>
      </c>
      <c r="Q1562" t="s">
        <v>8289</v>
      </c>
      <c r="R1562" s="6">
        <f t="shared" si="97"/>
        <v>23.5</v>
      </c>
      <c r="S1562" t="s">
        <v>8316</v>
      </c>
      <c r="T1562" t="s">
        <v>8366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>
        <f t="shared" si="96"/>
        <v>6.7000000000000002E-3</v>
      </c>
      <c r="G1563" t="s">
        <v>8220</v>
      </c>
      <c r="H1563" t="s">
        <v>8224</v>
      </c>
      <c r="I1563" t="s">
        <v>8246</v>
      </c>
      <c r="J1563">
        <v>1383789603</v>
      </c>
      <c r="K1563">
        <v>1381194003</v>
      </c>
      <c r="L1563" s="10">
        <f t="shared" si="98"/>
        <v>41555.041701388887</v>
      </c>
      <c r="M1563" s="10">
        <f t="shared" si="99"/>
        <v>41585.083368055559</v>
      </c>
      <c r="N1563" t="b">
        <v>0</v>
      </c>
      <c r="O1563">
        <v>1</v>
      </c>
      <c r="P1563" t="b">
        <v>0</v>
      </c>
      <c r="Q1563" t="s">
        <v>8290</v>
      </c>
      <c r="R1563" s="6">
        <f t="shared" si="97"/>
        <v>67</v>
      </c>
      <c r="S1563" t="s">
        <v>8317</v>
      </c>
      <c r="T1563" t="s">
        <v>8367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>
        <f t="shared" si="96"/>
        <v>0</v>
      </c>
      <c r="G1564" t="s">
        <v>8220</v>
      </c>
      <c r="H1564" t="s">
        <v>8224</v>
      </c>
      <c r="I1564" t="s">
        <v>8246</v>
      </c>
      <c r="J1564">
        <v>1259715000</v>
      </c>
      <c r="K1564">
        <v>1253712916</v>
      </c>
      <c r="L1564" s="10">
        <f t="shared" si="98"/>
        <v>40079.566157407404</v>
      </c>
      <c r="M1564" s="10">
        <f t="shared" si="99"/>
        <v>40149.034722222219</v>
      </c>
      <c r="N1564" t="b">
        <v>0</v>
      </c>
      <c r="O1564">
        <v>0</v>
      </c>
      <c r="P1564" t="b">
        <v>0</v>
      </c>
      <c r="Q1564" t="s">
        <v>8290</v>
      </c>
      <c r="R1564" s="6">
        <f t="shared" si="97"/>
        <v>0</v>
      </c>
      <c r="S1564" t="s">
        <v>8317</v>
      </c>
      <c r="T1564" t="s">
        <v>8367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>
        <f t="shared" si="96"/>
        <v>1.4166666666666666E-2</v>
      </c>
      <c r="G1565" t="s">
        <v>8220</v>
      </c>
      <c r="H1565" t="s">
        <v>8225</v>
      </c>
      <c r="I1565" t="s">
        <v>8247</v>
      </c>
      <c r="J1565">
        <v>1394815751</v>
      </c>
      <c r="K1565">
        <v>1389635351</v>
      </c>
      <c r="L1565" s="10">
        <f t="shared" si="98"/>
        <v>41652.742488425924</v>
      </c>
      <c r="M1565" s="10">
        <f t="shared" si="99"/>
        <v>41712.700821759259</v>
      </c>
      <c r="N1565" t="b">
        <v>0</v>
      </c>
      <c r="O1565">
        <v>2</v>
      </c>
      <c r="P1565" t="b">
        <v>0</v>
      </c>
      <c r="Q1565" t="s">
        <v>8290</v>
      </c>
      <c r="R1565" s="6">
        <f t="shared" si="97"/>
        <v>42.5</v>
      </c>
      <c r="S1565" t="s">
        <v>8317</v>
      </c>
      <c r="T1565" t="s">
        <v>8367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>
        <f t="shared" si="96"/>
        <v>1E-3</v>
      </c>
      <c r="G1566" t="s">
        <v>8220</v>
      </c>
      <c r="H1566" t="s">
        <v>8224</v>
      </c>
      <c r="I1566" t="s">
        <v>8246</v>
      </c>
      <c r="J1566">
        <v>1432843500</v>
      </c>
      <c r="K1566">
        <v>1430124509</v>
      </c>
      <c r="L1566" s="10">
        <f t="shared" si="98"/>
        <v>42121.367002314815</v>
      </c>
      <c r="M1566" s="10">
        <f t="shared" si="99"/>
        <v>42152.836805555555</v>
      </c>
      <c r="N1566" t="b">
        <v>0</v>
      </c>
      <c r="O1566">
        <v>1</v>
      </c>
      <c r="P1566" t="b">
        <v>0</v>
      </c>
      <c r="Q1566" t="s">
        <v>8290</v>
      </c>
      <c r="R1566" s="6">
        <f t="shared" si="97"/>
        <v>10</v>
      </c>
      <c r="S1566" t="s">
        <v>8317</v>
      </c>
      <c r="T1566" t="s">
        <v>8367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>
        <f t="shared" si="96"/>
        <v>2.5000000000000001E-2</v>
      </c>
      <c r="G1567" t="s">
        <v>8220</v>
      </c>
      <c r="H1567" t="s">
        <v>8224</v>
      </c>
      <c r="I1567" t="s">
        <v>8246</v>
      </c>
      <c r="J1567">
        <v>1307554261</v>
      </c>
      <c r="K1567">
        <v>1304962261</v>
      </c>
      <c r="L1567" s="10">
        <f t="shared" si="98"/>
        <v>40672.729872685188</v>
      </c>
      <c r="M1567" s="10">
        <f t="shared" si="99"/>
        <v>40702.729872685188</v>
      </c>
      <c r="N1567" t="b">
        <v>0</v>
      </c>
      <c r="O1567">
        <v>1</v>
      </c>
      <c r="P1567" t="b">
        <v>0</v>
      </c>
      <c r="Q1567" t="s">
        <v>8290</v>
      </c>
      <c r="R1567" s="6">
        <f t="shared" si="97"/>
        <v>100</v>
      </c>
      <c r="S1567" t="s">
        <v>8317</v>
      </c>
      <c r="T1567" t="s">
        <v>8367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>
        <f t="shared" si="96"/>
        <v>0.21249999999999999</v>
      </c>
      <c r="G1568" t="s">
        <v>8220</v>
      </c>
      <c r="H1568" t="s">
        <v>8224</v>
      </c>
      <c r="I1568" t="s">
        <v>8246</v>
      </c>
      <c r="J1568">
        <v>1469656800</v>
      </c>
      <c r="K1568">
        <v>1467151204</v>
      </c>
      <c r="L1568" s="10">
        <f t="shared" si="98"/>
        <v>42549.916712962964</v>
      </c>
      <c r="M1568" s="10">
        <f t="shared" si="99"/>
        <v>42578.916666666672</v>
      </c>
      <c r="N1568" t="b">
        <v>0</v>
      </c>
      <c r="O1568">
        <v>59</v>
      </c>
      <c r="P1568" t="b">
        <v>0</v>
      </c>
      <c r="Q1568" t="s">
        <v>8290</v>
      </c>
      <c r="R1568" s="6">
        <f t="shared" si="97"/>
        <v>108.05084745762711</v>
      </c>
      <c r="S1568" t="s">
        <v>8317</v>
      </c>
      <c r="T1568" t="s">
        <v>8367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>
        <f t="shared" si="96"/>
        <v>4.1176470588235294E-2</v>
      </c>
      <c r="G1569" t="s">
        <v>8220</v>
      </c>
      <c r="H1569" t="s">
        <v>8224</v>
      </c>
      <c r="I1569" t="s">
        <v>8246</v>
      </c>
      <c r="J1569">
        <v>1392595200</v>
      </c>
      <c r="K1569">
        <v>1391293745</v>
      </c>
      <c r="L1569" s="10">
        <f t="shared" si="98"/>
        <v>41671.936863425923</v>
      </c>
      <c r="M1569" s="10">
        <f t="shared" si="99"/>
        <v>41687</v>
      </c>
      <c r="N1569" t="b">
        <v>0</v>
      </c>
      <c r="O1569">
        <v>13</v>
      </c>
      <c r="P1569" t="b">
        <v>0</v>
      </c>
      <c r="Q1569" t="s">
        <v>8290</v>
      </c>
      <c r="R1569" s="6">
        <f t="shared" si="97"/>
        <v>26.923076923076923</v>
      </c>
      <c r="S1569" t="s">
        <v>8317</v>
      </c>
      <c r="T1569" t="s">
        <v>8367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>
        <f t="shared" si="96"/>
        <v>0.13639999999999999</v>
      </c>
      <c r="G1570" t="s">
        <v>8220</v>
      </c>
      <c r="H1570" t="s">
        <v>8224</v>
      </c>
      <c r="I1570" t="s">
        <v>8246</v>
      </c>
      <c r="J1570">
        <v>1419384585</v>
      </c>
      <c r="K1570">
        <v>1416360585</v>
      </c>
      <c r="L1570" s="10">
        <f t="shared" si="98"/>
        <v>41962.062326388885</v>
      </c>
      <c r="M1570" s="10">
        <f t="shared" si="99"/>
        <v>41997.062326388885</v>
      </c>
      <c r="N1570" t="b">
        <v>0</v>
      </c>
      <c r="O1570">
        <v>22</v>
      </c>
      <c r="P1570" t="b">
        <v>0</v>
      </c>
      <c r="Q1570" t="s">
        <v>8290</v>
      </c>
      <c r="R1570" s="6">
        <f t="shared" si="97"/>
        <v>155</v>
      </c>
      <c r="S1570" t="s">
        <v>8317</v>
      </c>
      <c r="T1570" t="s">
        <v>8367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>
        <f t="shared" si="96"/>
        <v>0</v>
      </c>
      <c r="G1571" t="s">
        <v>8220</v>
      </c>
      <c r="H1571" t="s">
        <v>8224</v>
      </c>
      <c r="I1571" t="s">
        <v>8246</v>
      </c>
      <c r="J1571">
        <v>1369498714</v>
      </c>
      <c r="K1571">
        <v>1366906714</v>
      </c>
      <c r="L1571" s="10">
        <f t="shared" si="98"/>
        <v>41389.679560185185</v>
      </c>
      <c r="M1571" s="10">
        <f t="shared" si="99"/>
        <v>41419.679560185185</v>
      </c>
      <c r="N1571" t="b">
        <v>0</v>
      </c>
      <c r="O1571">
        <v>0</v>
      </c>
      <c r="P1571" t="b">
        <v>0</v>
      </c>
      <c r="Q1571" t="s">
        <v>8290</v>
      </c>
      <c r="R1571" s="6">
        <f t="shared" si="97"/>
        <v>0</v>
      </c>
      <c r="S1571" t="s">
        <v>8317</v>
      </c>
      <c r="T1571" t="s">
        <v>8367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>
        <f t="shared" si="96"/>
        <v>0.41399999999999998</v>
      </c>
      <c r="G1572" t="s">
        <v>8220</v>
      </c>
      <c r="H1572" t="s">
        <v>8224</v>
      </c>
      <c r="I1572" t="s">
        <v>8246</v>
      </c>
      <c r="J1572">
        <v>1460140282</v>
      </c>
      <c r="K1572">
        <v>1457551882</v>
      </c>
      <c r="L1572" s="10">
        <f t="shared" si="98"/>
        <v>42438.813449074078</v>
      </c>
      <c r="M1572" s="10">
        <f t="shared" si="99"/>
        <v>42468.771782407406</v>
      </c>
      <c r="N1572" t="b">
        <v>0</v>
      </c>
      <c r="O1572">
        <v>52</v>
      </c>
      <c r="P1572" t="b">
        <v>0</v>
      </c>
      <c r="Q1572" t="s">
        <v>8290</v>
      </c>
      <c r="R1572" s="6">
        <f t="shared" si="97"/>
        <v>47.769230769230766</v>
      </c>
      <c r="S1572" t="s">
        <v>8317</v>
      </c>
      <c r="T1572" t="s">
        <v>8367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>
        <f t="shared" si="96"/>
        <v>6.6115702479338841E-3</v>
      </c>
      <c r="G1573" t="s">
        <v>8220</v>
      </c>
      <c r="H1573" t="s">
        <v>8225</v>
      </c>
      <c r="I1573" t="s">
        <v>8247</v>
      </c>
      <c r="J1573">
        <v>1434738483</v>
      </c>
      <c r="K1573">
        <v>1432146483</v>
      </c>
      <c r="L1573" s="10">
        <f t="shared" si="98"/>
        <v>42144.769479166673</v>
      </c>
      <c r="M1573" s="10">
        <f t="shared" si="99"/>
        <v>42174.769479166673</v>
      </c>
      <c r="N1573" t="b">
        <v>0</v>
      </c>
      <c r="O1573">
        <v>4</v>
      </c>
      <c r="P1573" t="b">
        <v>0</v>
      </c>
      <c r="Q1573" t="s">
        <v>8290</v>
      </c>
      <c r="R1573" s="6">
        <f t="shared" si="97"/>
        <v>20</v>
      </c>
      <c r="S1573" t="s">
        <v>8317</v>
      </c>
      <c r="T1573" t="s">
        <v>8367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>
        <f t="shared" si="96"/>
        <v>0.05</v>
      </c>
      <c r="G1574" t="s">
        <v>8220</v>
      </c>
      <c r="H1574" t="s">
        <v>8225</v>
      </c>
      <c r="I1574" t="s">
        <v>8247</v>
      </c>
      <c r="J1574">
        <v>1456703940</v>
      </c>
      <c r="K1574">
        <v>1454546859</v>
      </c>
      <c r="L1574" s="10">
        <f t="shared" si="98"/>
        <v>42404.033090277779</v>
      </c>
      <c r="M1574" s="10">
        <f t="shared" si="99"/>
        <v>42428.999305555553</v>
      </c>
      <c r="N1574" t="b">
        <v>0</v>
      </c>
      <c r="O1574">
        <v>3</v>
      </c>
      <c r="P1574" t="b">
        <v>0</v>
      </c>
      <c r="Q1574" t="s">
        <v>8290</v>
      </c>
      <c r="R1574" s="6">
        <f t="shared" si="97"/>
        <v>41.666666666666664</v>
      </c>
      <c r="S1574" t="s">
        <v>8317</v>
      </c>
      <c r="T1574" t="s">
        <v>8367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>
        <f t="shared" si="96"/>
        <v>2.4777777777777777E-2</v>
      </c>
      <c r="G1575" t="s">
        <v>8220</v>
      </c>
      <c r="H1575" t="s">
        <v>8229</v>
      </c>
      <c r="I1575" t="s">
        <v>8251</v>
      </c>
      <c r="J1575">
        <v>1491019140</v>
      </c>
      <c r="K1575">
        <v>1487548802</v>
      </c>
      <c r="L1575" s="10">
        <f t="shared" si="98"/>
        <v>42786.000023148154</v>
      </c>
      <c r="M1575" s="10">
        <f t="shared" si="99"/>
        <v>42826.165972222225</v>
      </c>
      <c r="N1575" t="b">
        <v>0</v>
      </c>
      <c r="O1575">
        <v>3</v>
      </c>
      <c r="P1575" t="b">
        <v>0</v>
      </c>
      <c r="Q1575" t="s">
        <v>8290</v>
      </c>
      <c r="R1575" s="6">
        <f t="shared" si="97"/>
        <v>74.333333333333329</v>
      </c>
      <c r="S1575" t="s">
        <v>8317</v>
      </c>
      <c r="T1575" t="s">
        <v>8367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>
        <f t="shared" si="96"/>
        <v>5.0599999999999999E-2</v>
      </c>
      <c r="G1576" t="s">
        <v>8220</v>
      </c>
      <c r="H1576" t="s">
        <v>8224</v>
      </c>
      <c r="I1576" t="s">
        <v>8246</v>
      </c>
      <c r="J1576">
        <v>1424211329</v>
      </c>
      <c r="K1576">
        <v>1421187329</v>
      </c>
      <c r="L1576" s="10">
        <f t="shared" si="98"/>
        <v>42017.927418981482</v>
      </c>
      <c r="M1576" s="10">
        <f t="shared" si="99"/>
        <v>42052.927418981482</v>
      </c>
      <c r="N1576" t="b">
        <v>0</v>
      </c>
      <c r="O1576">
        <v>6</v>
      </c>
      <c r="P1576" t="b">
        <v>0</v>
      </c>
      <c r="Q1576" t="s">
        <v>8290</v>
      </c>
      <c r="R1576" s="6">
        <f t="shared" si="97"/>
        <v>84.333333333333329</v>
      </c>
      <c r="S1576" t="s">
        <v>8317</v>
      </c>
      <c r="T1576" t="s">
        <v>8367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>
        <f t="shared" si="96"/>
        <v>0.2291</v>
      </c>
      <c r="G1577" t="s">
        <v>8220</v>
      </c>
      <c r="H1577" t="s">
        <v>8224</v>
      </c>
      <c r="I1577" t="s">
        <v>8246</v>
      </c>
      <c r="J1577">
        <v>1404909296</v>
      </c>
      <c r="K1577">
        <v>1402317296</v>
      </c>
      <c r="L1577" s="10">
        <f t="shared" si="98"/>
        <v>41799.524259259262</v>
      </c>
      <c r="M1577" s="10">
        <f t="shared" si="99"/>
        <v>41829.524259259262</v>
      </c>
      <c r="N1577" t="b">
        <v>0</v>
      </c>
      <c r="O1577">
        <v>35</v>
      </c>
      <c r="P1577" t="b">
        <v>0</v>
      </c>
      <c r="Q1577" t="s">
        <v>8290</v>
      </c>
      <c r="R1577" s="6">
        <f t="shared" si="97"/>
        <v>65.457142857142856</v>
      </c>
      <c r="S1577" t="s">
        <v>8317</v>
      </c>
      <c r="T1577" t="s">
        <v>8367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>
        <f t="shared" si="96"/>
        <v>0.13</v>
      </c>
      <c r="G1578" t="s">
        <v>8220</v>
      </c>
      <c r="H1578" t="s">
        <v>8224</v>
      </c>
      <c r="I1578" t="s">
        <v>8246</v>
      </c>
      <c r="J1578">
        <v>1435698368</v>
      </c>
      <c r="K1578">
        <v>1431810368</v>
      </c>
      <c r="L1578" s="10">
        <f t="shared" si="98"/>
        <v>42140.879259259258</v>
      </c>
      <c r="M1578" s="10">
        <f t="shared" si="99"/>
        <v>42185.879259259258</v>
      </c>
      <c r="N1578" t="b">
        <v>0</v>
      </c>
      <c r="O1578">
        <v>10</v>
      </c>
      <c r="P1578" t="b">
        <v>0</v>
      </c>
      <c r="Q1578" t="s">
        <v>8290</v>
      </c>
      <c r="R1578" s="6">
        <f t="shared" si="97"/>
        <v>65</v>
      </c>
      <c r="S1578" t="s">
        <v>8317</v>
      </c>
      <c r="T1578" t="s">
        <v>8367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>
        <f t="shared" si="96"/>
        <v>5.4999999999999997E-3</v>
      </c>
      <c r="G1579" t="s">
        <v>8220</v>
      </c>
      <c r="H1579" t="s">
        <v>8224</v>
      </c>
      <c r="I1579" t="s">
        <v>8246</v>
      </c>
      <c r="J1579">
        <v>1343161248</v>
      </c>
      <c r="K1579">
        <v>1337977248</v>
      </c>
      <c r="L1579" s="10">
        <f t="shared" si="98"/>
        <v>41054.847777777781</v>
      </c>
      <c r="M1579" s="10">
        <f t="shared" si="99"/>
        <v>41114.847777777781</v>
      </c>
      <c r="N1579" t="b">
        <v>0</v>
      </c>
      <c r="O1579">
        <v>2</v>
      </c>
      <c r="P1579" t="b">
        <v>0</v>
      </c>
      <c r="Q1579" t="s">
        <v>8290</v>
      </c>
      <c r="R1579" s="6">
        <f t="shared" si="97"/>
        <v>27.5</v>
      </c>
      <c r="S1579" t="s">
        <v>8317</v>
      </c>
      <c r="T1579" t="s">
        <v>8367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>
        <f t="shared" si="96"/>
        <v>0.10806536636794939</v>
      </c>
      <c r="G1580" t="s">
        <v>8220</v>
      </c>
      <c r="H1580" t="s">
        <v>8224</v>
      </c>
      <c r="I1580" t="s">
        <v>8246</v>
      </c>
      <c r="J1580">
        <v>1283392800</v>
      </c>
      <c r="K1580">
        <v>1281317691</v>
      </c>
      <c r="L1580" s="10">
        <f t="shared" si="98"/>
        <v>40399.065868055557</v>
      </c>
      <c r="M1580" s="10">
        <f t="shared" si="99"/>
        <v>40423.083333333336</v>
      </c>
      <c r="N1580" t="b">
        <v>0</v>
      </c>
      <c r="O1580">
        <v>4</v>
      </c>
      <c r="P1580" t="b">
        <v>0</v>
      </c>
      <c r="Q1580" t="s">
        <v>8290</v>
      </c>
      <c r="R1580" s="6">
        <f t="shared" si="97"/>
        <v>51.25</v>
      </c>
      <c r="S1580" t="s">
        <v>8317</v>
      </c>
      <c r="T1580" t="s">
        <v>8367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>
        <f t="shared" si="96"/>
        <v>8.4008400840084006E-3</v>
      </c>
      <c r="G1581" t="s">
        <v>8220</v>
      </c>
      <c r="H1581" t="s">
        <v>8224</v>
      </c>
      <c r="I1581" t="s">
        <v>8246</v>
      </c>
      <c r="J1581">
        <v>1377734091</v>
      </c>
      <c r="K1581">
        <v>1374882891</v>
      </c>
      <c r="L1581" s="10">
        <f t="shared" si="98"/>
        <v>41481.996423611112</v>
      </c>
      <c r="M1581" s="10">
        <f t="shared" si="99"/>
        <v>41514.996423611112</v>
      </c>
      <c r="N1581" t="b">
        <v>0</v>
      </c>
      <c r="O1581">
        <v>2</v>
      </c>
      <c r="P1581" t="b">
        <v>0</v>
      </c>
      <c r="Q1581" t="s">
        <v>8290</v>
      </c>
      <c r="R1581" s="6">
        <f t="shared" si="97"/>
        <v>14</v>
      </c>
      <c r="S1581" t="s">
        <v>8317</v>
      </c>
      <c r="T1581" t="s">
        <v>8367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>
        <f t="shared" si="96"/>
        <v>0</v>
      </c>
      <c r="G1582" t="s">
        <v>8220</v>
      </c>
      <c r="H1582" t="s">
        <v>8224</v>
      </c>
      <c r="I1582" t="s">
        <v>8246</v>
      </c>
      <c r="J1582">
        <v>1337562726</v>
      </c>
      <c r="K1582">
        <v>1332378726</v>
      </c>
      <c r="L1582" s="10">
        <f t="shared" si="98"/>
        <v>40990.050069444449</v>
      </c>
      <c r="M1582" s="10">
        <f t="shared" si="99"/>
        <v>41050.050069444449</v>
      </c>
      <c r="N1582" t="b">
        <v>0</v>
      </c>
      <c r="O1582">
        <v>0</v>
      </c>
      <c r="P1582" t="b">
        <v>0</v>
      </c>
      <c r="Q1582" t="s">
        <v>8290</v>
      </c>
      <c r="R1582" s="6">
        <f t="shared" si="97"/>
        <v>0</v>
      </c>
      <c r="S1582" t="s">
        <v>8317</v>
      </c>
      <c r="T1582" t="s">
        <v>8367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>
        <f t="shared" si="96"/>
        <v>5.0000000000000001E-3</v>
      </c>
      <c r="G1583" t="s">
        <v>8221</v>
      </c>
      <c r="H1583" t="s">
        <v>8225</v>
      </c>
      <c r="I1583" t="s">
        <v>8247</v>
      </c>
      <c r="J1583">
        <v>1450521990</v>
      </c>
      <c r="K1583">
        <v>1447757190</v>
      </c>
      <c r="L1583" s="10">
        <f t="shared" si="98"/>
        <v>42325.448958333334</v>
      </c>
      <c r="M1583" s="10">
        <f t="shared" si="99"/>
        <v>42357.448958333334</v>
      </c>
      <c r="N1583" t="b">
        <v>0</v>
      </c>
      <c r="O1583">
        <v>1</v>
      </c>
      <c r="P1583" t="b">
        <v>0</v>
      </c>
      <c r="Q1583" t="s">
        <v>8291</v>
      </c>
      <c r="R1583" s="6">
        <f t="shared" si="97"/>
        <v>5</v>
      </c>
      <c r="S1583" t="s">
        <v>8316</v>
      </c>
      <c r="T1583" t="s">
        <v>8368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>
        <f t="shared" si="96"/>
        <v>9.2999999999999999E-2</v>
      </c>
      <c r="G1584" t="s">
        <v>8221</v>
      </c>
      <c r="H1584" t="s">
        <v>8224</v>
      </c>
      <c r="I1584" t="s">
        <v>8246</v>
      </c>
      <c r="J1584">
        <v>1445894400</v>
      </c>
      <c r="K1584">
        <v>1440961053</v>
      </c>
      <c r="L1584" s="10">
        <f t="shared" si="98"/>
        <v>42246.789965277778</v>
      </c>
      <c r="M1584" s="10">
        <f t="shared" si="99"/>
        <v>42303.888888888891</v>
      </c>
      <c r="N1584" t="b">
        <v>0</v>
      </c>
      <c r="O1584">
        <v>3</v>
      </c>
      <c r="P1584" t="b">
        <v>0</v>
      </c>
      <c r="Q1584" t="s">
        <v>8291</v>
      </c>
      <c r="R1584" s="6">
        <f t="shared" si="97"/>
        <v>31</v>
      </c>
      <c r="S1584" t="s">
        <v>8316</v>
      </c>
      <c r="T1584" t="s">
        <v>8368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>
        <f t="shared" si="96"/>
        <v>7.5000000000000002E-4</v>
      </c>
      <c r="G1585" t="s">
        <v>8221</v>
      </c>
      <c r="H1585" t="s">
        <v>8225</v>
      </c>
      <c r="I1585" t="s">
        <v>8247</v>
      </c>
      <c r="J1585">
        <v>1411681391</v>
      </c>
      <c r="K1585">
        <v>1409089391</v>
      </c>
      <c r="L1585" s="10">
        <f t="shared" si="98"/>
        <v>41877.904988425929</v>
      </c>
      <c r="M1585" s="10">
        <f t="shared" si="99"/>
        <v>41907.904988425929</v>
      </c>
      <c r="N1585" t="b">
        <v>0</v>
      </c>
      <c r="O1585">
        <v>1</v>
      </c>
      <c r="P1585" t="b">
        <v>0</v>
      </c>
      <c r="Q1585" t="s">
        <v>8291</v>
      </c>
      <c r="R1585" s="6">
        <f t="shared" si="97"/>
        <v>15</v>
      </c>
      <c r="S1585" t="s">
        <v>8316</v>
      </c>
      <c r="T1585" t="s">
        <v>8368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>
        <f t="shared" si="96"/>
        <v>0</v>
      </c>
      <c r="G1586" t="s">
        <v>8221</v>
      </c>
      <c r="H1586" t="s">
        <v>8224</v>
      </c>
      <c r="I1586" t="s">
        <v>8246</v>
      </c>
      <c r="J1586">
        <v>1401464101</v>
      </c>
      <c r="K1586">
        <v>1400600101</v>
      </c>
      <c r="L1586" s="10">
        <f t="shared" si="98"/>
        <v>41779.649317129632</v>
      </c>
      <c r="M1586" s="10">
        <f t="shared" si="99"/>
        <v>41789.649317129632</v>
      </c>
      <c r="N1586" t="b">
        <v>0</v>
      </c>
      <c r="O1586">
        <v>0</v>
      </c>
      <c r="P1586" t="b">
        <v>0</v>
      </c>
      <c r="Q1586" t="s">
        <v>8291</v>
      </c>
      <c r="R1586" s="6">
        <f t="shared" si="97"/>
        <v>0</v>
      </c>
      <c r="S1586" t="s">
        <v>8316</v>
      </c>
      <c r="T1586" t="s">
        <v>8368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>
        <f t="shared" si="96"/>
        <v>0.79</v>
      </c>
      <c r="G1587" t="s">
        <v>8221</v>
      </c>
      <c r="H1587" t="s">
        <v>8229</v>
      </c>
      <c r="I1587" t="s">
        <v>8251</v>
      </c>
      <c r="J1587">
        <v>1482663600</v>
      </c>
      <c r="K1587">
        <v>1480800568</v>
      </c>
      <c r="L1587" s="10">
        <f t="shared" si="98"/>
        <v>42707.895462962959</v>
      </c>
      <c r="M1587" s="10">
        <f t="shared" si="99"/>
        <v>42729.458333333328</v>
      </c>
      <c r="N1587" t="b">
        <v>0</v>
      </c>
      <c r="O1587">
        <v>12</v>
      </c>
      <c r="P1587" t="b">
        <v>0</v>
      </c>
      <c r="Q1587" t="s">
        <v>8291</v>
      </c>
      <c r="R1587" s="6">
        <f t="shared" si="97"/>
        <v>131.66666666666666</v>
      </c>
      <c r="S1587" t="s">
        <v>8316</v>
      </c>
      <c r="T1587" t="s">
        <v>8368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>
        <f t="shared" si="96"/>
        <v>0</v>
      </c>
      <c r="G1588" t="s">
        <v>8221</v>
      </c>
      <c r="H1588" t="s">
        <v>8224</v>
      </c>
      <c r="I1588" t="s">
        <v>8246</v>
      </c>
      <c r="J1588">
        <v>1428197422</v>
      </c>
      <c r="K1588">
        <v>1425609022</v>
      </c>
      <c r="L1588" s="10">
        <f t="shared" si="98"/>
        <v>42069.104421296302</v>
      </c>
      <c r="M1588" s="10">
        <f t="shared" si="99"/>
        <v>42099.062754629631</v>
      </c>
      <c r="N1588" t="b">
        <v>0</v>
      </c>
      <c r="O1588">
        <v>0</v>
      </c>
      <c r="P1588" t="b">
        <v>0</v>
      </c>
      <c r="Q1588" t="s">
        <v>8291</v>
      </c>
      <c r="R1588" s="6">
        <f t="shared" si="97"/>
        <v>0</v>
      </c>
      <c r="S1588" t="s">
        <v>8316</v>
      </c>
      <c r="T1588" t="s">
        <v>8368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>
        <f t="shared" si="96"/>
        <v>1.3333333333333334E-4</v>
      </c>
      <c r="G1589" t="s">
        <v>8221</v>
      </c>
      <c r="H1589" t="s">
        <v>8224</v>
      </c>
      <c r="I1589" t="s">
        <v>8246</v>
      </c>
      <c r="J1589">
        <v>1418510965</v>
      </c>
      <c r="K1589">
        <v>1415918965</v>
      </c>
      <c r="L1589" s="10">
        <f t="shared" si="98"/>
        <v>41956.950983796298</v>
      </c>
      <c r="M1589" s="10">
        <f t="shared" si="99"/>
        <v>41986.950983796298</v>
      </c>
      <c r="N1589" t="b">
        <v>0</v>
      </c>
      <c r="O1589">
        <v>1</v>
      </c>
      <c r="P1589" t="b">
        <v>0</v>
      </c>
      <c r="Q1589" t="s">
        <v>8291</v>
      </c>
      <c r="R1589" s="6">
        <f t="shared" si="97"/>
        <v>1</v>
      </c>
      <c r="S1589" t="s">
        <v>8316</v>
      </c>
      <c r="T1589" t="s">
        <v>8368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>
        <f t="shared" si="96"/>
        <v>0</v>
      </c>
      <c r="G1590" t="s">
        <v>8221</v>
      </c>
      <c r="H1590" t="s">
        <v>8224</v>
      </c>
      <c r="I1590" t="s">
        <v>8246</v>
      </c>
      <c r="J1590">
        <v>1422735120</v>
      </c>
      <c r="K1590">
        <v>1420091999</v>
      </c>
      <c r="L1590" s="10">
        <f t="shared" si="98"/>
        <v>42005.24998842593</v>
      </c>
      <c r="M1590" s="10">
        <f t="shared" si="99"/>
        <v>42035.841666666667</v>
      </c>
      <c r="N1590" t="b">
        <v>0</v>
      </c>
      <c r="O1590">
        <v>0</v>
      </c>
      <c r="P1590" t="b">
        <v>0</v>
      </c>
      <c r="Q1590" t="s">
        <v>8291</v>
      </c>
      <c r="R1590" s="6">
        <f t="shared" si="97"/>
        <v>0</v>
      </c>
      <c r="S1590" t="s">
        <v>8316</v>
      </c>
      <c r="T1590" t="s">
        <v>8368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>
        <f t="shared" si="96"/>
        <v>0</v>
      </c>
      <c r="G1591" t="s">
        <v>8221</v>
      </c>
      <c r="H1591" t="s">
        <v>8224</v>
      </c>
      <c r="I1591" t="s">
        <v>8246</v>
      </c>
      <c r="J1591">
        <v>1444433886</v>
      </c>
      <c r="K1591">
        <v>1441841886</v>
      </c>
      <c r="L1591" s="10">
        <f t="shared" si="98"/>
        <v>42256.984791666662</v>
      </c>
      <c r="M1591" s="10">
        <f t="shared" si="99"/>
        <v>42286.984791666662</v>
      </c>
      <c r="N1591" t="b">
        <v>0</v>
      </c>
      <c r="O1591">
        <v>0</v>
      </c>
      <c r="P1591" t="b">
        <v>0</v>
      </c>
      <c r="Q1591" t="s">
        <v>8291</v>
      </c>
      <c r="R1591" s="6">
        <f t="shared" si="97"/>
        <v>0</v>
      </c>
      <c r="S1591" t="s">
        <v>8316</v>
      </c>
      <c r="T1591" t="s">
        <v>8368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>
        <f t="shared" si="96"/>
        <v>1.7000000000000001E-2</v>
      </c>
      <c r="G1592" t="s">
        <v>8221</v>
      </c>
      <c r="H1592" t="s">
        <v>8237</v>
      </c>
      <c r="I1592" t="s">
        <v>8249</v>
      </c>
      <c r="J1592">
        <v>1443040464</v>
      </c>
      <c r="K1592">
        <v>1440448464</v>
      </c>
      <c r="L1592" s="10">
        <f t="shared" si="98"/>
        <v>42240.857222222221</v>
      </c>
      <c r="M1592" s="10">
        <f t="shared" si="99"/>
        <v>42270.857222222221</v>
      </c>
      <c r="N1592" t="b">
        <v>0</v>
      </c>
      <c r="O1592">
        <v>2</v>
      </c>
      <c r="P1592" t="b">
        <v>0</v>
      </c>
      <c r="Q1592" t="s">
        <v>8291</v>
      </c>
      <c r="R1592" s="6">
        <f t="shared" si="97"/>
        <v>510</v>
      </c>
      <c r="S1592" t="s">
        <v>8316</v>
      </c>
      <c r="T1592" t="s">
        <v>8368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>
        <f t="shared" si="96"/>
        <v>0.29228571428571426</v>
      </c>
      <c r="G1593" t="s">
        <v>8221</v>
      </c>
      <c r="H1593" t="s">
        <v>8225</v>
      </c>
      <c r="I1593" t="s">
        <v>8247</v>
      </c>
      <c r="J1593">
        <v>1459700741</v>
      </c>
      <c r="K1593">
        <v>1457112341</v>
      </c>
      <c r="L1593" s="10">
        <f t="shared" si="98"/>
        <v>42433.726168981477</v>
      </c>
      <c r="M1593" s="10">
        <f t="shared" si="99"/>
        <v>42463.68450231482</v>
      </c>
      <c r="N1593" t="b">
        <v>0</v>
      </c>
      <c r="O1593">
        <v>92</v>
      </c>
      <c r="P1593" t="b">
        <v>0</v>
      </c>
      <c r="Q1593" t="s">
        <v>8291</v>
      </c>
      <c r="R1593" s="6">
        <f t="shared" si="97"/>
        <v>44.478260869565219</v>
      </c>
      <c r="S1593" t="s">
        <v>8316</v>
      </c>
      <c r="T1593" t="s">
        <v>8368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>
        <f t="shared" si="96"/>
        <v>0</v>
      </c>
      <c r="G1594" t="s">
        <v>8221</v>
      </c>
      <c r="H1594" t="s">
        <v>8224</v>
      </c>
      <c r="I1594" t="s">
        <v>8246</v>
      </c>
      <c r="J1594">
        <v>1427503485</v>
      </c>
      <c r="K1594">
        <v>1423619085</v>
      </c>
      <c r="L1594" s="10">
        <f t="shared" si="98"/>
        <v>42046.072743055556</v>
      </c>
      <c r="M1594" s="10">
        <f t="shared" si="99"/>
        <v>42091.031076388885</v>
      </c>
      <c r="N1594" t="b">
        <v>0</v>
      </c>
      <c r="O1594">
        <v>0</v>
      </c>
      <c r="P1594" t="b">
        <v>0</v>
      </c>
      <c r="Q1594" t="s">
        <v>8291</v>
      </c>
      <c r="R1594" s="6">
        <f t="shared" si="97"/>
        <v>0</v>
      </c>
      <c r="S1594" t="s">
        <v>8316</v>
      </c>
      <c r="T1594" t="s">
        <v>8368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>
        <f t="shared" si="96"/>
        <v>1.3636363636363637E-4</v>
      </c>
      <c r="G1595" t="s">
        <v>8221</v>
      </c>
      <c r="H1595" t="s">
        <v>8224</v>
      </c>
      <c r="I1595" t="s">
        <v>8246</v>
      </c>
      <c r="J1595">
        <v>1425154655</v>
      </c>
      <c r="K1595">
        <v>1422562655</v>
      </c>
      <c r="L1595" s="10">
        <f t="shared" si="98"/>
        <v>42033.845543981486</v>
      </c>
      <c r="M1595" s="10">
        <f t="shared" si="99"/>
        <v>42063.845543981486</v>
      </c>
      <c r="N1595" t="b">
        <v>0</v>
      </c>
      <c r="O1595">
        <v>3</v>
      </c>
      <c r="P1595" t="b">
        <v>0</v>
      </c>
      <c r="Q1595" t="s">
        <v>8291</v>
      </c>
      <c r="R1595" s="6">
        <f t="shared" si="97"/>
        <v>1</v>
      </c>
      <c r="S1595" t="s">
        <v>8316</v>
      </c>
      <c r="T1595" t="s">
        <v>8368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>
        <f t="shared" si="96"/>
        <v>0.20499999999999999</v>
      </c>
      <c r="G1596" t="s">
        <v>8221</v>
      </c>
      <c r="H1596" t="s">
        <v>8224</v>
      </c>
      <c r="I1596" t="s">
        <v>8246</v>
      </c>
      <c r="J1596">
        <v>1463329260</v>
      </c>
      <c r="K1596">
        <v>1458147982</v>
      </c>
      <c r="L1596" s="10">
        <f t="shared" si="98"/>
        <v>42445.712754629625</v>
      </c>
      <c r="M1596" s="10">
        <f t="shared" si="99"/>
        <v>42505.681249999994</v>
      </c>
      <c r="N1596" t="b">
        <v>0</v>
      </c>
      <c r="O1596">
        <v>10</v>
      </c>
      <c r="P1596" t="b">
        <v>0</v>
      </c>
      <c r="Q1596" t="s">
        <v>8291</v>
      </c>
      <c r="R1596" s="6">
        <f t="shared" si="97"/>
        <v>20.5</v>
      </c>
      <c r="S1596" t="s">
        <v>8316</v>
      </c>
      <c r="T1596" t="s">
        <v>8368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>
        <f t="shared" si="96"/>
        <v>2.8E-3</v>
      </c>
      <c r="G1597" t="s">
        <v>8221</v>
      </c>
      <c r="H1597" t="s">
        <v>8224</v>
      </c>
      <c r="I1597" t="s">
        <v>8246</v>
      </c>
      <c r="J1597">
        <v>1403122380</v>
      </c>
      <c r="K1597">
        <v>1400634728</v>
      </c>
      <c r="L1597" s="10">
        <f t="shared" si="98"/>
        <v>41780.050092592595</v>
      </c>
      <c r="M1597" s="10">
        <f t="shared" si="99"/>
        <v>41808.842361111114</v>
      </c>
      <c r="N1597" t="b">
        <v>0</v>
      </c>
      <c r="O1597">
        <v>7</v>
      </c>
      <c r="P1597" t="b">
        <v>0</v>
      </c>
      <c r="Q1597" t="s">
        <v>8291</v>
      </c>
      <c r="R1597" s="6">
        <f t="shared" si="97"/>
        <v>40</v>
      </c>
      <c r="S1597" t="s">
        <v>8316</v>
      </c>
      <c r="T1597" t="s">
        <v>8368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>
        <f t="shared" si="96"/>
        <v>2.3076923076923078E-2</v>
      </c>
      <c r="G1598" t="s">
        <v>8221</v>
      </c>
      <c r="H1598" t="s">
        <v>8225</v>
      </c>
      <c r="I1598" t="s">
        <v>8247</v>
      </c>
      <c r="J1598">
        <v>1418469569</v>
      </c>
      <c r="K1598">
        <v>1414577969</v>
      </c>
      <c r="L1598" s="10">
        <f t="shared" si="98"/>
        <v>41941.430196759262</v>
      </c>
      <c r="M1598" s="10">
        <f t="shared" si="99"/>
        <v>41986.471863425926</v>
      </c>
      <c r="N1598" t="b">
        <v>0</v>
      </c>
      <c r="O1598">
        <v>3</v>
      </c>
      <c r="P1598" t="b">
        <v>0</v>
      </c>
      <c r="Q1598" t="s">
        <v>8291</v>
      </c>
      <c r="R1598" s="6">
        <f t="shared" si="97"/>
        <v>25</v>
      </c>
      <c r="S1598" t="s">
        <v>8316</v>
      </c>
      <c r="T1598" t="s">
        <v>8368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>
        <f t="shared" si="96"/>
        <v>0</v>
      </c>
      <c r="G1599" t="s">
        <v>8221</v>
      </c>
      <c r="H1599" t="s">
        <v>8224</v>
      </c>
      <c r="I1599" t="s">
        <v>8246</v>
      </c>
      <c r="J1599">
        <v>1474360197</v>
      </c>
      <c r="K1599">
        <v>1471768197</v>
      </c>
      <c r="L1599" s="10">
        <f t="shared" si="98"/>
        <v>42603.354131944448</v>
      </c>
      <c r="M1599" s="10">
        <f t="shared" si="99"/>
        <v>42633.354131944448</v>
      </c>
      <c r="N1599" t="b">
        <v>0</v>
      </c>
      <c r="O1599">
        <v>0</v>
      </c>
      <c r="P1599" t="b">
        <v>0</v>
      </c>
      <c r="Q1599" t="s">
        <v>8291</v>
      </c>
      <c r="R1599" s="6">
        <f t="shared" si="97"/>
        <v>0</v>
      </c>
      <c r="S1599" t="s">
        <v>8316</v>
      </c>
      <c r="T1599" t="s">
        <v>8368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>
        <f t="shared" si="96"/>
        <v>1.25E-3</v>
      </c>
      <c r="G1600" t="s">
        <v>8221</v>
      </c>
      <c r="H1600" t="s">
        <v>8224</v>
      </c>
      <c r="I1600" t="s">
        <v>8246</v>
      </c>
      <c r="J1600">
        <v>1437926458</v>
      </c>
      <c r="K1600">
        <v>1432742458</v>
      </c>
      <c r="L1600" s="10">
        <f t="shared" si="98"/>
        <v>42151.667337962965</v>
      </c>
      <c r="M1600" s="10">
        <f t="shared" si="99"/>
        <v>42211.667337962965</v>
      </c>
      <c r="N1600" t="b">
        <v>0</v>
      </c>
      <c r="O1600">
        <v>1</v>
      </c>
      <c r="P1600" t="b">
        <v>0</v>
      </c>
      <c r="Q1600" t="s">
        <v>8291</v>
      </c>
      <c r="R1600" s="6">
        <f t="shared" si="97"/>
        <v>1</v>
      </c>
      <c r="S1600" t="s">
        <v>8316</v>
      </c>
      <c r="T1600" t="s">
        <v>8368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>
        <f t="shared" si="96"/>
        <v>0</v>
      </c>
      <c r="G1601" t="s">
        <v>8221</v>
      </c>
      <c r="H1601" t="s">
        <v>8225</v>
      </c>
      <c r="I1601" t="s">
        <v>8247</v>
      </c>
      <c r="J1601">
        <v>1460116576</v>
      </c>
      <c r="K1601">
        <v>1457528176</v>
      </c>
      <c r="L1601" s="10">
        <f t="shared" si="98"/>
        <v>42438.53907407407</v>
      </c>
      <c r="M1601" s="10">
        <f t="shared" si="99"/>
        <v>42468.497407407413</v>
      </c>
      <c r="N1601" t="b">
        <v>0</v>
      </c>
      <c r="O1601">
        <v>0</v>
      </c>
      <c r="P1601" t="b">
        <v>0</v>
      </c>
      <c r="Q1601" t="s">
        <v>8291</v>
      </c>
      <c r="R1601" s="6">
        <f t="shared" si="97"/>
        <v>0</v>
      </c>
      <c r="S1601" t="s">
        <v>8316</v>
      </c>
      <c r="T1601" t="s">
        <v>8368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>
        <f t="shared" ref="F1602:F1665" si="100">IF(D1602=0,0,E1602/D1602)</f>
        <v>7.3400000000000007E-2</v>
      </c>
      <c r="G1602" t="s">
        <v>8221</v>
      </c>
      <c r="H1602" t="s">
        <v>8224</v>
      </c>
      <c r="I1602" t="s">
        <v>8246</v>
      </c>
      <c r="J1602">
        <v>1405401060</v>
      </c>
      <c r="K1602">
        <v>1401585752</v>
      </c>
      <c r="L1602" s="10">
        <f t="shared" si="98"/>
        <v>41791.057314814818</v>
      </c>
      <c r="M1602" s="10">
        <f t="shared" si="99"/>
        <v>41835.21597222222</v>
      </c>
      <c r="N1602" t="b">
        <v>0</v>
      </c>
      <c r="O1602">
        <v>9</v>
      </c>
      <c r="P1602" t="b">
        <v>0</v>
      </c>
      <c r="Q1602" t="s">
        <v>8291</v>
      </c>
      <c r="R1602" s="6">
        <f t="shared" ref="R1602:R1665" si="101">IF(O1602=0,0,E1602/O1602)</f>
        <v>40.777777777777779</v>
      </c>
      <c r="S1602" t="s">
        <v>8316</v>
      </c>
      <c r="T1602" t="s">
        <v>8368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>
        <f t="shared" si="100"/>
        <v>1.082492</v>
      </c>
      <c r="G1603" t="s">
        <v>8219</v>
      </c>
      <c r="H1603" t="s">
        <v>8224</v>
      </c>
      <c r="I1603" t="s">
        <v>8246</v>
      </c>
      <c r="J1603">
        <v>1304561633</v>
      </c>
      <c r="K1603">
        <v>1301969633</v>
      </c>
      <c r="L1603" s="10">
        <f t="shared" ref="L1603:L1666" si="102">(((K1603/60)/60)/24)+DATE(1970,1,1)</f>
        <v>40638.092974537038</v>
      </c>
      <c r="M1603" s="10">
        <f t="shared" ref="M1603:M1666" si="103">(((J1603/60)/60)/24)+DATE(1970,1,1)</f>
        <v>40668.092974537038</v>
      </c>
      <c r="N1603" t="b">
        <v>0</v>
      </c>
      <c r="O1603">
        <v>56</v>
      </c>
      <c r="P1603" t="b">
        <v>1</v>
      </c>
      <c r="Q1603" t="s">
        <v>8276</v>
      </c>
      <c r="R1603" s="6">
        <f t="shared" si="101"/>
        <v>48.325535714285714</v>
      </c>
      <c r="S1603" t="s">
        <v>8315</v>
      </c>
      <c r="T1603" t="s">
        <v>8331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>
        <f t="shared" si="100"/>
        <v>1.0016666666666667</v>
      </c>
      <c r="G1604" t="s">
        <v>8219</v>
      </c>
      <c r="H1604" t="s">
        <v>8224</v>
      </c>
      <c r="I1604" t="s">
        <v>8246</v>
      </c>
      <c r="J1604">
        <v>1318633200</v>
      </c>
      <c r="K1604">
        <v>1314947317</v>
      </c>
      <c r="L1604" s="10">
        <f t="shared" si="102"/>
        <v>40788.297650462962</v>
      </c>
      <c r="M1604" s="10">
        <f t="shared" si="103"/>
        <v>40830.958333333336</v>
      </c>
      <c r="N1604" t="b">
        <v>0</v>
      </c>
      <c r="O1604">
        <v>32</v>
      </c>
      <c r="P1604" t="b">
        <v>1</v>
      </c>
      <c r="Q1604" t="s">
        <v>8276</v>
      </c>
      <c r="R1604" s="6">
        <f t="shared" si="101"/>
        <v>46.953125</v>
      </c>
      <c r="S1604" t="s">
        <v>8315</v>
      </c>
      <c r="T1604" t="s">
        <v>8331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>
        <f t="shared" si="100"/>
        <v>1.0003299999999999</v>
      </c>
      <c r="G1605" t="s">
        <v>8219</v>
      </c>
      <c r="H1605" t="s">
        <v>8224</v>
      </c>
      <c r="I1605" t="s">
        <v>8246</v>
      </c>
      <c r="J1605">
        <v>1327723459</v>
      </c>
      <c r="K1605">
        <v>1322539459</v>
      </c>
      <c r="L1605" s="10">
        <f t="shared" si="102"/>
        <v>40876.169664351852</v>
      </c>
      <c r="M1605" s="10">
        <f t="shared" si="103"/>
        <v>40936.169664351852</v>
      </c>
      <c r="N1605" t="b">
        <v>0</v>
      </c>
      <c r="O1605">
        <v>30</v>
      </c>
      <c r="P1605" t="b">
        <v>1</v>
      </c>
      <c r="Q1605" t="s">
        <v>8276</v>
      </c>
      <c r="R1605" s="6">
        <f t="shared" si="101"/>
        <v>66.688666666666663</v>
      </c>
      <c r="S1605" t="s">
        <v>8315</v>
      </c>
      <c r="T1605" t="s">
        <v>8331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>
        <f t="shared" si="100"/>
        <v>1.2210714285714286</v>
      </c>
      <c r="G1606" t="s">
        <v>8219</v>
      </c>
      <c r="H1606" t="s">
        <v>8224</v>
      </c>
      <c r="I1606" t="s">
        <v>8246</v>
      </c>
      <c r="J1606">
        <v>1332011835</v>
      </c>
      <c r="K1606">
        <v>1328559435</v>
      </c>
      <c r="L1606" s="10">
        <f t="shared" si="102"/>
        <v>40945.845312500001</v>
      </c>
      <c r="M1606" s="10">
        <f t="shared" si="103"/>
        <v>40985.80364583333</v>
      </c>
      <c r="N1606" t="b">
        <v>0</v>
      </c>
      <c r="O1606">
        <v>70</v>
      </c>
      <c r="P1606" t="b">
        <v>1</v>
      </c>
      <c r="Q1606" t="s">
        <v>8276</v>
      </c>
      <c r="R1606" s="6">
        <f t="shared" si="101"/>
        <v>48.842857142857142</v>
      </c>
      <c r="S1606" t="s">
        <v>8315</v>
      </c>
      <c r="T1606" t="s">
        <v>8331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>
        <f t="shared" si="100"/>
        <v>1.0069333333333335</v>
      </c>
      <c r="G1607" t="s">
        <v>8219</v>
      </c>
      <c r="H1607" t="s">
        <v>8224</v>
      </c>
      <c r="I1607" t="s">
        <v>8246</v>
      </c>
      <c r="J1607">
        <v>1312182000</v>
      </c>
      <c r="K1607">
        <v>1311380313</v>
      </c>
      <c r="L1607" s="10">
        <f t="shared" si="102"/>
        <v>40747.012881944444</v>
      </c>
      <c r="M1607" s="10">
        <f t="shared" si="103"/>
        <v>40756.291666666664</v>
      </c>
      <c r="N1607" t="b">
        <v>0</v>
      </c>
      <c r="O1607">
        <v>44</v>
      </c>
      <c r="P1607" t="b">
        <v>1</v>
      </c>
      <c r="Q1607" t="s">
        <v>8276</v>
      </c>
      <c r="R1607" s="6">
        <f t="shared" si="101"/>
        <v>137.30909090909091</v>
      </c>
      <c r="S1607" t="s">
        <v>8315</v>
      </c>
      <c r="T1607" t="s">
        <v>8331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>
        <f t="shared" si="100"/>
        <v>1.01004125</v>
      </c>
      <c r="G1608" t="s">
        <v>8219</v>
      </c>
      <c r="H1608" t="s">
        <v>8224</v>
      </c>
      <c r="I1608" t="s">
        <v>8246</v>
      </c>
      <c r="J1608">
        <v>1300930838</v>
      </c>
      <c r="K1608">
        <v>1293158438</v>
      </c>
      <c r="L1608" s="10">
        <f t="shared" si="102"/>
        <v>40536.111550925925</v>
      </c>
      <c r="M1608" s="10">
        <f t="shared" si="103"/>
        <v>40626.069884259261</v>
      </c>
      <c r="N1608" t="b">
        <v>0</v>
      </c>
      <c r="O1608">
        <v>92</v>
      </c>
      <c r="P1608" t="b">
        <v>1</v>
      </c>
      <c r="Q1608" t="s">
        <v>8276</v>
      </c>
      <c r="R1608" s="6">
        <f t="shared" si="101"/>
        <v>87.829673913043479</v>
      </c>
      <c r="S1608" t="s">
        <v>8315</v>
      </c>
      <c r="T1608" t="s">
        <v>8331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>
        <f t="shared" si="100"/>
        <v>1.4511000000000001</v>
      </c>
      <c r="G1609" t="s">
        <v>8219</v>
      </c>
      <c r="H1609" t="s">
        <v>8224</v>
      </c>
      <c r="I1609" t="s">
        <v>8246</v>
      </c>
      <c r="J1609">
        <v>1339701851</v>
      </c>
      <c r="K1609">
        <v>1337887451</v>
      </c>
      <c r="L1609" s="10">
        <f t="shared" si="102"/>
        <v>41053.80846064815</v>
      </c>
      <c r="M1609" s="10">
        <f t="shared" si="103"/>
        <v>41074.80846064815</v>
      </c>
      <c r="N1609" t="b">
        <v>0</v>
      </c>
      <c r="O1609">
        <v>205</v>
      </c>
      <c r="P1609" t="b">
        <v>1</v>
      </c>
      <c r="Q1609" t="s">
        <v>8276</v>
      </c>
      <c r="R1609" s="6">
        <f t="shared" si="101"/>
        <v>70.785365853658533</v>
      </c>
      <c r="S1609" t="s">
        <v>8315</v>
      </c>
      <c r="T1609" t="s">
        <v>8331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>
        <f t="shared" si="100"/>
        <v>1.0125</v>
      </c>
      <c r="G1610" t="s">
        <v>8219</v>
      </c>
      <c r="H1610" t="s">
        <v>8224</v>
      </c>
      <c r="I1610" t="s">
        <v>8246</v>
      </c>
      <c r="J1610">
        <v>1388553960</v>
      </c>
      <c r="K1610">
        <v>1385754986</v>
      </c>
      <c r="L1610" s="10">
        <f t="shared" si="102"/>
        <v>41607.83085648148</v>
      </c>
      <c r="M1610" s="10">
        <f t="shared" si="103"/>
        <v>41640.226388888892</v>
      </c>
      <c r="N1610" t="b">
        <v>0</v>
      </c>
      <c r="O1610">
        <v>23</v>
      </c>
      <c r="P1610" t="b">
        <v>1</v>
      </c>
      <c r="Q1610" t="s">
        <v>8276</v>
      </c>
      <c r="R1610" s="6">
        <f t="shared" si="101"/>
        <v>52.826086956521742</v>
      </c>
      <c r="S1610" t="s">
        <v>8315</v>
      </c>
      <c r="T1610" t="s">
        <v>8331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>
        <f t="shared" si="100"/>
        <v>1.1833333333333333</v>
      </c>
      <c r="G1611" t="s">
        <v>8219</v>
      </c>
      <c r="H1611" t="s">
        <v>8224</v>
      </c>
      <c r="I1611" t="s">
        <v>8246</v>
      </c>
      <c r="J1611">
        <v>1320220800</v>
      </c>
      <c r="K1611">
        <v>1315612909</v>
      </c>
      <c r="L1611" s="10">
        <f t="shared" si="102"/>
        <v>40796.001261574071</v>
      </c>
      <c r="M1611" s="10">
        <f t="shared" si="103"/>
        <v>40849.333333333336</v>
      </c>
      <c r="N1611" t="b">
        <v>0</v>
      </c>
      <c r="O1611">
        <v>4</v>
      </c>
      <c r="P1611" t="b">
        <v>1</v>
      </c>
      <c r="Q1611" t="s">
        <v>8276</v>
      </c>
      <c r="R1611" s="6">
        <f t="shared" si="101"/>
        <v>443.75</v>
      </c>
      <c r="S1611" t="s">
        <v>8315</v>
      </c>
      <c r="T1611" t="s">
        <v>8331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>
        <f t="shared" si="100"/>
        <v>2.7185000000000001</v>
      </c>
      <c r="G1612" t="s">
        <v>8219</v>
      </c>
      <c r="H1612" t="s">
        <v>8224</v>
      </c>
      <c r="I1612" t="s">
        <v>8246</v>
      </c>
      <c r="J1612">
        <v>1355609510</v>
      </c>
      <c r="K1612">
        <v>1353017510</v>
      </c>
      <c r="L1612" s="10">
        <f t="shared" si="102"/>
        <v>41228.924884259257</v>
      </c>
      <c r="M1612" s="10">
        <f t="shared" si="103"/>
        <v>41258.924884259257</v>
      </c>
      <c r="N1612" t="b">
        <v>0</v>
      </c>
      <c r="O1612">
        <v>112</v>
      </c>
      <c r="P1612" t="b">
        <v>1</v>
      </c>
      <c r="Q1612" t="s">
        <v>8276</v>
      </c>
      <c r="R1612" s="6">
        <f t="shared" si="101"/>
        <v>48.544642857142854</v>
      </c>
      <c r="S1612" t="s">
        <v>8315</v>
      </c>
      <c r="T1612" t="s">
        <v>8331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>
        <f t="shared" si="100"/>
        <v>1.25125</v>
      </c>
      <c r="G1613" t="s">
        <v>8219</v>
      </c>
      <c r="H1613" t="s">
        <v>8224</v>
      </c>
      <c r="I1613" t="s">
        <v>8246</v>
      </c>
      <c r="J1613">
        <v>1370390432</v>
      </c>
      <c r="K1613">
        <v>1368576032</v>
      </c>
      <c r="L1613" s="10">
        <f t="shared" si="102"/>
        <v>41409.00037037037</v>
      </c>
      <c r="M1613" s="10">
        <f t="shared" si="103"/>
        <v>41430.00037037037</v>
      </c>
      <c r="N1613" t="b">
        <v>0</v>
      </c>
      <c r="O1613">
        <v>27</v>
      </c>
      <c r="P1613" t="b">
        <v>1</v>
      </c>
      <c r="Q1613" t="s">
        <v>8276</v>
      </c>
      <c r="R1613" s="6">
        <f t="shared" si="101"/>
        <v>37.074074074074076</v>
      </c>
      <c r="S1613" t="s">
        <v>8315</v>
      </c>
      <c r="T1613" t="s">
        <v>8331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>
        <f t="shared" si="100"/>
        <v>1.1000000000000001</v>
      </c>
      <c r="G1614" t="s">
        <v>8219</v>
      </c>
      <c r="H1614" t="s">
        <v>8224</v>
      </c>
      <c r="I1614" t="s">
        <v>8246</v>
      </c>
      <c r="J1614">
        <v>1357160384</v>
      </c>
      <c r="K1614">
        <v>1354568384</v>
      </c>
      <c r="L1614" s="10">
        <f t="shared" si="102"/>
        <v>41246.874814814815</v>
      </c>
      <c r="M1614" s="10">
        <f t="shared" si="103"/>
        <v>41276.874814814815</v>
      </c>
      <c r="N1614" t="b">
        <v>0</v>
      </c>
      <c r="O1614">
        <v>11</v>
      </c>
      <c r="P1614" t="b">
        <v>1</v>
      </c>
      <c r="Q1614" t="s">
        <v>8276</v>
      </c>
      <c r="R1614" s="6">
        <f t="shared" si="101"/>
        <v>50</v>
      </c>
      <c r="S1614" t="s">
        <v>8315</v>
      </c>
      <c r="T1614" t="s">
        <v>8331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>
        <f t="shared" si="100"/>
        <v>1.0149999999999999</v>
      </c>
      <c r="G1615" t="s">
        <v>8219</v>
      </c>
      <c r="H1615" t="s">
        <v>8224</v>
      </c>
      <c r="I1615" t="s">
        <v>8246</v>
      </c>
      <c r="J1615">
        <v>1342921202</v>
      </c>
      <c r="K1615">
        <v>1340329202</v>
      </c>
      <c r="L1615" s="10">
        <f t="shared" si="102"/>
        <v>41082.069467592592</v>
      </c>
      <c r="M1615" s="10">
        <f t="shared" si="103"/>
        <v>41112.069467592592</v>
      </c>
      <c r="N1615" t="b">
        <v>0</v>
      </c>
      <c r="O1615">
        <v>26</v>
      </c>
      <c r="P1615" t="b">
        <v>1</v>
      </c>
      <c r="Q1615" t="s">
        <v>8276</v>
      </c>
      <c r="R1615" s="6">
        <f t="shared" si="101"/>
        <v>39.03846153846154</v>
      </c>
      <c r="S1615" t="s">
        <v>8315</v>
      </c>
      <c r="T1615" t="s">
        <v>8331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>
        <f t="shared" si="100"/>
        <v>1.0269999999999999</v>
      </c>
      <c r="G1616" t="s">
        <v>8219</v>
      </c>
      <c r="H1616" t="s">
        <v>8224</v>
      </c>
      <c r="I1616" t="s">
        <v>8246</v>
      </c>
      <c r="J1616">
        <v>1407085200</v>
      </c>
      <c r="K1616">
        <v>1401924769</v>
      </c>
      <c r="L1616" s="10">
        <f t="shared" si="102"/>
        <v>41794.981122685182</v>
      </c>
      <c r="M1616" s="10">
        <f t="shared" si="103"/>
        <v>41854.708333333336</v>
      </c>
      <c r="N1616" t="b">
        <v>0</v>
      </c>
      <c r="O1616">
        <v>77</v>
      </c>
      <c r="P1616" t="b">
        <v>1</v>
      </c>
      <c r="Q1616" t="s">
        <v>8276</v>
      </c>
      <c r="R1616" s="6">
        <f t="shared" si="101"/>
        <v>66.688311688311686</v>
      </c>
      <c r="S1616" t="s">
        <v>8315</v>
      </c>
      <c r="T1616" t="s">
        <v>8331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>
        <f t="shared" si="100"/>
        <v>1.1412500000000001</v>
      </c>
      <c r="G1617" t="s">
        <v>8219</v>
      </c>
      <c r="H1617" t="s">
        <v>8224</v>
      </c>
      <c r="I1617" t="s">
        <v>8246</v>
      </c>
      <c r="J1617">
        <v>1323742396</v>
      </c>
      <c r="K1617">
        <v>1319850796</v>
      </c>
      <c r="L1617" s="10">
        <f t="shared" si="102"/>
        <v>40845.050879629627</v>
      </c>
      <c r="M1617" s="10">
        <f t="shared" si="103"/>
        <v>40890.092546296299</v>
      </c>
      <c r="N1617" t="b">
        <v>0</v>
      </c>
      <c r="O1617">
        <v>136</v>
      </c>
      <c r="P1617" t="b">
        <v>1</v>
      </c>
      <c r="Q1617" t="s">
        <v>8276</v>
      </c>
      <c r="R1617" s="6">
        <f t="shared" si="101"/>
        <v>67.132352941176464</v>
      </c>
      <c r="S1617" t="s">
        <v>8315</v>
      </c>
      <c r="T1617" t="s">
        <v>8331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>
        <f t="shared" si="100"/>
        <v>1.042</v>
      </c>
      <c r="G1618" t="s">
        <v>8219</v>
      </c>
      <c r="H1618" t="s">
        <v>8224</v>
      </c>
      <c r="I1618" t="s">
        <v>8246</v>
      </c>
      <c r="J1618">
        <v>1353621600</v>
      </c>
      <c r="K1618">
        <v>1350061821</v>
      </c>
      <c r="L1618" s="10">
        <f t="shared" si="102"/>
        <v>41194.715520833335</v>
      </c>
      <c r="M1618" s="10">
        <f t="shared" si="103"/>
        <v>41235.916666666664</v>
      </c>
      <c r="N1618" t="b">
        <v>0</v>
      </c>
      <c r="O1618">
        <v>157</v>
      </c>
      <c r="P1618" t="b">
        <v>1</v>
      </c>
      <c r="Q1618" t="s">
        <v>8276</v>
      </c>
      <c r="R1618" s="6">
        <f t="shared" si="101"/>
        <v>66.369426751592357</v>
      </c>
      <c r="S1618" t="s">
        <v>8315</v>
      </c>
      <c r="T1618" t="s">
        <v>8331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>
        <f t="shared" si="100"/>
        <v>1.4585714285714286</v>
      </c>
      <c r="G1619" t="s">
        <v>8219</v>
      </c>
      <c r="H1619" t="s">
        <v>8224</v>
      </c>
      <c r="I1619" t="s">
        <v>8246</v>
      </c>
      <c r="J1619">
        <v>1383332400</v>
      </c>
      <c r="K1619">
        <v>1380470188</v>
      </c>
      <c r="L1619" s="10">
        <f t="shared" si="102"/>
        <v>41546.664212962962</v>
      </c>
      <c r="M1619" s="10">
        <f t="shared" si="103"/>
        <v>41579.791666666664</v>
      </c>
      <c r="N1619" t="b">
        <v>0</v>
      </c>
      <c r="O1619">
        <v>158</v>
      </c>
      <c r="P1619" t="b">
        <v>1</v>
      </c>
      <c r="Q1619" t="s">
        <v>8276</v>
      </c>
      <c r="R1619" s="6">
        <f t="shared" si="101"/>
        <v>64.620253164556956</v>
      </c>
      <c r="S1619" t="s">
        <v>8315</v>
      </c>
      <c r="T1619" t="s">
        <v>8331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>
        <f t="shared" si="100"/>
        <v>1.0506666666666666</v>
      </c>
      <c r="G1620" t="s">
        <v>8219</v>
      </c>
      <c r="H1620" t="s">
        <v>8224</v>
      </c>
      <c r="I1620" t="s">
        <v>8246</v>
      </c>
      <c r="J1620">
        <v>1362757335</v>
      </c>
      <c r="K1620">
        <v>1359301335</v>
      </c>
      <c r="L1620" s="10">
        <f t="shared" si="102"/>
        <v>41301.654340277775</v>
      </c>
      <c r="M1620" s="10">
        <f t="shared" si="103"/>
        <v>41341.654340277775</v>
      </c>
      <c r="N1620" t="b">
        <v>0</v>
      </c>
      <c r="O1620">
        <v>27</v>
      </c>
      <c r="P1620" t="b">
        <v>1</v>
      </c>
      <c r="Q1620" t="s">
        <v>8276</v>
      </c>
      <c r="R1620" s="6">
        <f t="shared" si="101"/>
        <v>58.370370370370374</v>
      </c>
      <c r="S1620" t="s">
        <v>8315</v>
      </c>
      <c r="T1620" t="s">
        <v>8331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>
        <f t="shared" si="100"/>
        <v>1.3333333333333333</v>
      </c>
      <c r="G1621" t="s">
        <v>8219</v>
      </c>
      <c r="H1621" t="s">
        <v>8224</v>
      </c>
      <c r="I1621" t="s">
        <v>8246</v>
      </c>
      <c r="J1621">
        <v>1410755286</v>
      </c>
      <c r="K1621">
        <v>1408940886</v>
      </c>
      <c r="L1621" s="10">
        <f t="shared" si="102"/>
        <v>41876.18618055556</v>
      </c>
      <c r="M1621" s="10">
        <f t="shared" si="103"/>
        <v>41897.18618055556</v>
      </c>
      <c r="N1621" t="b">
        <v>0</v>
      </c>
      <c r="O1621">
        <v>23</v>
      </c>
      <c r="P1621" t="b">
        <v>1</v>
      </c>
      <c r="Q1621" t="s">
        <v>8276</v>
      </c>
      <c r="R1621" s="6">
        <f t="shared" si="101"/>
        <v>86.956521739130437</v>
      </c>
      <c r="S1621" t="s">
        <v>8315</v>
      </c>
      <c r="T1621" t="s">
        <v>8331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>
        <f t="shared" si="100"/>
        <v>1.1299999999999999</v>
      </c>
      <c r="G1622" t="s">
        <v>8219</v>
      </c>
      <c r="H1622" t="s">
        <v>8224</v>
      </c>
      <c r="I1622" t="s">
        <v>8246</v>
      </c>
      <c r="J1622">
        <v>1361606940</v>
      </c>
      <c r="K1622">
        <v>1361002140</v>
      </c>
      <c r="L1622" s="10">
        <f t="shared" si="102"/>
        <v>41321.339583333334</v>
      </c>
      <c r="M1622" s="10">
        <f t="shared" si="103"/>
        <v>41328.339583333334</v>
      </c>
      <c r="N1622" t="b">
        <v>0</v>
      </c>
      <c r="O1622">
        <v>17</v>
      </c>
      <c r="P1622" t="b">
        <v>1</v>
      </c>
      <c r="Q1622" t="s">
        <v>8276</v>
      </c>
      <c r="R1622" s="6">
        <f t="shared" si="101"/>
        <v>66.470588235294116</v>
      </c>
      <c r="S1622" t="s">
        <v>8315</v>
      </c>
      <c r="T1622" t="s">
        <v>8331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>
        <f t="shared" si="100"/>
        <v>1.212</v>
      </c>
      <c r="G1623" t="s">
        <v>8219</v>
      </c>
      <c r="H1623" t="s">
        <v>8224</v>
      </c>
      <c r="I1623" t="s">
        <v>8246</v>
      </c>
      <c r="J1623">
        <v>1338177540</v>
      </c>
      <c r="K1623">
        <v>1333550015</v>
      </c>
      <c r="L1623" s="10">
        <f t="shared" si="102"/>
        <v>41003.60665509259</v>
      </c>
      <c r="M1623" s="10">
        <f t="shared" si="103"/>
        <v>41057.165972222225</v>
      </c>
      <c r="N1623" t="b">
        <v>0</v>
      </c>
      <c r="O1623">
        <v>37</v>
      </c>
      <c r="P1623" t="b">
        <v>1</v>
      </c>
      <c r="Q1623" t="s">
        <v>8276</v>
      </c>
      <c r="R1623" s="6">
        <f t="shared" si="101"/>
        <v>163.78378378378378</v>
      </c>
      <c r="S1623" t="s">
        <v>8315</v>
      </c>
      <c r="T1623" t="s">
        <v>8331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>
        <f t="shared" si="100"/>
        <v>1.0172463768115942</v>
      </c>
      <c r="G1624" t="s">
        <v>8219</v>
      </c>
      <c r="H1624" t="s">
        <v>8224</v>
      </c>
      <c r="I1624" t="s">
        <v>8246</v>
      </c>
      <c r="J1624">
        <v>1418803140</v>
      </c>
      <c r="K1624">
        <v>1415343874</v>
      </c>
      <c r="L1624" s="10">
        <f t="shared" si="102"/>
        <v>41950.29483796296</v>
      </c>
      <c r="M1624" s="10">
        <f t="shared" si="103"/>
        <v>41990.332638888889</v>
      </c>
      <c r="N1624" t="b">
        <v>0</v>
      </c>
      <c r="O1624">
        <v>65</v>
      </c>
      <c r="P1624" t="b">
        <v>1</v>
      </c>
      <c r="Q1624" t="s">
        <v>8276</v>
      </c>
      <c r="R1624" s="6">
        <f t="shared" si="101"/>
        <v>107.98461538461538</v>
      </c>
      <c r="S1624" t="s">
        <v>8315</v>
      </c>
      <c r="T1624" t="s">
        <v>8331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>
        <f t="shared" si="100"/>
        <v>1.0106666666666666</v>
      </c>
      <c r="G1625" t="s">
        <v>8219</v>
      </c>
      <c r="H1625" t="s">
        <v>8225</v>
      </c>
      <c r="I1625" t="s">
        <v>8247</v>
      </c>
      <c r="J1625">
        <v>1377621089</v>
      </c>
      <c r="K1625">
        <v>1372437089</v>
      </c>
      <c r="L1625" s="10">
        <f t="shared" si="102"/>
        <v>41453.688530092593</v>
      </c>
      <c r="M1625" s="10">
        <f t="shared" si="103"/>
        <v>41513.688530092593</v>
      </c>
      <c r="N1625" t="b">
        <v>0</v>
      </c>
      <c r="O1625">
        <v>18</v>
      </c>
      <c r="P1625" t="b">
        <v>1</v>
      </c>
      <c r="Q1625" t="s">
        <v>8276</v>
      </c>
      <c r="R1625" s="6">
        <f t="shared" si="101"/>
        <v>42.111111111111114</v>
      </c>
      <c r="S1625" t="s">
        <v>8315</v>
      </c>
      <c r="T1625" t="s">
        <v>8331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>
        <f t="shared" si="100"/>
        <v>1.18</v>
      </c>
      <c r="G1626" t="s">
        <v>8219</v>
      </c>
      <c r="H1626" t="s">
        <v>8224</v>
      </c>
      <c r="I1626" t="s">
        <v>8246</v>
      </c>
      <c r="J1626">
        <v>1357721335</v>
      </c>
      <c r="K1626">
        <v>1354265335</v>
      </c>
      <c r="L1626" s="10">
        <f t="shared" si="102"/>
        <v>41243.367303240739</v>
      </c>
      <c r="M1626" s="10">
        <f t="shared" si="103"/>
        <v>41283.367303240739</v>
      </c>
      <c r="N1626" t="b">
        <v>0</v>
      </c>
      <c r="O1626">
        <v>25</v>
      </c>
      <c r="P1626" t="b">
        <v>1</v>
      </c>
      <c r="Q1626" t="s">
        <v>8276</v>
      </c>
      <c r="R1626" s="6">
        <f t="shared" si="101"/>
        <v>47.2</v>
      </c>
      <c r="S1626" t="s">
        <v>8315</v>
      </c>
      <c r="T1626" t="s">
        <v>8331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>
        <f t="shared" si="100"/>
        <v>1.5533333333333332</v>
      </c>
      <c r="G1627" t="s">
        <v>8219</v>
      </c>
      <c r="H1627" t="s">
        <v>8224</v>
      </c>
      <c r="I1627" t="s">
        <v>8246</v>
      </c>
      <c r="J1627">
        <v>1347382053</v>
      </c>
      <c r="K1627">
        <v>1344962853</v>
      </c>
      <c r="L1627" s="10">
        <f t="shared" si="102"/>
        <v>41135.699687500004</v>
      </c>
      <c r="M1627" s="10">
        <f t="shared" si="103"/>
        <v>41163.699687500004</v>
      </c>
      <c r="N1627" t="b">
        <v>0</v>
      </c>
      <c r="O1627">
        <v>104</v>
      </c>
      <c r="P1627" t="b">
        <v>1</v>
      </c>
      <c r="Q1627" t="s">
        <v>8276</v>
      </c>
      <c r="R1627" s="6">
        <f t="shared" si="101"/>
        <v>112.01923076923077</v>
      </c>
      <c r="S1627" t="s">
        <v>8315</v>
      </c>
      <c r="T1627" t="s">
        <v>8331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>
        <f t="shared" si="100"/>
        <v>1.0118750000000001</v>
      </c>
      <c r="G1628" t="s">
        <v>8219</v>
      </c>
      <c r="H1628" t="s">
        <v>8224</v>
      </c>
      <c r="I1628" t="s">
        <v>8246</v>
      </c>
      <c r="J1628">
        <v>1385932867</v>
      </c>
      <c r="K1628">
        <v>1383337267</v>
      </c>
      <c r="L1628" s="10">
        <f t="shared" si="102"/>
        <v>41579.847997685189</v>
      </c>
      <c r="M1628" s="10">
        <f t="shared" si="103"/>
        <v>41609.889664351853</v>
      </c>
      <c r="N1628" t="b">
        <v>0</v>
      </c>
      <c r="O1628">
        <v>108</v>
      </c>
      <c r="P1628" t="b">
        <v>1</v>
      </c>
      <c r="Q1628" t="s">
        <v>8276</v>
      </c>
      <c r="R1628" s="6">
        <f t="shared" si="101"/>
        <v>74.953703703703709</v>
      </c>
      <c r="S1628" t="s">
        <v>8315</v>
      </c>
      <c r="T1628" t="s">
        <v>8331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>
        <f t="shared" si="100"/>
        <v>1.17</v>
      </c>
      <c r="G1629" t="s">
        <v>8219</v>
      </c>
      <c r="H1629" t="s">
        <v>8224</v>
      </c>
      <c r="I1629" t="s">
        <v>8246</v>
      </c>
      <c r="J1629">
        <v>1353905940</v>
      </c>
      <c r="K1629">
        <v>1351011489</v>
      </c>
      <c r="L1629" s="10">
        <f t="shared" si="102"/>
        <v>41205.707048611112</v>
      </c>
      <c r="M1629" s="10">
        <f t="shared" si="103"/>
        <v>41239.207638888889</v>
      </c>
      <c r="N1629" t="b">
        <v>0</v>
      </c>
      <c r="O1629">
        <v>38</v>
      </c>
      <c r="P1629" t="b">
        <v>1</v>
      </c>
      <c r="Q1629" t="s">
        <v>8276</v>
      </c>
      <c r="R1629" s="6">
        <f t="shared" si="101"/>
        <v>61.578947368421055</v>
      </c>
      <c r="S1629" t="s">
        <v>8315</v>
      </c>
      <c r="T1629" t="s">
        <v>8331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>
        <f t="shared" si="100"/>
        <v>1.00925</v>
      </c>
      <c r="G1630" t="s">
        <v>8219</v>
      </c>
      <c r="H1630" t="s">
        <v>8224</v>
      </c>
      <c r="I1630" t="s">
        <v>8246</v>
      </c>
      <c r="J1630">
        <v>1403026882</v>
      </c>
      <c r="K1630">
        <v>1400175682</v>
      </c>
      <c r="L1630" s="10">
        <f t="shared" si="102"/>
        <v>41774.737060185187</v>
      </c>
      <c r="M1630" s="10">
        <f t="shared" si="103"/>
        <v>41807.737060185187</v>
      </c>
      <c r="N1630" t="b">
        <v>0</v>
      </c>
      <c r="O1630">
        <v>88</v>
      </c>
      <c r="P1630" t="b">
        <v>1</v>
      </c>
      <c r="Q1630" t="s">
        <v>8276</v>
      </c>
      <c r="R1630" s="6">
        <f t="shared" si="101"/>
        <v>45.875</v>
      </c>
      <c r="S1630" t="s">
        <v>8315</v>
      </c>
      <c r="T1630" t="s">
        <v>8331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>
        <f t="shared" si="100"/>
        <v>1.0366666666666666</v>
      </c>
      <c r="G1631" t="s">
        <v>8219</v>
      </c>
      <c r="H1631" t="s">
        <v>8224</v>
      </c>
      <c r="I1631" t="s">
        <v>8246</v>
      </c>
      <c r="J1631">
        <v>1392929333</v>
      </c>
      <c r="K1631">
        <v>1389041333</v>
      </c>
      <c r="L1631" s="10">
        <f t="shared" si="102"/>
        <v>41645.867280092592</v>
      </c>
      <c r="M1631" s="10">
        <f t="shared" si="103"/>
        <v>41690.867280092592</v>
      </c>
      <c r="N1631" t="b">
        <v>0</v>
      </c>
      <c r="O1631">
        <v>82</v>
      </c>
      <c r="P1631" t="b">
        <v>1</v>
      </c>
      <c r="Q1631" t="s">
        <v>8276</v>
      </c>
      <c r="R1631" s="6">
        <f t="shared" si="101"/>
        <v>75.853658536585371</v>
      </c>
      <c r="S1631" t="s">
        <v>8315</v>
      </c>
      <c r="T1631" t="s">
        <v>8331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>
        <f t="shared" si="100"/>
        <v>2.6524999999999999</v>
      </c>
      <c r="G1632" t="s">
        <v>8219</v>
      </c>
      <c r="H1632" t="s">
        <v>8224</v>
      </c>
      <c r="I1632" t="s">
        <v>8246</v>
      </c>
      <c r="J1632">
        <v>1330671540</v>
      </c>
      <c r="K1632">
        <v>1328040375</v>
      </c>
      <c r="L1632" s="10">
        <f t="shared" si="102"/>
        <v>40939.837673611109</v>
      </c>
      <c r="M1632" s="10">
        <f t="shared" si="103"/>
        <v>40970.290972222225</v>
      </c>
      <c r="N1632" t="b">
        <v>0</v>
      </c>
      <c r="O1632">
        <v>126</v>
      </c>
      <c r="P1632" t="b">
        <v>1</v>
      </c>
      <c r="Q1632" t="s">
        <v>8276</v>
      </c>
      <c r="R1632" s="6">
        <f t="shared" si="101"/>
        <v>84.206349206349202</v>
      </c>
      <c r="S1632" t="s">
        <v>8315</v>
      </c>
      <c r="T1632" t="s">
        <v>8331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>
        <f t="shared" si="100"/>
        <v>1.5590999999999999</v>
      </c>
      <c r="G1633" t="s">
        <v>8219</v>
      </c>
      <c r="H1633" t="s">
        <v>8224</v>
      </c>
      <c r="I1633" t="s">
        <v>8246</v>
      </c>
      <c r="J1633">
        <v>1350074261</v>
      </c>
      <c r="K1633">
        <v>1347482261</v>
      </c>
      <c r="L1633" s="10">
        <f t="shared" si="102"/>
        <v>41164.859502314815</v>
      </c>
      <c r="M1633" s="10">
        <f t="shared" si="103"/>
        <v>41194.859502314815</v>
      </c>
      <c r="N1633" t="b">
        <v>0</v>
      </c>
      <c r="O1633">
        <v>133</v>
      </c>
      <c r="P1633" t="b">
        <v>1</v>
      </c>
      <c r="Q1633" t="s">
        <v>8276</v>
      </c>
      <c r="R1633" s="6">
        <f t="shared" si="101"/>
        <v>117.22556390977444</v>
      </c>
      <c r="S1633" t="s">
        <v>8315</v>
      </c>
      <c r="T1633" t="s">
        <v>8331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>
        <f t="shared" si="100"/>
        <v>1.0162500000000001</v>
      </c>
      <c r="G1634" t="s">
        <v>8219</v>
      </c>
      <c r="H1634" t="s">
        <v>8224</v>
      </c>
      <c r="I1634" t="s">
        <v>8246</v>
      </c>
      <c r="J1634">
        <v>1316851854</v>
      </c>
      <c r="K1634">
        <v>1311667854</v>
      </c>
      <c r="L1634" s="10">
        <f t="shared" si="102"/>
        <v>40750.340902777774</v>
      </c>
      <c r="M1634" s="10">
        <f t="shared" si="103"/>
        <v>40810.340902777774</v>
      </c>
      <c r="N1634" t="b">
        <v>0</v>
      </c>
      <c r="O1634">
        <v>47</v>
      </c>
      <c r="P1634" t="b">
        <v>1</v>
      </c>
      <c r="Q1634" t="s">
        <v>8276</v>
      </c>
      <c r="R1634" s="6">
        <f t="shared" si="101"/>
        <v>86.489361702127653</v>
      </c>
      <c r="S1634" t="s">
        <v>8315</v>
      </c>
      <c r="T1634" t="s">
        <v>8331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>
        <f t="shared" si="100"/>
        <v>1</v>
      </c>
      <c r="G1635" t="s">
        <v>8219</v>
      </c>
      <c r="H1635" t="s">
        <v>8224</v>
      </c>
      <c r="I1635" t="s">
        <v>8246</v>
      </c>
      <c r="J1635">
        <v>1326690000</v>
      </c>
      <c r="K1635">
        <v>1324329156</v>
      </c>
      <c r="L1635" s="10">
        <f t="shared" si="102"/>
        <v>40896.883750000001</v>
      </c>
      <c r="M1635" s="10">
        <f t="shared" si="103"/>
        <v>40924.208333333336</v>
      </c>
      <c r="N1635" t="b">
        <v>0</v>
      </c>
      <c r="O1635">
        <v>58</v>
      </c>
      <c r="P1635" t="b">
        <v>1</v>
      </c>
      <c r="Q1635" t="s">
        <v>8276</v>
      </c>
      <c r="R1635" s="6">
        <f t="shared" si="101"/>
        <v>172.41379310344828</v>
      </c>
      <c r="S1635" t="s">
        <v>8315</v>
      </c>
      <c r="T1635" t="s">
        <v>8331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>
        <f t="shared" si="100"/>
        <v>1.0049999999999999</v>
      </c>
      <c r="G1636" t="s">
        <v>8219</v>
      </c>
      <c r="H1636" t="s">
        <v>8224</v>
      </c>
      <c r="I1636" t="s">
        <v>8246</v>
      </c>
      <c r="J1636">
        <v>1306994340</v>
      </c>
      <c r="K1636">
        <v>1303706001</v>
      </c>
      <c r="L1636" s="10">
        <f t="shared" si="102"/>
        <v>40658.189826388887</v>
      </c>
      <c r="M1636" s="10">
        <f t="shared" si="103"/>
        <v>40696.249305555553</v>
      </c>
      <c r="N1636" t="b">
        <v>0</v>
      </c>
      <c r="O1636">
        <v>32</v>
      </c>
      <c r="P1636" t="b">
        <v>1</v>
      </c>
      <c r="Q1636" t="s">
        <v>8276</v>
      </c>
      <c r="R1636" s="6">
        <f t="shared" si="101"/>
        <v>62.8125</v>
      </c>
      <c r="S1636" t="s">
        <v>8315</v>
      </c>
      <c r="T1636" t="s">
        <v>8331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>
        <f t="shared" si="100"/>
        <v>1.2529999999999999</v>
      </c>
      <c r="G1637" t="s">
        <v>8219</v>
      </c>
      <c r="H1637" t="s">
        <v>8224</v>
      </c>
      <c r="I1637" t="s">
        <v>8246</v>
      </c>
      <c r="J1637">
        <v>1468270261</v>
      </c>
      <c r="K1637">
        <v>1463086261</v>
      </c>
      <c r="L1637" s="10">
        <f t="shared" si="102"/>
        <v>42502.868761574078</v>
      </c>
      <c r="M1637" s="10">
        <f t="shared" si="103"/>
        <v>42562.868761574078</v>
      </c>
      <c r="N1637" t="b">
        <v>0</v>
      </c>
      <c r="O1637">
        <v>37</v>
      </c>
      <c r="P1637" t="b">
        <v>1</v>
      </c>
      <c r="Q1637" t="s">
        <v>8276</v>
      </c>
      <c r="R1637" s="6">
        <f t="shared" si="101"/>
        <v>67.729729729729726</v>
      </c>
      <c r="S1637" t="s">
        <v>8315</v>
      </c>
      <c r="T1637" t="s">
        <v>8331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>
        <f t="shared" si="100"/>
        <v>1.0355555555555556</v>
      </c>
      <c r="G1638" t="s">
        <v>8219</v>
      </c>
      <c r="H1638" t="s">
        <v>8224</v>
      </c>
      <c r="I1638" t="s">
        <v>8246</v>
      </c>
      <c r="J1638">
        <v>1307851200</v>
      </c>
      <c r="K1638">
        <v>1304129088</v>
      </c>
      <c r="L1638" s="10">
        <f t="shared" si="102"/>
        <v>40663.08666666667</v>
      </c>
      <c r="M1638" s="10">
        <f t="shared" si="103"/>
        <v>40706.166666666664</v>
      </c>
      <c r="N1638" t="b">
        <v>0</v>
      </c>
      <c r="O1638">
        <v>87</v>
      </c>
      <c r="P1638" t="b">
        <v>1</v>
      </c>
      <c r="Q1638" t="s">
        <v>8276</v>
      </c>
      <c r="R1638" s="6">
        <f t="shared" si="101"/>
        <v>53.5632183908046</v>
      </c>
      <c r="S1638" t="s">
        <v>8315</v>
      </c>
      <c r="T1638" t="s">
        <v>8331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>
        <f t="shared" si="100"/>
        <v>1.038</v>
      </c>
      <c r="G1639" t="s">
        <v>8219</v>
      </c>
      <c r="H1639" t="s">
        <v>8224</v>
      </c>
      <c r="I1639" t="s">
        <v>8246</v>
      </c>
      <c r="J1639">
        <v>1262302740</v>
      </c>
      <c r="K1639">
        <v>1257444140</v>
      </c>
      <c r="L1639" s="10">
        <f t="shared" si="102"/>
        <v>40122.751620370371</v>
      </c>
      <c r="M1639" s="10">
        <f t="shared" si="103"/>
        <v>40178.98541666667</v>
      </c>
      <c r="N1639" t="b">
        <v>0</v>
      </c>
      <c r="O1639">
        <v>15</v>
      </c>
      <c r="P1639" t="b">
        <v>1</v>
      </c>
      <c r="Q1639" t="s">
        <v>8276</v>
      </c>
      <c r="R1639" s="6">
        <f t="shared" si="101"/>
        <v>34.6</v>
      </c>
      <c r="S1639" t="s">
        <v>8315</v>
      </c>
      <c r="T1639" t="s">
        <v>8331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>
        <f t="shared" si="100"/>
        <v>1.05</v>
      </c>
      <c r="G1640" t="s">
        <v>8219</v>
      </c>
      <c r="H1640" t="s">
        <v>8224</v>
      </c>
      <c r="I1640" t="s">
        <v>8246</v>
      </c>
      <c r="J1640">
        <v>1362086700</v>
      </c>
      <c r="K1640">
        <v>1358180968</v>
      </c>
      <c r="L1640" s="10">
        <f t="shared" si="102"/>
        <v>41288.68712962963</v>
      </c>
      <c r="M1640" s="10">
        <f t="shared" si="103"/>
        <v>41333.892361111109</v>
      </c>
      <c r="N1640" t="b">
        <v>0</v>
      </c>
      <c r="O1640">
        <v>27</v>
      </c>
      <c r="P1640" t="b">
        <v>1</v>
      </c>
      <c r="Q1640" t="s">
        <v>8276</v>
      </c>
      <c r="R1640" s="6">
        <f t="shared" si="101"/>
        <v>38.888888888888886</v>
      </c>
      <c r="S1640" t="s">
        <v>8315</v>
      </c>
      <c r="T1640" t="s">
        <v>8331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>
        <f t="shared" si="100"/>
        <v>1</v>
      </c>
      <c r="G1641" t="s">
        <v>8219</v>
      </c>
      <c r="H1641" t="s">
        <v>8224</v>
      </c>
      <c r="I1641" t="s">
        <v>8246</v>
      </c>
      <c r="J1641">
        <v>1330789165</v>
      </c>
      <c r="K1641">
        <v>1328197165</v>
      </c>
      <c r="L1641" s="10">
        <f t="shared" si="102"/>
        <v>40941.652372685188</v>
      </c>
      <c r="M1641" s="10">
        <f t="shared" si="103"/>
        <v>40971.652372685188</v>
      </c>
      <c r="N1641" t="b">
        <v>0</v>
      </c>
      <c r="O1641">
        <v>19</v>
      </c>
      <c r="P1641" t="b">
        <v>1</v>
      </c>
      <c r="Q1641" t="s">
        <v>8276</v>
      </c>
      <c r="R1641" s="6">
        <f t="shared" si="101"/>
        <v>94.736842105263165</v>
      </c>
      <c r="S1641" t="s">
        <v>8315</v>
      </c>
      <c r="T1641" t="s">
        <v>8331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>
        <f t="shared" si="100"/>
        <v>1.6986000000000001</v>
      </c>
      <c r="G1642" t="s">
        <v>8219</v>
      </c>
      <c r="H1642" t="s">
        <v>8224</v>
      </c>
      <c r="I1642" t="s">
        <v>8246</v>
      </c>
      <c r="J1642">
        <v>1280800740</v>
      </c>
      <c r="K1642">
        <v>1279603955</v>
      </c>
      <c r="L1642" s="10">
        <f t="shared" si="102"/>
        <v>40379.23096064815</v>
      </c>
      <c r="M1642" s="10">
        <f t="shared" si="103"/>
        <v>40393.082638888889</v>
      </c>
      <c r="N1642" t="b">
        <v>0</v>
      </c>
      <c r="O1642">
        <v>17</v>
      </c>
      <c r="P1642" t="b">
        <v>1</v>
      </c>
      <c r="Q1642" t="s">
        <v>8276</v>
      </c>
      <c r="R1642" s="6">
        <f t="shared" si="101"/>
        <v>39.967058823529413</v>
      </c>
      <c r="S1642" t="s">
        <v>8315</v>
      </c>
      <c r="T1642" t="s">
        <v>8331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>
        <f t="shared" si="100"/>
        <v>1.014</v>
      </c>
      <c r="G1643" t="s">
        <v>8219</v>
      </c>
      <c r="H1643" t="s">
        <v>8224</v>
      </c>
      <c r="I1643" t="s">
        <v>8246</v>
      </c>
      <c r="J1643">
        <v>1418998744</v>
      </c>
      <c r="K1643">
        <v>1416406744</v>
      </c>
      <c r="L1643" s="10">
        <f t="shared" si="102"/>
        <v>41962.596574074079</v>
      </c>
      <c r="M1643" s="10">
        <f t="shared" si="103"/>
        <v>41992.596574074079</v>
      </c>
      <c r="N1643" t="b">
        <v>0</v>
      </c>
      <c r="O1643">
        <v>26</v>
      </c>
      <c r="P1643" t="b">
        <v>1</v>
      </c>
      <c r="Q1643" t="s">
        <v>8292</v>
      </c>
      <c r="R1643" s="6">
        <f t="shared" si="101"/>
        <v>97.5</v>
      </c>
      <c r="S1643" t="s">
        <v>8315</v>
      </c>
      <c r="T1643" t="s">
        <v>8330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>
        <f t="shared" si="100"/>
        <v>1</v>
      </c>
      <c r="G1644" t="s">
        <v>8219</v>
      </c>
      <c r="H1644" t="s">
        <v>8224</v>
      </c>
      <c r="I1644" t="s">
        <v>8246</v>
      </c>
      <c r="J1644">
        <v>1308011727</v>
      </c>
      <c r="K1644">
        <v>1306283727</v>
      </c>
      <c r="L1644" s="10">
        <f t="shared" si="102"/>
        <v>40688.024618055555</v>
      </c>
      <c r="M1644" s="10">
        <f t="shared" si="103"/>
        <v>40708.024618055555</v>
      </c>
      <c r="N1644" t="b">
        <v>0</v>
      </c>
      <c r="O1644">
        <v>28</v>
      </c>
      <c r="P1644" t="b">
        <v>1</v>
      </c>
      <c r="Q1644" t="s">
        <v>8292</v>
      </c>
      <c r="R1644" s="6">
        <f t="shared" si="101"/>
        <v>42.857142857142854</v>
      </c>
      <c r="S1644" t="s">
        <v>8315</v>
      </c>
      <c r="T1644" t="s">
        <v>8330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>
        <f t="shared" si="100"/>
        <v>1.2470000000000001</v>
      </c>
      <c r="G1645" t="s">
        <v>8219</v>
      </c>
      <c r="H1645" t="s">
        <v>8224</v>
      </c>
      <c r="I1645" t="s">
        <v>8246</v>
      </c>
      <c r="J1645">
        <v>1348516012</v>
      </c>
      <c r="K1645">
        <v>1345924012</v>
      </c>
      <c r="L1645" s="10">
        <f t="shared" si="102"/>
        <v>41146.824212962965</v>
      </c>
      <c r="M1645" s="10">
        <f t="shared" si="103"/>
        <v>41176.824212962965</v>
      </c>
      <c r="N1645" t="b">
        <v>0</v>
      </c>
      <c r="O1645">
        <v>37</v>
      </c>
      <c r="P1645" t="b">
        <v>1</v>
      </c>
      <c r="Q1645" t="s">
        <v>8292</v>
      </c>
      <c r="R1645" s="6">
        <f t="shared" si="101"/>
        <v>168.51351351351352</v>
      </c>
      <c r="S1645" t="s">
        <v>8315</v>
      </c>
      <c r="T1645" t="s">
        <v>8330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>
        <f t="shared" si="100"/>
        <v>1.095</v>
      </c>
      <c r="G1646" t="s">
        <v>8219</v>
      </c>
      <c r="H1646" t="s">
        <v>8224</v>
      </c>
      <c r="I1646" t="s">
        <v>8246</v>
      </c>
      <c r="J1646">
        <v>1353551160</v>
      </c>
      <c r="K1646">
        <v>1348363560</v>
      </c>
      <c r="L1646" s="10">
        <f t="shared" si="102"/>
        <v>41175.05972222222</v>
      </c>
      <c r="M1646" s="10">
        <f t="shared" si="103"/>
        <v>41235.101388888892</v>
      </c>
      <c r="N1646" t="b">
        <v>0</v>
      </c>
      <c r="O1646">
        <v>128</v>
      </c>
      <c r="P1646" t="b">
        <v>1</v>
      </c>
      <c r="Q1646" t="s">
        <v>8292</v>
      </c>
      <c r="R1646" s="6">
        <f t="shared" si="101"/>
        <v>85.546875</v>
      </c>
      <c r="S1646" t="s">
        <v>8315</v>
      </c>
      <c r="T1646" t="s">
        <v>8330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>
        <f t="shared" si="100"/>
        <v>1.1080000000000001</v>
      </c>
      <c r="G1647" t="s">
        <v>8219</v>
      </c>
      <c r="H1647" t="s">
        <v>8224</v>
      </c>
      <c r="I1647" t="s">
        <v>8246</v>
      </c>
      <c r="J1647">
        <v>1379515740</v>
      </c>
      <c r="K1647">
        <v>1378306140</v>
      </c>
      <c r="L1647" s="10">
        <f t="shared" si="102"/>
        <v>41521.617361111108</v>
      </c>
      <c r="M1647" s="10">
        <f t="shared" si="103"/>
        <v>41535.617361111108</v>
      </c>
      <c r="N1647" t="b">
        <v>0</v>
      </c>
      <c r="O1647">
        <v>10</v>
      </c>
      <c r="P1647" t="b">
        <v>1</v>
      </c>
      <c r="Q1647" t="s">
        <v>8292</v>
      </c>
      <c r="R1647" s="6">
        <f t="shared" si="101"/>
        <v>554</v>
      </c>
      <c r="S1647" t="s">
        <v>8315</v>
      </c>
      <c r="T1647" t="s">
        <v>8330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>
        <f t="shared" si="100"/>
        <v>1.1020000000000001</v>
      </c>
      <c r="G1648" t="s">
        <v>8219</v>
      </c>
      <c r="H1648" t="s">
        <v>8225</v>
      </c>
      <c r="I1648" t="s">
        <v>8247</v>
      </c>
      <c r="J1648">
        <v>1408039860</v>
      </c>
      <c r="K1648">
        <v>1405248503</v>
      </c>
      <c r="L1648" s="10">
        <f t="shared" si="102"/>
        <v>41833.450266203705</v>
      </c>
      <c r="M1648" s="10">
        <f t="shared" si="103"/>
        <v>41865.757638888892</v>
      </c>
      <c r="N1648" t="b">
        <v>0</v>
      </c>
      <c r="O1648">
        <v>83</v>
      </c>
      <c r="P1648" t="b">
        <v>1</v>
      </c>
      <c r="Q1648" t="s">
        <v>8292</v>
      </c>
      <c r="R1648" s="6">
        <f t="shared" si="101"/>
        <v>26.554216867469879</v>
      </c>
      <c r="S1648" t="s">
        <v>8315</v>
      </c>
      <c r="T1648" t="s">
        <v>8330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>
        <f t="shared" si="100"/>
        <v>1.0471999999999999</v>
      </c>
      <c r="G1649" t="s">
        <v>8219</v>
      </c>
      <c r="H1649" t="s">
        <v>8224</v>
      </c>
      <c r="I1649" t="s">
        <v>8246</v>
      </c>
      <c r="J1649">
        <v>1339235377</v>
      </c>
      <c r="K1649">
        <v>1336643377</v>
      </c>
      <c r="L1649" s="10">
        <f t="shared" si="102"/>
        <v>41039.409456018519</v>
      </c>
      <c r="M1649" s="10">
        <f t="shared" si="103"/>
        <v>41069.409456018519</v>
      </c>
      <c r="N1649" t="b">
        <v>0</v>
      </c>
      <c r="O1649">
        <v>46</v>
      </c>
      <c r="P1649" t="b">
        <v>1</v>
      </c>
      <c r="Q1649" t="s">
        <v>8292</v>
      </c>
      <c r="R1649" s="6">
        <f t="shared" si="101"/>
        <v>113.82608695652173</v>
      </c>
      <c r="S1649" t="s">
        <v>8315</v>
      </c>
      <c r="T1649" t="s">
        <v>8330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>
        <f t="shared" si="100"/>
        <v>1.2526086956521738</v>
      </c>
      <c r="G1650" t="s">
        <v>8219</v>
      </c>
      <c r="H1650" t="s">
        <v>8224</v>
      </c>
      <c r="I1650" t="s">
        <v>8246</v>
      </c>
      <c r="J1650">
        <v>1300636482</v>
      </c>
      <c r="K1650">
        <v>1298048082</v>
      </c>
      <c r="L1650" s="10">
        <f t="shared" si="102"/>
        <v>40592.704652777778</v>
      </c>
      <c r="M1650" s="10">
        <f t="shared" si="103"/>
        <v>40622.662986111114</v>
      </c>
      <c r="N1650" t="b">
        <v>0</v>
      </c>
      <c r="O1650">
        <v>90</v>
      </c>
      <c r="P1650" t="b">
        <v>1</v>
      </c>
      <c r="Q1650" t="s">
        <v>8292</v>
      </c>
      <c r="R1650" s="6">
        <f t="shared" si="101"/>
        <v>32.011111111111113</v>
      </c>
      <c r="S1650" t="s">
        <v>8315</v>
      </c>
      <c r="T1650" t="s">
        <v>8330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>
        <f t="shared" si="100"/>
        <v>1.0058763157894737</v>
      </c>
      <c r="G1651" t="s">
        <v>8219</v>
      </c>
      <c r="H1651" t="s">
        <v>8224</v>
      </c>
      <c r="I1651" t="s">
        <v>8246</v>
      </c>
      <c r="J1651">
        <v>1400862355</v>
      </c>
      <c r="K1651">
        <v>1396974355</v>
      </c>
      <c r="L1651" s="10">
        <f t="shared" si="102"/>
        <v>41737.684664351851</v>
      </c>
      <c r="M1651" s="10">
        <f t="shared" si="103"/>
        <v>41782.684664351851</v>
      </c>
      <c r="N1651" t="b">
        <v>0</v>
      </c>
      <c r="O1651">
        <v>81</v>
      </c>
      <c r="P1651" t="b">
        <v>1</v>
      </c>
      <c r="Q1651" t="s">
        <v>8292</v>
      </c>
      <c r="R1651" s="6">
        <f t="shared" si="101"/>
        <v>47.189259259259259</v>
      </c>
      <c r="S1651" t="s">
        <v>8315</v>
      </c>
      <c r="T1651" t="s">
        <v>8330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>
        <f t="shared" si="100"/>
        <v>1.4155</v>
      </c>
      <c r="G1652" t="s">
        <v>8219</v>
      </c>
      <c r="H1652" t="s">
        <v>8224</v>
      </c>
      <c r="I1652" t="s">
        <v>8246</v>
      </c>
      <c r="J1652">
        <v>1381314437</v>
      </c>
      <c r="K1652">
        <v>1378722437</v>
      </c>
      <c r="L1652" s="10">
        <f t="shared" si="102"/>
        <v>41526.435613425929</v>
      </c>
      <c r="M1652" s="10">
        <f t="shared" si="103"/>
        <v>41556.435613425929</v>
      </c>
      <c r="N1652" t="b">
        <v>0</v>
      </c>
      <c r="O1652">
        <v>32</v>
      </c>
      <c r="P1652" t="b">
        <v>1</v>
      </c>
      <c r="Q1652" t="s">
        <v>8292</v>
      </c>
      <c r="R1652" s="6">
        <f t="shared" si="101"/>
        <v>88.46875</v>
      </c>
      <c r="S1652" t="s">
        <v>8315</v>
      </c>
      <c r="T1652" t="s">
        <v>8330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>
        <f t="shared" si="100"/>
        <v>1.0075000000000001</v>
      </c>
      <c r="G1653" t="s">
        <v>8219</v>
      </c>
      <c r="H1653" t="s">
        <v>8224</v>
      </c>
      <c r="I1653" t="s">
        <v>8246</v>
      </c>
      <c r="J1653">
        <v>1303801140</v>
      </c>
      <c r="K1653">
        <v>1300916220</v>
      </c>
      <c r="L1653" s="10">
        <f t="shared" si="102"/>
        <v>40625.900694444441</v>
      </c>
      <c r="M1653" s="10">
        <f t="shared" si="103"/>
        <v>40659.290972222225</v>
      </c>
      <c r="N1653" t="b">
        <v>0</v>
      </c>
      <c r="O1653">
        <v>20</v>
      </c>
      <c r="P1653" t="b">
        <v>1</v>
      </c>
      <c r="Q1653" t="s">
        <v>8292</v>
      </c>
      <c r="R1653" s="6">
        <f t="shared" si="101"/>
        <v>100.75</v>
      </c>
      <c r="S1653" t="s">
        <v>8315</v>
      </c>
      <c r="T1653" t="s">
        <v>8330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>
        <f t="shared" si="100"/>
        <v>1.0066666666666666</v>
      </c>
      <c r="G1654" t="s">
        <v>8219</v>
      </c>
      <c r="H1654" t="s">
        <v>8224</v>
      </c>
      <c r="I1654" t="s">
        <v>8246</v>
      </c>
      <c r="J1654">
        <v>1385297393</v>
      </c>
      <c r="K1654">
        <v>1382701793</v>
      </c>
      <c r="L1654" s="10">
        <f t="shared" si="102"/>
        <v>41572.492974537039</v>
      </c>
      <c r="M1654" s="10">
        <f t="shared" si="103"/>
        <v>41602.534641203703</v>
      </c>
      <c r="N1654" t="b">
        <v>0</v>
      </c>
      <c r="O1654">
        <v>70</v>
      </c>
      <c r="P1654" t="b">
        <v>1</v>
      </c>
      <c r="Q1654" t="s">
        <v>8292</v>
      </c>
      <c r="R1654" s="6">
        <f t="shared" si="101"/>
        <v>64.714285714285708</v>
      </c>
      <c r="S1654" t="s">
        <v>8315</v>
      </c>
      <c r="T1654" t="s">
        <v>8330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>
        <f t="shared" si="100"/>
        <v>1.7423040000000001</v>
      </c>
      <c r="G1655" t="s">
        <v>8219</v>
      </c>
      <c r="H1655" t="s">
        <v>8224</v>
      </c>
      <c r="I1655" t="s">
        <v>8246</v>
      </c>
      <c r="J1655">
        <v>1303675296</v>
      </c>
      <c r="K1655">
        <v>1300996896</v>
      </c>
      <c r="L1655" s="10">
        <f t="shared" si="102"/>
        <v>40626.834444444445</v>
      </c>
      <c r="M1655" s="10">
        <f t="shared" si="103"/>
        <v>40657.834444444445</v>
      </c>
      <c r="N1655" t="b">
        <v>0</v>
      </c>
      <c r="O1655">
        <v>168</v>
      </c>
      <c r="P1655" t="b">
        <v>1</v>
      </c>
      <c r="Q1655" t="s">
        <v>8292</v>
      </c>
      <c r="R1655" s="6">
        <f t="shared" si="101"/>
        <v>51.854285714285716</v>
      </c>
      <c r="S1655" t="s">
        <v>8315</v>
      </c>
      <c r="T1655" t="s">
        <v>8330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>
        <f t="shared" si="100"/>
        <v>1.199090909090909</v>
      </c>
      <c r="G1656" t="s">
        <v>8219</v>
      </c>
      <c r="H1656" t="s">
        <v>8224</v>
      </c>
      <c r="I1656" t="s">
        <v>8246</v>
      </c>
      <c r="J1656">
        <v>1334784160</v>
      </c>
      <c r="K1656">
        <v>1332192160</v>
      </c>
      <c r="L1656" s="10">
        <f t="shared" si="102"/>
        <v>40987.890740740739</v>
      </c>
      <c r="M1656" s="10">
        <f t="shared" si="103"/>
        <v>41017.890740740739</v>
      </c>
      <c r="N1656" t="b">
        <v>0</v>
      </c>
      <c r="O1656">
        <v>34</v>
      </c>
      <c r="P1656" t="b">
        <v>1</v>
      </c>
      <c r="Q1656" t="s">
        <v>8292</v>
      </c>
      <c r="R1656" s="6">
        <f t="shared" si="101"/>
        <v>38.794117647058826</v>
      </c>
      <c r="S1656" t="s">
        <v>8315</v>
      </c>
      <c r="T1656" t="s">
        <v>8330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>
        <f t="shared" si="100"/>
        <v>1.4286666666666668</v>
      </c>
      <c r="G1657" t="s">
        <v>8219</v>
      </c>
      <c r="H1657" t="s">
        <v>8224</v>
      </c>
      <c r="I1657" t="s">
        <v>8246</v>
      </c>
      <c r="J1657">
        <v>1333648820</v>
      </c>
      <c r="K1657">
        <v>1331060420</v>
      </c>
      <c r="L1657" s="10">
        <f t="shared" si="102"/>
        <v>40974.791898148149</v>
      </c>
      <c r="M1657" s="10">
        <f t="shared" si="103"/>
        <v>41004.750231481477</v>
      </c>
      <c r="N1657" t="b">
        <v>0</v>
      </c>
      <c r="O1657">
        <v>48</v>
      </c>
      <c r="P1657" t="b">
        <v>1</v>
      </c>
      <c r="Q1657" t="s">
        <v>8292</v>
      </c>
      <c r="R1657" s="6">
        <f t="shared" si="101"/>
        <v>44.645833333333336</v>
      </c>
      <c r="S1657" t="s">
        <v>8315</v>
      </c>
      <c r="T1657" t="s">
        <v>8330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>
        <f t="shared" si="100"/>
        <v>1.0033493333333334</v>
      </c>
      <c r="G1658" t="s">
        <v>8219</v>
      </c>
      <c r="H1658" t="s">
        <v>8224</v>
      </c>
      <c r="I1658" t="s">
        <v>8246</v>
      </c>
      <c r="J1658">
        <v>1355437052</v>
      </c>
      <c r="K1658">
        <v>1352845052</v>
      </c>
      <c r="L1658" s="10">
        <f t="shared" si="102"/>
        <v>41226.928842592592</v>
      </c>
      <c r="M1658" s="10">
        <f t="shared" si="103"/>
        <v>41256.928842592592</v>
      </c>
      <c r="N1658" t="b">
        <v>0</v>
      </c>
      <c r="O1658">
        <v>48</v>
      </c>
      <c r="P1658" t="b">
        <v>1</v>
      </c>
      <c r="Q1658" t="s">
        <v>8292</v>
      </c>
      <c r="R1658" s="6">
        <f t="shared" si="101"/>
        <v>156.77333333333334</v>
      </c>
      <c r="S1658" t="s">
        <v>8315</v>
      </c>
      <c r="T1658" t="s">
        <v>8330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>
        <f t="shared" si="100"/>
        <v>1.0493380000000001</v>
      </c>
      <c r="G1659" t="s">
        <v>8219</v>
      </c>
      <c r="H1659" t="s">
        <v>8224</v>
      </c>
      <c r="I1659" t="s">
        <v>8246</v>
      </c>
      <c r="J1659">
        <v>1337885168</v>
      </c>
      <c r="K1659">
        <v>1335293168</v>
      </c>
      <c r="L1659" s="10">
        <f t="shared" si="102"/>
        <v>41023.782037037039</v>
      </c>
      <c r="M1659" s="10">
        <f t="shared" si="103"/>
        <v>41053.782037037039</v>
      </c>
      <c r="N1659" t="b">
        <v>0</v>
      </c>
      <c r="O1659">
        <v>221</v>
      </c>
      <c r="P1659" t="b">
        <v>1</v>
      </c>
      <c r="Q1659" t="s">
        <v>8292</v>
      </c>
      <c r="R1659" s="6">
        <f t="shared" si="101"/>
        <v>118.70339366515837</v>
      </c>
      <c r="S1659" t="s">
        <v>8315</v>
      </c>
      <c r="T1659" t="s">
        <v>8330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>
        <f t="shared" si="100"/>
        <v>1.3223333333333334</v>
      </c>
      <c r="G1660" t="s">
        <v>8219</v>
      </c>
      <c r="H1660" t="s">
        <v>8224</v>
      </c>
      <c r="I1660" t="s">
        <v>8246</v>
      </c>
      <c r="J1660">
        <v>1355840400</v>
      </c>
      <c r="K1660">
        <v>1352524767</v>
      </c>
      <c r="L1660" s="10">
        <f t="shared" si="102"/>
        <v>41223.22184027778</v>
      </c>
      <c r="M1660" s="10">
        <f t="shared" si="103"/>
        <v>41261.597222222219</v>
      </c>
      <c r="N1660" t="b">
        <v>0</v>
      </c>
      <c r="O1660">
        <v>107</v>
      </c>
      <c r="P1660" t="b">
        <v>1</v>
      </c>
      <c r="Q1660" t="s">
        <v>8292</v>
      </c>
      <c r="R1660" s="6">
        <f t="shared" si="101"/>
        <v>74.149532710280369</v>
      </c>
      <c r="S1660" t="s">
        <v>8315</v>
      </c>
      <c r="T1660" t="s">
        <v>8330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>
        <f t="shared" si="100"/>
        <v>1.1279999999999999</v>
      </c>
      <c r="G1661" t="s">
        <v>8219</v>
      </c>
      <c r="H1661" t="s">
        <v>8225</v>
      </c>
      <c r="I1661" t="s">
        <v>8247</v>
      </c>
      <c r="J1661">
        <v>1387281600</v>
      </c>
      <c r="K1661">
        <v>1384811721</v>
      </c>
      <c r="L1661" s="10">
        <f t="shared" si="102"/>
        <v>41596.913437499999</v>
      </c>
      <c r="M1661" s="10">
        <f t="shared" si="103"/>
        <v>41625.5</v>
      </c>
      <c r="N1661" t="b">
        <v>0</v>
      </c>
      <c r="O1661">
        <v>45</v>
      </c>
      <c r="P1661" t="b">
        <v>1</v>
      </c>
      <c r="Q1661" t="s">
        <v>8292</v>
      </c>
      <c r="R1661" s="6">
        <f t="shared" si="101"/>
        <v>12.533333333333333</v>
      </c>
      <c r="S1661" t="s">
        <v>8315</v>
      </c>
      <c r="T1661" t="s">
        <v>8330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>
        <f t="shared" si="100"/>
        <v>12.5375</v>
      </c>
      <c r="G1662" t="s">
        <v>8219</v>
      </c>
      <c r="H1662" t="s">
        <v>8237</v>
      </c>
      <c r="I1662" t="s">
        <v>8249</v>
      </c>
      <c r="J1662">
        <v>1462053540</v>
      </c>
      <c r="K1662">
        <v>1459355950</v>
      </c>
      <c r="L1662" s="10">
        <f t="shared" si="102"/>
        <v>42459.693865740745</v>
      </c>
      <c r="M1662" s="10">
        <f t="shared" si="103"/>
        <v>42490.915972222225</v>
      </c>
      <c r="N1662" t="b">
        <v>0</v>
      </c>
      <c r="O1662">
        <v>36</v>
      </c>
      <c r="P1662" t="b">
        <v>1</v>
      </c>
      <c r="Q1662" t="s">
        <v>8292</v>
      </c>
      <c r="R1662" s="6">
        <f t="shared" si="101"/>
        <v>27.861111111111111</v>
      </c>
      <c r="S1662" t="s">
        <v>8315</v>
      </c>
      <c r="T1662" t="s">
        <v>8330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>
        <f t="shared" si="100"/>
        <v>1.0250632911392406</v>
      </c>
      <c r="G1663" t="s">
        <v>8219</v>
      </c>
      <c r="H1663" t="s">
        <v>8239</v>
      </c>
      <c r="I1663" t="s">
        <v>8249</v>
      </c>
      <c r="J1663">
        <v>1453064400</v>
      </c>
      <c r="K1663">
        <v>1449359831</v>
      </c>
      <c r="L1663" s="10">
        <f t="shared" si="102"/>
        <v>42343.998043981483</v>
      </c>
      <c r="M1663" s="10">
        <f t="shared" si="103"/>
        <v>42386.875</v>
      </c>
      <c r="N1663" t="b">
        <v>0</v>
      </c>
      <c r="O1663">
        <v>101</v>
      </c>
      <c r="P1663" t="b">
        <v>1</v>
      </c>
      <c r="Q1663" t="s">
        <v>8292</v>
      </c>
      <c r="R1663" s="6">
        <f t="shared" si="101"/>
        <v>80.178217821782184</v>
      </c>
      <c r="S1663" t="s">
        <v>8315</v>
      </c>
      <c r="T1663" t="s">
        <v>8330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>
        <f t="shared" si="100"/>
        <v>1.026375</v>
      </c>
      <c r="G1664" t="s">
        <v>8219</v>
      </c>
      <c r="H1664" t="s">
        <v>8224</v>
      </c>
      <c r="I1664" t="s">
        <v>8246</v>
      </c>
      <c r="J1664">
        <v>1325310336</v>
      </c>
      <c r="K1664">
        <v>1320122736</v>
      </c>
      <c r="L1664" s="10">
        <f t="shared" si="102"/>
        <v>40848.198333333334</v>
      </c>
      <c r="M1664" s="10">
        <f t="shared" si="103"/>
        <v>40908.239999999998</v>
      </c>
      <c r="N1664" t="b">
        <v>0</v>
      </c>
      <c r="O1664">
        <v>62</v>
      </c>
      <c r="P1664" t="b">
        <v>1</v>
      </c>
      <c r="Q1664" t="s">
        <v>8292</v>
      </c>
      <c r="R1664" s="6">
        <f t="shared" si="101"/>
        <v>132.43548387096774</v>
      </c>
      <c r="S1664" t="s">
        <v>8315</v>
      </c>
      <c r="T1664" t="s">
        <v>8330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>
        <f t="shared" si="100"/>
        <v>1.08</v>
      </c>
      <c r="G1665" t="s">
        <v>8219</v>
      </c>
      <c r="H1665" t="s">
        <v>8224</v>
      </c>
      <c r="I1665" t="s">
        <v>8246</v>
      </c>
      <c r="J1665">
        <v>1422750707</v>
      </c>
      <c r="K1665">
        <v>1420158707</v>
      </c>
      <c r="L1665" s="10">
        <f t="shared" si="102"/>
        <v>42006.02207175926</v>
      </c>
      <c r="M1665" s="10">
        <f t="shared" si="103"/>
        <v>42036.02207175926</v>
      </c>
      <c r="N1665" t="b">
        <v>0</v>
      </c>
      <c r="O1665">
        <v>32</v>
      </c>
      <c r="P1665" t="b">
        <v>1</v>
      </c>
      <c r="Q1665" t="s">
        <v>8292</v>
      </c>
      <c r="R1665" s="6">
        <f t="shared" si="101"/>
        <v>33.75</v>
      </c>
      <c r="S1665" t="s">
        <v>8315</v>
      </c>
      <c r="T1665" t="s">
        <v>8330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>
        <f t="shared" ref="F1666:F1729" si="104">IF(D1666=0,0,E1666/D1666)</f>
        <v>1.2240879999999998</v>
      </c>
      <c r="G1666" t="s">
        <v>8219</v>
      </c>
      <c r="H1666" t="s">
        <v>8224</v>
      </c>
      <c r="I1666" t="s">
        <v>8246</v>
      </c>
      <c r="J1666">
        <v>1331870340</v>
      </c>
      <c r="K1666">
        <v>1328033818</v>
      </c>
      <c r="L1666" s="10">
        <f t="shared" si="102"/>
        <v>40939.761782407404</v>
      </c>
      <c r="M1666" s="10">
        <f t="shared" si="103"/>
        <v>40984.165972222225</v>
      </c>
      <c r="N1666" t="b">
        <v>0</v>
      </c>
      <c r="O1666">
        <v>89</v>
      </c>
      <c r="P1666" t="b">
        <v>1</v>
      </c>
      <c r="Q1666" t="s">
        <v>8292</v>
      </c>
      <c r="R1666" s="6">
        <f t="shared" ref="R1666:R1729" si="105">IF(O1666=0,0,E1666/O1666)</f>
        <v>34.384494382022467</v>
      </c>
      <c r="S1666" t="s">
        <v>8315</v>
      </c>
      <c r="T1666" t="s">
        <v>8330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>
        <f t="shared" si="104"/>
        <v>1.1945714285714286</v>
      </c>
      <c r="G1667" t="s">
        <v>8219</v>
      </c>
      <c r="H1667" t="s">
        <v>8224</v>
      </c>
      <c r="I1667" t="s">
        <v>8246</v>
      </c>
      <c r="J1667">
        <v>1298343600</v>
      </c>
      <c r="K1667">
        <v>1295624113</v>
      </c>
      <c r="L1667" s="10">
        <f t="shared" ref="L1667:L1730" si="106">(((K1667/60)/60)/24)+DATE(1970,1,1)</f>
        <v>40564.649456018517</v>
      </c>
      <c r="M1667" s="10">
        <f t="shared" ref="M1667:M1730" si="107">(((J1667/60)/60)/24)+DATE(1970,1,1)</f>
        <v>40596.125</v>
      </c>
      <c r="N1667" t="b">
        <v>0</v>
      </c>
      <c r="O1667">
        <v>93</v>
      </c>
      <c r="P1667" t="b">
        <v>1</v>
      </c>
      <c r="Q1667" t="s">
        <v>8292</v>
      </c>
      <c r="R1667" s="6">
        <f t="shared" si="105"/>
        <v>44.956989247311824</v>
      </c>
      <c r="S1667" t="s">
        <v>8315</v>
      </c>
      <c r="T1667" t="s">
        <v>8330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>
        <f t="shared" si="104"/>
        <v>1.6088</v>
      </c>
      <c r="G1668" t="s">
        <v>8219</v>
      </c>
      <c r="H1668" t="s">
        <v>8224</v>
      </c>
      <c r="I1668" t="s">
        <v>8246</v>
      </c>
      <c r="J1668">
        <v>1364447073</v>
      </c>
      <c r="K1668">
        <v>1361858673</v>
      </c>
      <c r="L1668" s="10">
        <f t="shared" si="106"/>
        <v>41331.253159722226</v>
      </c>
      <c r="M1668" s="10">
        <f t="shared" si="107"/>
        <v>41361.211493055554</v>
      </c>
      <c r="N1668" t="b">
        <v>0</v>
      </c>
      <c r="O1668">
        <v>98</v>
      </c>
      <c r="P1668" t="b">
        <v>1</v>
      </c>
      <c r="Q1668" t="s">
        <v>8292</v>
      </c>
      <c r="R1668" s="6">
        <f t="shared" si="105"/>
        <v>41.04081632653061</v>
      </c>
      <c r="S1668" t="s">
        <v>8315</v>
      </c>
      <c r="T1668" t="s">
        <v>8330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>
        <f t="shared" si="104"/>
        <v>1.2685294117647059</v>
      </c>
      <c r="G1669" t="s">
        <v>8219</v>
      </c>
      <c r="H1669" t="s">
        <v>8224</v>
      </c>
      <c r="I1669" t="s">
        <v>8246</v>
      </c>
      <c r="J1669">
        <v>1394521140</v>
      </c>
      <c r="K1669">
        <v>1392169298</v>
      </c>
      <c r="L1669" s="10">
        <f t="shared" si="106"/>
        <v>41682.0705787037</v>
      </c>
      <c r="M1669" s="10">
        <f t="shared" si="107"/>
        <v>41709.290972222225</v>
      </c>
      <c r="N1669" t="b">
        <v>0</v>
      </c>
      <c r="O1669">
        <v>82</v>
      </c>
      <c r="P1669" t="b">
        <v>1</v>
      </c>
      <c r="Q1669" t="s">
        <v>8292</v>
      </c>
      <c r="R1669" s="6">
        <f t="shared" si="105"/>
        <v>52.597560975609753</v>
      </c>
      <c r="S1669" t="s">
        <v>8315</v>
      </c>
      <c r="T1669" t="s">
        <v>8330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>
        <f t="shared" si="104"/>
        <v>1.026375</v>
      </c>
      <c r="G1670" t="s">
        <v>8219</v>
      </c>
      <c r="H1670" t="s">
        <v>8224</v>
      </c>
      <c r="I1670" t="s">
        <v>8246</v>
      </c>
      <c r="J1670">
        <v>1322454939</v>
      </c>
      <c r="K1670">
        <v>1319859339</v>
      </c>
      <c r="L1670" s="10">
        <f t="shared" si="106"/>
        <v>40845.14975694444</v>
      </c>
      <c r="M1670" s="10">
        <f t="shared" si="107"/>
        <v>40875.191423611112</v>
      </c>
      <c r="N1670" t="b">
        <v>0</v>
      </c>
      <c r="O1670">
        <v>116</v>
      </c>
      <c r="P1670" t="b">
        <v>1</v>
      </c>
      <c r="Q1670" t="s">
        <v>8292</v>
      </c>
      <c r="R1670" s="6">
        <f t="shared" si="105"/>
        <v>70.784482758620683</v>
      </c>
      <c r="S1670" t="s">
        <v>8315</v>
      </c>
      <c r="T1670" t="s">
        <v>8330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>
        <f t="shared" si="104"/>
        <v>1.3975</v>
      </c>
      <c r="G1671" t="s">
        <v>8219</v>
      </c>
      <c r="H1671" t="s">
        <v>8224</v>
      </c>
      <c r="I1671" t="s">
        <v>8246</v>
      </c>
      <c r="J1671">
        <v>1464729276</v>
      </c>
      <c r="K1671">
        <v>1459545276</v>
      </c>
      <c r="L1671" s="10">
        <f t="shared" si="106"/>
        <v>42461.885138888887</v>
      </c>
      <c r="M1671" s="10">
        <f t="shared" si="107"/>
        <v>42521.885138888887</v>
      </c>
      <c r="N1671" t="b">
        <v>0</v>
      </c>
      <c r="O1671">
        <v>52</v>
      </c>
      <c r="P1671" t="b">
        <v>1</v>
      </c>
      <c r="Q1671" t="s">
        <v>8292</v>
      </c>
      <c r="R1671" s="6">
        <f t="shared" si="105"/>
        <v>53.75</v>
      </c>
      <c r="S1671" t="s">
        <v>8315</v>
      </c>
      <c r="T1671" t="s">
        <v>8330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>
        <f t="shared" si="104"/>
        <v>1.026</v>
      </c>
      <c r="G1672" t="s">
        <v>8219</v>
      </c>
      <c r="H1672" t="s">
        <v>8224</v>
      </c>
      <c r="I1672" t="s">
        <v>8246</v>
      </c>
      <c r="J1672">
        <v>1278302400</v>
      </c>
      <c r="K1672">
        <v>1273961999</v>
      </c>
      <c r="L1672" s="10">
        <f t="shared" si="106"/>
        <v>40313.930543981485</v>
      </c>
      <c r="M1672" s="10">
        <f t="shared" si="107"/>
        <v>40364.166666666664</v>
      </c>
      <c r="N1672" t="b">
        <v>0</v>
      </c>
      <c r="O1672">
        <v>23</v>
      </c>
      <c r="P1672" t="b">
        <v>1</v>
      </c>
      <c r="Q1672" t="s">
        <v>8292</v>
      </c>
      <c r="R1672" s="6">
        <f t="shared" si="105"/>
        <v>44.608695652173914</v>
      </c>
      <c r="S1672" t="s">
        <v>8315</v>
      </c>
      <c r="T1672" t="s">
        <v>8330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>
        <f t="shared" si="104"/>
        <v>1.0067349999999999</v>
      </c>
      <c r="G1673" t="s">
        <v>8219</v>
      </c>
      <c r="H1673" t="s">
        <v>8224</v>
      </c>
      <c r="I1673" t="s">
        <v>8246</v>
      </c>
      <c r="J1673">
        <v>1470056614</v>
      </c>
      <c r="K1673">
        <v>1467464614</v>
      </c>
      <c r="L1673" s="10">
        <f t="shared" si="106"/>
        <v>42553.54414351852</v>
      </c>
      <c r="M1673" s="10">
        <f t="shared" si="107"/>
        <v>42583.54414351852</v>
      </c>
      <c r="N1673" t="b">
        <v>0</v>
      </c>
      <c r="O1673">
        <v>77</v>
      </c>
      <c r="P1673" t="b">
        <v>1</v>
      </c>
      <c r="Q1673" t="s">
        <v>8292</v>
      </c>
      <c r="R1673" s="6">
        <f t="shared" si="105"/>
        <v>26.148961038961041</v>
      </c>
      <c r="S1673" t="s">
        <v>8315</v>
      </c>
      <c r="T1673" t="s">
        <v>8330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>
        <f t="shared" si="104"/>
        <v>1.1294117647058823</v>
      </c>
      <c r="G1674" t="s">
        <v>8219</v>
      </c>
      <c r="H1674" t="s">
        <v>8224</v>
      </c>
      <c r="I1674" t="s">
        <v>8246</v>
      </c>
      <c r="J1674">
        <v>1338824730</v>
      </c>
      <c r="K1674">
        <v>1336232730</v>
      </c>
      <c r="L1674" s="10">
        <f t="shared" si="106"/>
        <v>41034.656597222223</v>
      </c>
      <c r="M1674" s="10">
        <f t="shared" si="107"/>
        <v>41064.656597222223</v>
      </c>
      <c r="N1674" t="b">
        <v>0</v>
      </c>
      <c r="O1674">
        <v>49</v>
      </c>
      <c r="P1674" t="b">
        <v>1</v>
      </c>
      <c r="Q1674" t="s">
        <v>8292</v>
      </c>
      <c r="R1674" s="6">
        <f t="shared" si="105"/>
        <v>39.183673469387756</v>
      </c>
      <c r="S1674" t="s">
        <v>8315</v>
      </c>
      <c r="T1674" t="s">
        <v>8330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>
        <f t="shared" si="104"/>
        <v>1.2809523809523808</v>
      </c>
      <c r="G1675" t="s">
        <v>8219</v>
      </c>
      <c r="H1675" t="s">
        <v>8224</v>
      </c>
      <c r="I1675" t="s">
        <v>8246</v>
      </c>
      <c r="J1675">
        <v>1425675892</v>
      </c>
      <c r="K1675">
        <v>1423083892</v>
      </c>
      <c r="L1675" s="10">
        <f t="shared" si="106"/>
        <v>42039.878379629634</v>
      </c>
      <c r="M1675" s="10">
        <f t="shared" si="107"/>
        <v>42069.878379629634</v>
      </c>
      <c r="N1675" t="b">
        <v>0</v>
      </c>
      <c r="O1675">
        <v>59</v>
      </c>
      <c r="P1675" t="b">
        <v>1</v>
      </c>
      <c r="Q1675" t="s">
        <v>8292</v>
      </c>
      <c r="R1675" s="6">
        <f t="shared" si="105"/>
        <v>45.593220338983052</v>
      </c>
      <c r="S1675" t="s">
        <v>8315</v>
      </c>
      <c r="T1675" t="s">
        <v>8330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>
        <f t="shared" si="104"/>
        <v>2.0169999999999999</v>
      </c>
      <c r="G1676" t="s">
        <v>8219</v>
      </c>
      <c r="H1676" t="s">
        <v>8224</v>
      </c>
      <c r="I1676" t="s">
        <v>8246</v>
      </c>
      <c r="J1676">
        <v>1471503540</v>
      </c>
      <c r="K1676">
        <v>1468852306</v>
      </c>
      <c r="L1676" s="10">
        <f t="shared" si="106"/>
        <v>42569.605393518519</v>
      </c>
      <c r="M1676" s="10">
        <f t="shared" si="107"/>
        <v>42600.290972222225</v>
      </c>
      <c r="N1676" t="b">
        <v>0</v>
      </c>
      <c r="O1676">
        <v>113</v>
      </c>
      <c r="P1676" t="b">
        <v>1</v>
      </c>
      <c r="Q1676" t="s">
        <v>8292</v>
      </c>
      <c r="R1676" s="6">
        <f t="shared" si="105"/>
        <v>89.247787610619469</v>
      </c>
      <c r="S1676" t="s">
        <v>8315</v>
      </c>
      <c r="T1676" t="s">
        <v>8330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>
        <f t="shared" si="104"/>
        <v>1.37416</v>
      </c>
      <c r="G1677" t="s">
        <v>8219</v>
      </c>
      <c r="H1677" t="s">
        <v>8224</v>
      </c>
      <c r="I1677" t="s">
        <v>8246</v>
      </c>
      <c r="J1677">
        <v>1318802580</v>
      </c>
      <c r="K1677">
        <v>1316194540</v>
      </c>
      <c r="L1677" s="10">
        <f t="shared" si="106"/>
        <v>40802.733101851853</v>
      </c>
      <c r="M1677" s="10">
        <f t="shared" si="107"/>
        <v>40832.918749999997</v>
      </c>
      <c r="N1677" t="b">
        <v>0</v>
      </c>
      <c r="O1677">
        <v>34</v>
      </c>
      <c r="P1677" t="b">
        <v>1</v>
      </c>
      <c r="Q1677" t="s">
        <v>8292</v>
      </c>
      <c r="R1677" s="6">
        <f t="shared" si="105"/>
        <v>40.416470588235299</v>
      </c>
      <c r="S1677" t="s">
        <v>8315</v>
      </c>
      <c r="T1677" t="s">
        <v>8330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>
        <f t="shared" si="104"/>
        <v>1.1533333333333333</v>
      </c>
      <c r="G1678" t="s">
        <v>8219</v>
      </c>
      <c r="H1678" t="s">
        <v>8224</v>
      </c>
      <c r="I1678" t="s">
        <v>8246</v>
      </c>
      <c r="J1678">
        <v>1334980740</v>
      </c>
      <c r="K1678">
        <v>1330968347</v>
      </c>
      <c r="L1678" s="10">
        <f t="shared" si="106"/>
        <v>40973.72623842593</v>
      </c>
      <c r="M1678" s="10">
        <f t="shared" si="107"/>
        <v>41020.165972222225</v>
      </c>
      <c r="N1678" t="b">
        <v>0</v>
      </c>
      <c r="O1678">
        <v>42</v>
      </c>
      <c r="P1678" t="b">
        <v>1</v>
      </c>
      <c r="Q1678" t="s">
        <v>8292</v>
      </c>
      <c r="R1678" s="6">
        <f t="shared" si="105"/>
        <v>82.38095238095238</v>
      </c>
      <c r="S1678" t="s">
        <v>8315</v>
      </c>
      <c r="T1678" t="s">
        <v>8330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>
        <f t="shared" si="104"/>
        <v>1.1166666666666667</v>
      </c>
      <c r="G1679" t="s">
        <v>8219</v>
      </c>
      <c r="H1679" t="s">
        <v>8227</v>
      </c>
      <c r="I1679" t="s">
        <v>8249</v>
      </c>
      <c r="J1679">
        <v>1460786340</v>
      </c>
      <c r="K1679">
        <v>1455615976</v>
      </c>
      <c r="L1679" s="10">
        <f t="shared" si="106"/>
        <v>42416.407129629632</v>
      </c>
      <c r="M1679" s="10">
        <f t="shared" si="107"/>
        <v>42476.249305555553</v>
      </c>
      <c r="N1679" t="b">
        <v>0</v>
      </c>
      <c r="O1679">
        <v>42</v>
      </c>
      <c r="P1679" t="b">
        <v>1</v>
      </c>
      <c r="Q1679" t="s">
        <v>8292</v>
      </c>
      <c r="R1679" s="6">
        <f t="shared" si="105"/>
        <v>159.52380952380952</v>
      </c>
      <c r="S1679" t="s">
        <v>8315</v>
      </c>
      <c r="T1679" t="s">
        <v>8330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>
        <f t="shared" si="104"/>
        <v>1.1839999999999999</v>
      </c>
      <c r="G1680" t="s">
        <v>8219</v>
      </c>
      <c r="H1680" t="s">
        <v>8224</v>
      </c>
      <c r="I1680" t="s">
        <v>8246</v>
      </c>
      <c r="J1680">
        <v>1391718671</v>
      </c>
      <c r="K1680">
        <v>1390509071</v>
      </c>
      <c r="L1680" s="10">
        <f t="shared" si="106"/>
        <v>41662.854988425926</v>
      </c>
      <c r="M1680" s="10">
        <f t="shared" si="107"/>
        <v>41676.854988425926</v>
      </c>
      <c r="N1680" t="b">
        <v>0</v>
      </c>
      <c r="O1680">
        <v>49</v>
      </c>
      <c r="P1680" t="b">
        <v>1</v>
      </c>
      <c r="Q1680" t="s">
        <v>8292</v>
      </c>
      <c r="R1680" s="6">
        <f t="shared" si="105"/>
        <v>36.244897959183675</v>
      </c>
      <c r="S1680" t="s">
        <v>8315</v>
      </c>
      <c r="T1680" t="s">
        <v>8330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>
        <f t="shared" si="104"/>
        <v>1.75</v>
      </c>
      <c r="G1681" t="s">
        <v>8219</v>
      </c>
      <c r="H1681" t="s">
        <v>8224</v>
      </c>
      <c r="I1681" t="s">
        <v>8246</v>
      </c>
      <c r="J1681">
        <v>1311298745</v>
      </c>
      <c r="K1681">
        <v>1309311545</v>
      </c>
      <c r="L1681" s="10">
        <f t="shared" si="106"/>
        <v>40723.068807870368</v>
      </c>
      <c r="M1681" s="10">
        <f t="shared" si="107"/>
        <v>40746.068807870368</v>
      </c>
      <c r="N1681" t="b">
        <v>0</v>
      </c>
      <c r="O1681">
        <v>56</v>
      </c>
      <c r="P1681" t="b">
        <v>1</v>
      </c>
      <c r="Q1681" t="s">
        <v>8292</v>
      </c>
      <c r="R1681" s="6">
        <f t="shared" si="105"/>
        <v>62.5</v>
      </c>
      <c r="S1681" t="s">
        <v>8315</v>
      </c>
      <c r="T1681" t="s">
        <v>8330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>
        <f t="shared" si="104"/>
        <v>1.175</v>
      </c>
      <c r="G1682" t="s">
        <v>8219</v>
      </c>
      <c r="H1682" t="s">
        <v>8224</v>
      </c>
      <c r="I1682" t="s">
        <v>8246</v>
      </c>
      <c r="J1682">
        <v>1405188667</v>
      </c>
      <c r="K1682">
        <v>1402596667</v>
      </c>
      <c r="L1682" s="10">
        <f t="shared" si="106"/>
        <v>41802.757719907408</v>
      </c>
      <c r="M1682" s="10">
        <f t="shared" si="107"/>
        <v>41832.757719907408</v>
      </c>
      <c r="N1682" t="b">
        <v>0</v>
      </c>
      <c r="O1682">
        <v>25</v>
      </c>
      <c r="P1682" t="b">
        <v>1</v>
      </c>
      <c r="Q1682" t="s">
        <v>8292</v>
      </c>
      <c r="R1682" s="6">
        <f t="shared" si="105"/>
        <v>47</v>
      </c>
      <c r="S1682" t="s">
        <v>8315</v>
      </c>
      <c r="T1682" t="s">
        <v>8330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>
        <f t="shared" si="104"/>
        <v>1.0142212307692309</v>
      </c>
      <c r="G1683" t="s">
        <v>8222</v>
      </c>
      <c r="H1683" t="s">
        <v>8224</v>
      </c>
      <c r="I1683" t="s">
        <v>8246</v>
      </c>
      <c r="J1683">
        <v>1490752800</v>
      </c>
      <c r="K1683">
        <v>1486522484</v>
      </c>
      <c r="L1683" s="10">
        <f t="shared" si="106"/>
        <v>42774.121342592596</v>
      </c>
      <c r="M1683" s="10">
        <f t="shared" si="107"/>
        <v>42823.083333333328</v>
      </c>
      <c r="N1683" t="b">
        <v>0</v>
      </c>
      <c r="O1683">
        <v>884</v>
      </c>
      <c r="P1683" t="b">
        <v>0</v>
      </c>
      <c r="Q1683" t="s">
        <v>8293</v>
      </c>
      <c r="R1683" s="6">
        <f t="shared" si="105"/>
        <v>74.575090497737563</v>
      </c>
      <c r="S1683" t="s">
        <v>8315</v>
      </c>
      <c r="T1683" t="s">
        <v>8326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>
        <f t="shared" si="104"/>
        <v>0</v>
      </c>
      <c r="G1684" t="s">
        <v>8222</v>
      </c>
      <c r="H1684" t="s">
        <v>8224</v>
      </c>
      <c r="I1684" t="s">
        <v>8246</v>
      </c>
      <c r="J1684">
        <v>1492142860</v>
      </c>
      <c r="K1684">
        <v>1486962460</v>
      </c>
      <c r="L1684" s="10">
        <f t="shared" si="106"/>
        <v>42779.21365740741</v>
      </c>
      <c r="M1684" s="10">
        <f t="shared" si="107"/>
        <v>42839.171990740739</v>
      </c>
      <c r="N1684" t="b">
        <v>0</v>
      </c>
      <c r="O1684">
        <v>0</v>
      </c>
      <c r="P1684" t="b">
        <v>0</v>
      </c>
      <c r="Q1684" t="s">
        <v>8293</v>
      </c>
      <c r="R1684" s="6">
        <f t="shared" si="105"/>
        <v>0</v>
      </c>
      <c r="S1684" t="s">
        <v>8315</v>
      </c>
      <c r="T1684" t="s">
        <v>8326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>
        <f t="shared" si="104"/>
        <v>0.21714285714285714</v>
      </c>
      <c r="G1685" t="s">
        <v>8222</v>
      </c>
      <c r="H1685" t="s">
        <v>8230</v>
      </c>
      <c r="I1685" t="s">
        <v>8249</v>
      </c>
      <c r="J1685">
        <v>1491590738</v>
      </c>
      <c r="K1685">
        <v>1489517138</v>
      </c>
      <c r="L1685" s="10">
        <f t="shared" si="106"/>
        <v>42808.781689814816</v>
      </c>
      <c r="M1685" s="10">
        <f t="shared" si="107"/>
        <v>42832.781689814816</v>
      </c>
      <c r="N1685" t="b">
        <v>0</v>
      </c>
      <c r="O1685">
        <v>10</v>
      </c>
      <c r="P1685" t="b">
        <v>0</v>
      </c>
      <c r="Q1685" t="s">
        <v>8293</v>
      </c>
      <c r="R1685" s="6">
        <f t="shared" si="105"/>
        <v>76</v>
      </c>
      <c r="S1685" t="s">
        <v>8315</v>
      </c>
      <c r="T1685" t="s">
        <v>8326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>
        <f t="shared" si="104"/>
        <v>1.0912500000000001</v>
      </c>
      <c r="G1686" t="s">
        <v>8222</v>
      </c>
      <c r="H1686" t="s">
        <v>8224</v>
      </c>
      <c r="I1686" t="s">
        <v>8246</v>
      </c>
      <c r="J1686">
        <v>1489775641</v>
      </c>
      <c r="K1686">
        <v>1487360041</v>
      </c>
      <c r="L1686" s="10">
        <f t="shared" si="106"/>
        <v>42783.815289351856</v>
      </c>
      <c r="M1686" s="10">
        <f t="shared" si="107"/>
        <v>42811.773622685185</v>
      </c>
      <c r="N1686" t="b">
        <v>0</v>
      </c>
      <c r="O1686">
        <v>101</v>
      </c>
      <c r="P1686" t="b">
        <v>0</v>
      </c>
      <c r="Q1686" t="s">
        <v>8293</v>
      </c>
      <c r="R1686" s="6">
        <f t="shared" si="105"/>
        <v>86.43564356435644</v>
      </c>
      <c r="S1686" t="s">
        <v>8315</v>
      </c>
      <c r="T1686" t="s">
        <v>8326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>
        <f t="shared" si="104"/>
        <v>1.0285714285714285</v>
      </c>
      <c r="G1687" t="s">
        <v>8222</v>
      </c>
      <c r="H1687" t="s">
        <v>8224</v>
      </c>
      <c r="I1687" t="s">
        <v>8246</v>
      </c>
      <c r="J1687">
        <v>1490331623</v>
      </c>
      <c r="K1687">
        <v>1487743223</v>
      </c>
      <c r="L1687" s="10">
        <f t="shared" si="106"/>
        <v>42788.2502662037</v>
      </c>
      <c r="M1687" s="10">
        <f t="shared" si="107"/>
        <v>42818.208599537036</v>
      </c>
      <c r="N1687" t="b">
        <v>0</v>
      </c>
      <c r="O1687">
        <v>15</v>
      </c>
      <c r="P1687" t="b">
        <v>0</v>
      </c>
      <c r="Q1687" t="s">
        <v>8293</v>
      </c>
      <c r="R1687" s="6">
        <f t="shared" si="105"/>
        <v>24</v>
      </c>
      <c r="S1687" t="s">
        <v>8315</v>
      </c>
      <c r="T1687" t="s">
        <v>8326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>
        <f t="shared" si="104"/>
        <v>3.5999999999999999E-3</v>
      </c>
      <c r="G1688" t="s">
        <v>8222</v>
      </c>
      <c r="H1688" t="s">
        <v>8229</v>
      </c>
      <c r="I1688" t="s">
        <v>8251</v>
      </c>
      <c r="J1688">
        <v>1493320519</v>
      </c>
      <c r="K1688">
        <v>1488140119</v>
      </c>
      <c r="L1688" s="10">
        <f t="shared" si="106"/>
        <v>42792.843969907408</v>
      </c>
      <c r="M1688" s="10">
        <f t="shared" si="107"/>
        <v>42852.802303240736</v>
      </c>
      <c r="N1688" t="b">
        <v>0</v>
      </c>
      <c r="O1688">
        <v>1</v>
      </c>
      <c r="P1688" t="b">
        <v>0</v>
      </c>
      <c r="Q1688" t="s">
        <v>8293</v>
      </c>
      <c r="R1688" s="6">
        <f t="shared" si="105"/>
        <v>18</v>
      </c>
      <c r="S1688" t="s">
        <v>8315</v>
      </c>
      <c r="T1688" t="s">
        <v>8326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>
        <f t="shared" si="104"/>
        <v>0.3125</v>
      </c>
      <c r="G1689" t="s">
        <v>8222</v>
      </c>
      <c r="H1689" t="s">
        <v>8224</v>
      </c>
      <c r="I1689" t="s">
        <v>8246</v>
      </c>
      <c r="J1689">
        <v>1491855300</v>
      </c>
      <c r="K1689">
        <v>1488935245</v>
      </c>
      <c r="L1689" s="10">
        <f t="shared" si="106"/>
        <v>42802.046817129631</v>
      </c>
      <c r="M1689" s="10">
        <f t="shared" si="107"/>
        <v>42835.84375</v>
      </c>
      <c r="N1689" t="b">
        <v>0</v>
      </c>
      <c r="O1689">
        <v>39</v>
      </c>
      <c r="P1689" t="b">
        <v>0</v>
      </c>
      <c r="Q1689" t="s">
        <v>8293</v>
      </c>
      <c r="R1689" s="6">
        <f t="shared" si="105"/>
        <v>80.128205128205124</v>
      </c>
      <c r="S1689" t="s">
        <v>8315</v>
      </c>
      <c r="T1689" t="s">
        <v>8326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>
        <f t="shared" si="104"/>
        <v>0.443</v>
      </c>
      <c r="G1690" t="s">
        <v>8222</v>
      </c>
      <c r="H1690" t="s">
        <v>8224</v>
      </c>
      <c r="I1690" t="s">
        <v>8246</v>
      </c>
      <c r="J1690">
        <v>1491738594</v>
      </c>
      <c r="K1690">
        <v>1489150194</v>
      </c>
      <c r="L1690" s="10">
        <f t="shared" si="106"/>
        <v>42804.534652777773</v>
      </c>
      <c r="M1690" s="10">
        <f t="shared" si="107"/>
        <v>42834.492986111116</v>
      </c>
      <c r="N1690" t="b">
        <v>0</v>
      </c>
      <c r="O1690">
        <v>7</v>
      </c>
      <c r="P1690" t="b">
        <v>0</v>
      </c>
      <c r="Q1690" t="s">
        <v>8293</v>
      </c>
      <c r="R1690" s="6">
        <f t="shared" si="105"/>
        <v>253.14285714285714</v>
      </c>
      <c r="S1690" t="s">
        <v>8315</v>
      </c>
      <c r="T1690" t="s">
        <v>8326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>
        <f t="shared" si="104"/>
        <v>1</v>
      </c>
      <c r="G1691" t="s">
        <v>8222</v>
      </c>
      <c r="H1691" t="s">
        <v>8224</v>
      </c>
      <c r="I1691" t="s">
        <v>8246</v>
      </c>
      <c r="J1691">
        <v>1489700230</v>
      </c>
      <c r="K1691">
        <v>1487111830</v>
      </c>
      <c r="L1691" s="10">
        <f t="shared" si="106"/>
        <v>42780.942476851851</v>
      </c>
      <c r="M1691" s="10">
        <f t="shared" si="107"/>
        <v>42810.900810185187</v>
      </c>
      <c r="N1691" t="b">
        <v>0</v>
      </c>
      <c r="O1691">
        <v>14</v>
      </c>
      <c r="P1691" t="b">
        <v>0</v>
      </c>
      <c r="Q1691" t="s">
        <v>8293</v>
      </c>
      <c r="R1691" s="6">
        <f t="shared" si="105"/>
        <v>171.42857142857142</v>
      </c>
      <c r="S1691" t="s">
        <v>8315</v>
      </c>
      <c r="T1691" t="s">
        <v>8326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>
        <f t="shared" si="104"/>
        <v>0.254</v>
      </c>
      <c r="G1692" t="s">
        <v>8222</v>
      </c>
      <c r="H1692" t="s">
        <v>8224</v>
      </c>
      <c r="I1692" t="s">
        <v>8246</v>
      </c>
      <c r="J1692">
        <v>1491470442</v>
      </c>
      <c r="K1692">
        <v>1488882042</v>
      </c>
      <c r="L1692" s="10">
        <f t="shared" si="106"/>
        <v>42801.43104166667</v>
      </c>
      <c r="M1692" s="10">
        <f t="shared" si="107"/>
        <v>42831.389374999999</v>
      </c>
      <c r="N1692" t="b">
        <v>0</v>
      </c>
      <c r="O1692">
        <v>11</v>
      </c>
      <c r="P1692" t="b">
        <v>0</v>
      </c>
      <c r="Q1692" t="s">
        <v>8293</v>
      </c>
      <c r="R1692" s="6">
        <f t="shared" si="105"/>
        <v>57.727272727272727</v>
      </c>
      <c r="S1692" t="s">
        <v>8315</v>
      </c>
      <c r="T1692" t="s">
        <v>8326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>
        <f t="shared" si="104"/>
        <v>0.33473333333333333</v>
      </c>
      <c r="G1693" t="s">
        <v>8222</v>
      </c>
      <c r="H1693" t="s">
        <v>8224</v>
      </c>
      <c r="I1693" t="s">
        <v>8246</v>
      </c>
      <c r="J1693">
        <v>1491181200</v>
      </c>
      <c r="K1693">
        <v>1488387008</v>
      </c>
      <c r="L1693" s="10">
        <f t="shared" si="106"/>
        <v>42795.701481481476</v>
      </c>
      <c r="M1693" s="10">
        <f t="shared" si="107"/>
        <v>42828.041666666672</v>
      </c>
      <c r="N1693" t="b">
        <v>0</v>
      </c>
      <c r="O1693">
        <v>38</v>
      </c>
      <c r="P1693" t="b">
        <v>0</v>
      </c>
      <c r="Q1693" t="s">
        <v>8293</v>
      </c>
      <c r="R1693" s="6">
        <f t="shared" si="105"/>
        <v>264.26315789473682</v>
      </c>
      <c r="S1693" t="s">
        <v>8315</v>
      </c>
      <c r="T1693" t="s">
        <v>8326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>
        <f t="shared" si="104"/>
        <v>0.47799999999999998</v>
      </c>
      <c r="G1694" t="s">
        <v>8222</v>
      </c>
      <c r="H1694" t="s">
        <v>8224</v>
      </c>
      <c r="I1694" t="s">
        <v>8246</v>
      </c>
      <c r="J1694">
        <v>1490572740</v>
      </c>
      <c r="K1694">
        <v>1487734667</v>
      </c>
      <c r="L1694" s="10">
        <f t="shared" si="106"/>
        <v>42788.151238425926</v>
      </c>
      <c r="M1694" s="10">
        <f t="shared" si="107"/>
        <v>42820.999305555553</v>
      </c>
      <c r="N1694" t="b">
        <v>0</v>
      </c>
      <c r="O1694">
        <v>15</v>
      </c>
      <c r="P1694" t="b">
        <v>0</v>
      </c>
      <c r="Q1694" t="s">
        <v>8293</v>
      </c>
      <c r="R1694" s="6">
        <f t="shared" si="105"/>
        <v>159.33333333333334</v>
      </c>
      <c r="S1694" t="s">
        <v>8315</v>
      </c>
      <c r="T1694" t="s">
        <v>8326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>
        <f t="shared" si="104"/>
        <v>9.3333333333333338E-2</v>
      </c>
      <c r="G1695" t="s">
        <v>8222</v>
      </c>
      <c r="H1695" t="s">
        <v>8225</v>
      </c>
      <c r="I1695" t="s">
        <v>8247</v>
      </c>
      <c r="J1695">
        <v>1491768000</v>
      </c>
      <c r="K1695">
        <v>1489097112</v>
      </c>
      <c r="L1695" s="10">
        <f t="shared" si="106"/>
        <v>42803.920277777783</v>
      </c>
      <c r="M1695" s="10">
        <f t="shared" si="107"/>
        <v>42834.833333333328</v>
      </c>
      <c r="N1695" t="b">
        <v>0</v>
      </c>
      <c r="O1695">
        <v>8</v>
      </c>
      <c r="P1695" t="b">
        <v>0</v>
      </c>
      <c r="Q1695" t="s">
        <v>8293</v>
      </c>
      <c r="R1695" s="6">
        <f t="shared" si="105"/>
        <v>35</v>
      </c>
      <c r="S1695" t="s">
        <v>8315</v>
      </c>
      <c r="T1695" t="s">
        <v>8326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>
        <f t="shared" si="104"/>
        <v>5.0000000000000001E-4</v>
      </c>
      <c r="G1696" t="s">
        <v>8222</v>
      </c>
      <c r="H1696" t="s">
        <v>8224</v>
      </c>
      <c r="I1696" t="s">
        <v>8246</v>
      </c>
      <c r="J1696">
        <v>1490589360</v>
      </c>
      <c r="K1696">
        <v>1488038674</v>
      </c>
      <c r="L1696" s="10">
        <f t="shared" si="106"/>
        <v>42791.669837962967</v>
      </c>
      <c r="M1696" s="10">
        <f t="shared" si="107"/>
        <v>42821.191666666666</v>
      </c>
      <c r="N1696" t="b">
        <v>0</v>
      </c>
      <c r="O1696">
        <v>1</v>
      </c>
      <c r="P1696" t="b">
        <v>0</v>
      </c>
      <c r="Q1696" t="s">
        <v>8293</v>
      </c>
      <c r="R1696" s="6">
        <f t="shared" si="105"/>
        <v>5</v>
      </c>
      <c r="S1696" t="s">
        <v>8315</v>
      </c>
      <c r="T1696" t="s">
        <v>8326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>
        <f t="shared" si="104"/>
        <v>0.11708333333333333</v>
      </c>
      <c r="G1697" t="s">
        <v>8222</v>
      </c>
      <c r="H1697" t="s">
        <v>8224</v>
      </c>
      <c r="I1697" t="s">
        <v>8246</v>
      </c>
      <c r="J1697">
        <v>1491786000</v>
      </c>
      <c r="K1697">
        <v>1488847514</v>
      </c>
      <c r="L1697" s="10">
        <f t="shared" si="106"/>
        <v>42801.031412037039</v>
      </c>
      <c r="M1697" s="10">
        <f t="shared" si="107"/>
        <v>42835.041666666672</v>
      </c>
      <c r="N1697" t="b">
        <v>0</v>
      </c>
      <c r="O1697">
        <v>23</v>
      </c>
      <c r="P1697" t="b">
        <v>0</v>
      </c>
      <c r="Q1697" t="s">
        <v>8293</v>
      </c>
      <c r="R1697" s="6">
        <f t="shared" si="105"/>
        <v>61.086956521739133</v>
      </c>
      <c r="S1697" t="s">
        <v>8315</v>
      </c>
      <c r="T1697" t="s">
        <v>8326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>
        <f t="shared" si="104"/>
        <v>0</v>
      </c>
      <c r="G1698" t="s">
        <v>8222</v>
      </c>
      <c r="H1698" t="s">
        <v>8224</v>
      </c>
      <c r="I1698" t="s">
        <v>8246</v>
      </c>
      <c r="J1698">
        <v>1491007211</v>
      </c>
      <c r="K1698">
        <v>1488418811</v>
      </c>
      <c r="L1698" s="10">
        <f t="shared" si="106"/>
        <v>42796.069571759261</v>
      </c>
      <c r="M1698" s="10">
        <f t="shared" si="107"/>
        <v>42826.027905092589</v>
      </c>
      <c r="N1698" t="b">
        <v>0</v>
      </c>
      <c r="O1698">
        <v>0</v>
      </c>
      <c r="P1698" t="b">
        <v>0</v>
      </c>
      <c r="Q1698" t="s">
        <v>8293</v>
      </c>
      <c r="R1698" s="6">
        <f t="shared" si="105"/>
        <v>0</v>
      </c>
      <c r="S1698" t="s">
        <v>8315</v>
      </c>
      <c r="T1698" t="s">
        <v>8326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>
        <f t="shared" si="104"/>
        <v>0.20208000000000001</v>
      </c>
      <c r="G1699" t="s">
        <v>8222</v>
      </c>
      <c r="H1699" t="s">
        <v>8224</v>
      </c>
      <c r="I1699" t="s">
        <v>8246</v>
      </c>
      <c r="J1699">
        <v>1491781648</v>
      </c>
      <c r="K1699">
        <v>1489193248</v>
      </c>
      <c r="L1699" s="10">
        <f t="shared" si="106"/>
        <v>42805.032962962956</v>
      </c>
      <c r="M1699" s="10">
        <f t="shared" si="107"/>
        <v>42834.991296296299</v>
      </c>
      <c r="N1699" t="b">
        <v>0</v>
      </c>
      <c r="O1699">
        <v>22</v>
      </c>
      <c r="P1699" t="b">
        <v>0</v>
      </c>
      <c r="Q1699" t="s">
        <v>8293</v>
      </c>
      <c r="R1699" s="6">
        <f t="shared" si="105"/>
        <v>114.81818181818181</v>
      </c>
      <c r="S1699" t="s">
        <v>8315</v>
      </c>
      <c r="T1699" t="s">
        <v>8326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>
        <f t="shared" si="104"/>
        <v>0</v>
      </c>
      <c r="G1700" t="s">
        <v>8222</v>
      </c>
      <c r="H1700" t="s">
        <v>8224</v>
      </c>
      <c r="I1700" t="s">
        <v>8246</v>
      </c>
      <c r="J1700">
        <v>1490499180</v>
      </c>
      <c r="K1700">
        <v>1488430760</v>
      </c>
      <c r="L1700" s="10">
        <f t="shared" si="106"/>
        <v>42796.207870370374</v>
      </c>
      <c r="M1700" s="10">
        <f t="shared" si="107"/>
        <v>42820.147916666669</v>
      </c>
      <c r="N1700" t="b">
        <v>0</v>
      </c>
      <c r="O1700">
        <v>0</v>
      </c>
      <c r="P1700" t="b">
        <v>0</v>
      </c>
      <c r="Q1700" t="s">
        <v>8293</v>
      </c>
      <c r="R1700" s="6">
        <f t="shared" si="105"/>
        <v>0</v>
      </c>
      <c r="S1700" t="s">
        <v>8315</v>
      </c>
      <c r="T1700" t="s">
        <v>8326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>
        <f t="shared" si="104"/>
        <v>4.2311459353574929E-2</v>
      </c>
      <c r="G1701" t="s">
        <v>8222</v>
      </c>
      <c r="H1701" t="s">
        <v>8224</v>
      </c>
      <c r="I1701" t="s">
        <v>8246</v>
      </c>
      <c r="J1701">
        <v>1491943445</v>
      </c>
      <c r="K1701">
        <v>1489351445</v>
      </c>
      <c r="L1701" s="10">
        <f t="shared" si="106"/>
        <v>42806.863946759258</v>
      </c>
      <c r="M1701" s="10">
        <f t="shared" si="107"/>
        <v>42836.863946759258</v>
      </c>
      <c r="N1701" t="b">
        <v>0</v>
      </c>
      <c r="O1701">
        <v>4</v>
      </c>
      <c r="P1701" t="b">
        <v>0</v>
      </c>
      <c r="Q1701" t="s">
        <v>8293</v>
      </c>
      <c r="R1701" s="6">
        <f t="shared" si="105"/>
        <v>54</v>
      </c>
      <c r="S1701" t="s">
        <v>8315</v>
      </c>
      <c r="T1701" t="s">
        <v>8326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>
        <f t="shared" si="104"/>
        <v>0.2606</v>
      </c>
      <c r="G1702" t="s">
        <v>8222</v>
      </c>
      <c r="H1702" t="s">
        <v>8224</v>
      </c>
      <c r="I1702" t="s">
        <v>8246</v>
      </c>
      <c r="J1702">
        <v>1491019200</v>
      </c>
      <c r="K1702">
        <v>1488418990</v>
      </c>
      <c r="L1702" s="10">
        <f t="shared" si="106"/>
        <v>42796.071643518517</v>
      </c>
      <c r="M1702" s="10">
        <f t="shared" si="107"/>
        <v>42826.166666666672</v>
      </c>
      <c r="N1702" t="b">
        <v>0</v>
      </c>
      <c r="O1702">
        <v>79</v>
      </c>
      <c r="P1702" t="b">
        <v>0</v>
      </c>
      <c r="Q1702" t="s">
        <v>8293</v>
      </c>
      <c r="R1702" s="6">
        <f t="shared" si="105"/>
        <v>65.974683544303801</v>
      </c>
      <c r="S1702" t="s">
        <v>8315</v>
      </c>
      <c r="T1702" t="s">
        <v>8326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>
        <f t="shared" si="104"/>
        <v>1.9801980198019802E-3</v>
      </c>
      <c r="G1703" t="s">
        <v>8221</v>
      </c>
      <c r="H1703" t="s">
        <v>8224</v>
      </c>
      <c r="I1703" t="s">
        <v>8246</v>
      </c>
      <c r="J1703">
        <v>1421337405</v>
      </c>
      <c r="K1703">
        <v>1418745405</v>
      </c>
      <c r="L1703" s="10">
        <f t="shared" si="106"/>
        <v>41989.664409722223</v>
      </c>
      <c r="M1703" s="10">
        <f t="shared" si="107"/>
        <v>42019.664409722223</v>
      </c>
      <c r="N1703" t="b">
        <v>0</v>
      </c>
      <c r="O1703">
        <v>2</v>
      </c>
      <c r="P1703" t="b">
        <v>0</v>
      </c>
      <c r="Q1703" t="s">
        <v>8293</v>
      </c>
      <c r="R1703" s="6">
        <f t="shared" si="105"/>
        <v>5</v>
      </c>
      <c r="S1703" t="s">
        <v>8315</v>
      </c>
      <c r="T1703" t="s">
        <v>8326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>
        <f t="shared" si="104"/>
        <v>6.0606060606060605E-5</v>
      </c>
      <c r="G1704" t="s">
        <v>8221</v>
      </c>
      <c r="H1704" t="s">
        <v>8224</v>
      </c>
      <c r="I1704" t="s">
        <v>8246</v>
      </c>
      <c r="J1704">
        <v>1427745150</v>
      </c>
      <c r="K1704">
        <v>1425156750</v>
      </c>
      <c r="L1704" s="10">
        <f t="shared" si="106"/>
        <v>42063.869791666672</v>
      </c>
      <c r="M1704" s="10">
        <f t="shared" si="107"/>
        <v>42093.828125</v>
      </c>
      <c r="N1704" t="b">
        <v>0</v>
      </c>
      <c r="O1704">
        <v>1</v>
      </c>
      <c r="P1704" t="b">
        <v>0</v>
      </c>
      <c r="Q1704" t="s">
        <v>8293</v>
      </c>
      <c r="R1704" s="6">
        <f t="shared" si="105"/>
        <v>1</v>
      </c>
      <c r="S1704" t="s">
        <v>8315</v>
      </c>
      <c r="T1704" t="s">
        <v>8326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>
        <f t="shared" si="104"/>
        <v>1.0200000000000001E-2</v>
      </c>
      <c r="G1705" t="s">
        <v>8221</v>
      </c>
      <c r="H1705" t="s">
        <v>8224</v>
      </c>
      <c r="I1705" t="s">
        <v>8246</v>
      </c>
      <c r="J1705">
        <v>1441003537</v>
      </c>
      <c r="K1705">
        <v>1435819537</v>
      </c>
      <c r="L1705" s="10">
        <f t="shared" si="106"/>
        <v>42187.281678240746</v>
      </c>
      <c r="M1705" s="10">
        <f t="shared" si="107"/>
        <v>42247.281678240746</v>
      </c>
      <c r="N1705" t="b">
        <v>0</v>
      </c>
      <c r="O1705">
        <v>2</v>
      </c>
      <c r="P1705" t="b">
        <v>0</v>
      </c>
      <c r="Q1705" t="s">
        <v>8293</v>
      </c>
      <c r="R1705" s="6">
        <f t="shared" si="105"/>
        <v>25.5</v>
      </c>
      <c r="S1705" t="s">
        <v>8315</v>
      </c>
      <c r="T1705" t="s">
        <v>8326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>
        <f t="shared" si="104"/>
        <v>0.65100000000000002</v>
      </c>
      <c r="G1706" t="s">
        <v>8221</v>
      </c>
      <c r="H1706" t="s">
        <v>8224</v>
      </c>
      <c r="I1706" t="s">
        <v>8246</v>
      </c>
      <c r="J1706">
        <v>1424056873</v>
      </c>
      <c r="K1706">
        <v>1421464873</v>
      </c>
      <c r="L1706" s="10">
        <f t="shared" si="106"/>
        <v>42021.139733796299</v>
      </c>
      <c r="M1706" s="10">
        <f t="shared" si="107"/>
        <v>42051.139733796299</v>
      </c>
      <c r="N1706" t="b">
        <v>0</v>
      </c>
      <c r="O1706">
        <v>11</v>
      </c>
      <c r="P1706" t="b">
        <v>0</v>
      </c>
      <c r="Q1706" t="s">
        <v>8293</v>
      </c>
      <c r="R1706" s="6">
        <f t="shared" si="105"/>
        <v>118.36363636363636</v>
      </c>
      <c r="S1706" t="s">
        <v>8315</v>
      </c>
      <c r="T1706" t="s">
        <v>8326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>
        <f t="shared" si="104"/>
        <v>0</v>
      </c>
      <c r="G1707" t="s">
        <v>8221</v>
      </c>
      <c r="H1707" t="s">
        <v>8224</v>
      </c>
      <c r="I1707" t="s">
        <v>8246</v>
      </c>
      <c r="J1707">
        <v>1441814400</v>
      </c>
      <c r="K1707">
        <v>1440807846</v>
      </c>
      <c r="L1707" s="10">
        <f t="shared" si="106"/>
        <v>42245.016736111109</v>
      </c>
      <c r="M1707" s="10">
        <f t="shared" si="107"/>
        <v>42256.666666666672</v>
      </c>
      <c r="N1707" t="b">
        <v>0</v>
      </c>
      <c r="O1707">
        <v>0</v>
      </c>
      <c r="P1707" t="b">
        <v>0</v>
      </c>
      <c r="Q1707" t="s">
        <v>8293</v>
      </c>
      <c r="R1707" s="6">
        <f t="shared" si="105"/>
        <v>0</v>
      </c>
      <c r="S1707" t="s">
        <v>8315</v>
      </c>
      <c r="T1707" t="s">
        <v>8326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>
        <f t="shared" si="104"/>
        <v>0</v>
      </c>
      <c r="G1708" t="s">
        <v>8221</v>
      </c>
      <c r="H1708" t="s">
        <v>8236</v>
      </c>
      <c r="I1708" t="s">
        <v>8249</v>
      </c>
      <c r="J1708">
        <v>1440314472</v>
      </c>
      <c r="K1708">
        <v>1435130472</v>
      </c>
      <c r="L1708" s="10">
        <f t="shared" si="106"/>
        <v>42179.306388888886</v>
      </c>
      <c r="M1708" s="10">
        <f t="shared" si="107"/>
        <v>42239.306388888886</v>
      </c>
      <c r="N1708" t="b">
        <v>0</v>
      </c>
      <c r="O1708">
        <v>0</v>
      </c>
      <c r="P1708" t="b">
        <v>0</v>
      </c>
      <c r="Q1708" t="s">
        <v>8293</v>
      </c>
      <c r="R1708" s="6">
        <f t="shared" si="105"/>
        <v>0</v>
      </c>
      <c r="S1708" t="s">
        <v>8315</v>
      </c>
      <c r="T1708" t="s">
        <v>8326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>
        <f t="shared" si="104"/>
        <v>9.74E-2</v>
      </c>
      <c r="G1709" t="s">
        <v>8221</v>
      </c>
      <c r="H1709" t="s">
        <v>8224</v>
      </c>
      <c r="I1709" t="s">
        <v>8246</v>
      </c>
      <c r="J1709">
        <v>1459181895</v>
      </c>
      <c r="K1709">
        <v>1456593495</v>
      </c>
      <c r="L1709" s="10">
        <f t="shared" si="106"/>
        <v>42427.721006944441</v>
      </c>
      <c r="M1709" s="10">
        <f t="shared" si="107"/>
        <v>42457.679340277777</v>
      </c>
      <c r="N1709" t="b">
        <v>0</v>
      </c>
      <c r="O1709">
        <v>9</v>
      </c>
      <c r="P1709" t="b">
        <v>0</v>
      </c>
      <c r="Q1709" t="s">
        <v>8293</v>
      </c>
      <c r="R1709" s="6">
        <f t="shared" si="105"/>
        <v>54.111111111111114</v>
      </c>
      <c r="S1709" t="s">
        <v>8315</v>
      </c>
      <c r="T1709" t="s">
        <v>8326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>
        <f t="shared" si="104"/>
        <v>0</v>
      </c>
      <c r="G1710" t="s">
        <v>8221</v>
      </c>
      <c r="H1710" t="s">
        <v>8224</v>
      </c>
      <c r="I1710" t="s">
        <v>8246</v>
      </c>
      <c r="J1710">
        <v>1462135706</v>
      </c>
      <c r="K1710">
        <v>1458679706</v>
      </c>
      <c r="L1710" s="10">
        <f t="shared" si="106"/>
        <v>42451.866967592592</v>
      </c>
      <c r="M1710" s="10">
        <f t="shared" si="107"/>
        <v>42491.866967592592</v>
      </c>
      <c r="N1710" t="b">
        <v>0</v>
      </c>
      <c r="O1710">
        <v>0</v>
      </c>
      <c r="P1710" t="b">
        <v>0</v>
      </c>
      <c r="Q1710" t="s">
        <v>8293</v>
      </c>
      <c r="R1710" s="6">
        <f t="shared" si="105"/>
        <v>0</v>
      </c>
      <c r="S1710" t="s">
        <v>8315</v>
      </c>
      <c r="T1710" t="s">
        <v>8326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>
        <f t="shared" si="104"/>
        <v>4.8571428571428571E-2</v>
      </c>
      <c r="G1711" t="s">
        <v>8221</v>
      </c>
      <c r="H1711" t="s">
        <v>8224</v>
      </c>
      <c r="I1711" t="s">
        <v>8246</v>
      </c>
      <c r="J1711">
        <v>1409513940</v>
      </c>
      <c r="K1711">
        <v>1405949514</v>
      </c>
      <c r="L1711" s="10">
        <f t="shared" si="106"/>
        <v>41841.56381944444</v>
      </c>
      <c r="M1711" s="10">
        <f t="shared" si="107"/>
        <v>41882.818749999999</v>
      </c>
      <c r="N1711" t="b">
        <v>0</v>
      </c>
      <c r="O1711">
        <v>4</v>
      </c>
      <c r="P1711" t="b">
        <v>0</v>
      </c>
      <c r="Q1711" t="s">
        <v>8293</v>
      </c>
      <c r="R1711" s="6">
        <f t="shared" si="105"/>
        <v>21.25</v>
      </c>
      <c r="S1711" t="s">
        <v>8315</v>
      </c>
      <c r="T1711" t="s">
        <v>8326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>
        <f t="shared" si="104"/>
        <v>6.7999999999999996E-3</v>
      </c>
      <c r="G1712" t="s">
        <v>8221</v>
      </c>
      <c r="H1712" t="s">
        <v>8236</v>
      </c>
      <c r="I1712" t="s">
        <v>8249</v>
      </c>
      <c r="J1712">
        <v>1453122000</v>
      </c>
      <c r="K1712">
        <v>1449151888</v>
      </c>
      <c r="L1712" s="10">
        <f t="shared" si="106"/>
        <v>42341.59129629629</v>
      </c>
      <c r="M1712" s="10">
        <f t="shared" si="107"/>
        <v>42387.541666666672</v>
      </c>
      <c r="N1712" t="b">
        <v>0</v>
      </c>
      <c r="O1712">
        <v>1</v>
      </c>
      <c r="P1712" t="b">
        <v>0</v>
      </c>
      <c r="Q1712" t="s">
        <v>8293</v>
      </c>
      <c r="R1712" s="6">
        <f t="shared" si="105"/>
        <v>34</v>
      </c>
      <c r="S1712" t="s">
        <v>8315</v>
      </c>
      <c r="T1712" t="s">
        <v>8326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>
        <f t="shared" si="104"/>
        <v>0.105</v>
      </c>
      <c r="G1713" t="s">
        <v>8221</v>
      </c>
      <c r="H1713" t="s">
        <v>8224</v>
      </c>
      <c r="I1713" t="s">
        <v>8246</v>
      </c>
      <c r="J1713">
        <v>1409585434</v>
      </c>
      <c r="K1713">
        <v>1406907034</v>
      </c>
      <c r="L1713" s="10">
        <f t="shared" si="106"/>
        <v>41852.646226851852</v>
      </c>
      <c r="M1713" s="10">
        <f t="shared" si="107"/>
        <v>41883.646226851852</v>
      </c>
      <c r="N1713" t="b">
        <v>0</v>
      </c>
      <c r="O1713">
        <v>2</v>
      </c>
      <c r="P1713" t="b">
        <v>0</v>
      </c>
      <c r="Q1713" t="s">
        <v>8293</v>
      </c>
      <c r="R1713" s="6">
        <f t="shared" si="105"/>
        <v>525</v>
      </c>
      <c r="S1713" t="s">
        <v>8315</v>
      </c>
      <c r="T1713" t="s">
        <v>8326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>
        <f t="shared" si="104"/>
        <v>0</v>
      </c>
      <c r="G1714" t="s">
        <v>8221</v>
      </c>
      <c r="H1714" t="s">
        <v>8224</v>
      </c>
      <c r="I1714" t="s">
        <v>8246</v>
      </c>
      <c r="J1714">
        <v>1435701353</v>
      </c>
      <c r="K1714">
        <v>1430517353</v>
      </c>
      <c r="L1714" s="10">
        <f t="shared" si="106"/>
        <v>42125.913807870369</v>
      </c>
      <c r="M1714" s="10">
        <f t="shared" si="107"/>
        <v>42185.913807870369</v>
      </c>
      <c r="N1714" t="b">
        <v>0</v>
      </c>
      <c r="O1714">
        <v>0</v>
      </c>
      <c r="P1714" t="b">
        <v>0</v>
      </c>
      <c r="Q1714" t="s">
        <v>8293</v>
      </c>
      <c r="R1714" s="6">
        <f t="shared" si="105"/>
        <v>0</v>
      </c>
      <c r="S1714" t="s">
        <v>8315</v>
      </c>
      <c r="T1714" t="s">
        <v>8326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>
        <f t="shared" si="104"/>
        <v>1.6666666666666666E-2</v>
      </c>
      <c r="G1715" t="s">
        <v>8221</v>
      </c>
      <c r="H1715" t="s">
        <v>8224</v>
      </c>
      <c r="I1715" t="s">
        <v>8246</v>
      </c>
      <c r="J1715">
        <v>1412536412</v>
      </c>
      <c r="K1715">
        <v>1409944412</v>
      </c>
      <c r="L1715" s="10">
        <f t="shared" si="106"/>
        <v>41887.801064814819</v>
      </c>
      <c r="M1715" s="10">
        <f t="shared" si="107"/>
        <v>41917.801064814819</v>
      </c>
      <c r="N1715" t="b">
        <v>0</v>
      </c>
      <c r="O1715">
        <v>1</v>
      </c>
      <c r="P1715" t="b">
        <v>0</v>
      </c>
      <c r="Q1715" t="s">
        <v>8293</v>
      </c>
      <c r="R1715" s="6">
        <f t="shared" si="105"/>
        <v>50</v>
      </c>
      <c r="S1715" t="s">
        <v>8315</v>
      </c>
      <c r="T1715" t="s">
        <v>8326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>
        <f t="shared" si="104"/>
        <v>7.868E-2</v>
      </c>
      <c r="G1716" t="s">
        <v>8221</v>
      </c>
      <c r="H1716" t="s">
        <v>8224</v>
      </c>
      <c r="I1716" t="s">
        <v>8246</v>
      </c>
      <c r="J1716">
        <v>1430517761</v>
      </c>
      <c r="K1716">
        <v>1427925761</v>
      </c>
      <c r="L1716" s="10">
        <f t="shared" si="106"/>
        <v>42095.918530092589</v>
      </c>
      <c r="M1716" s="10">
        <f t="shared" si="107"/>
        <v>42125.918530092589</v>
      </c>
      <c r="N1716" t="b">
        <v>0</v>
      </c>
      <c r="O1716">
        <v>17</v>
      </c>
      <c r="P1716" t="b">
        <v>0</v>
      </c>
      <c r="Q1716" t="s">
        <v>8293</v>
      </c>
      <c r="R1716" s="6">
        <f t="shared" si="105"/>
        <v>115.70588235294117</v>
      </c>
      <c r="S1716" t="s">
        <v>8315</v>
      </c>
      <c r="T1716" t="s">
        <v>8326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>
        <f t="shared" si="104"/>
        <v>2.2000000000000001E-3</v>
      </c>
      <c r="G1717" t="s">
        <v>8221</v>
      </c>
      <c r="H1717" t="s">
        <v>8224</v>
      </c>
      <c r="I1717" t="s">
        <v>8246</v>
      </c>
      <c r="J1717">
        <v>1427772120</v>
      </c>
      <c r="K1717">
        <v>1425186785</v>
      </c>
      <c r="L1717" s="10">
        <f t="shared" si="106"/>
        <v>42064.217418981483</v>
      </c>
      <c r="M1717" s="10">
        <f t="shared" si="107"/>
        <v>42094.140277777777</v>
      </c>
      <c r="N1717" t="b">
        <v>0</v>
      </c>
      <c r="O1717">
        <v>2</v>
      </c>
      <c r="P1717" t="b">
        <v>0</v>
      </c>
      <c r="Q1717" t="s">
        <v>8293</v>
      </c>
      <c r="R1717" s="6">
        <f t="shared" si="105"/>
        <v>5.5</v>
      </c>
      <c r="S1717" t="s">
        <v>8315</v>
      </c>
      <c r="T1717" t="s">
        <v>8326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>
        <f t="shared" si="104"/>
        <v>7.4999999999999997E-2</v>
      </c>
      <c r="G1718" t="s">
        <v>8221</v>
      </c>
      <c r="H1718" t="s">
        <v>8224</v>
      </c>
      <c r="I1718" t="s">
        <v>8246</v>
      </c>
      <c r="J1718">
        <v>1481295099</v>
      </c>
      <c r="K1718">
        <v>1477835499</v>
      </c>
      <c r="L1718" s="10">
        <f t="shared" si="106"/>
        <v>42673.577534722222</v>
      </c>
      <c r="M1718" s="10">
        <f t="shared" si="107"/>
        <v>42713.619201388887</v>
      </c>
      <c r="N1718" t="b">
        <v>0</v>
      </c>
      <c r="O1718">
        <v>3</v>
      </c>
      <c r="P1718" t="b">
        <v>0</v>
      </c>
      <c r="Q1718" t="s">
        <v>8293</v>
      </c>
      <c r="R1718" s="6">
        <f t="shared" si="105"/>
        <v>50</v>
      </c>
      <c r="S1718" t="s">
        <v>8315</v>
      </c>
      <c r="T1718" t="s">
        <v>8326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>
        <f t="shared" si="104"/>
        <v>0.42725880551301687</v>
      </c>
      <c r="G1719" t="s">
        <v>8221</v>
      </c>
      <c r="H1719" t="s">
        <v>8224</v>
      </c>
      <c r="I1719" t="s">
        <v>8246</v>
      </c>
      <c r="J1719">
        <v>1461211200</v>
      </c>
      <c r="K1719">
        <v>1459467238</v>
      </c>
      <c r="L1719" s="10">
        <f t="shared" si="106"/>
        <v>42460.98192129629</v>
      </c>
      <c r="M1719" s="10">
        <f t="shared" si="107"/>
        <v>42481.166666666672</v>
      </c>
      <c r="N1719" t="b">
        <v>0</v>
      </c>
      <c r="O1719">
        <v>41</v>
      </c>
      <c r="P1719" t="b">
        <v>0</v>
      </c>
      <c r="Q1719" t="s">
        <v>8293</v>
      </c>
      <c r="R1719" s="6">
        <f t="shared" si="105"/>
        <v>34.024390243902438</v>
      </c>
      <c r="S1719" t="s">
        <v>8315</v>
      </c>
      <c r="T1719" t="s">
        <v>8326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>
        <f t="shared" si="104"/>
        <v>2.142857142857143E-3</v>
      </c>
      <c r="G1720" t="s">
        <v>8221</v>
      </c>
      <c r="H1720" t="s">
        <v>8224</v>
      </c>
      <c r="I1720" t="s">
        <v>8246</v>
      </c>
      <c r="J1720">
        <v>1463201940</v>
      </c>
      <c r="K1720">
        <v>1459435149</v>
      </c>
      <c r="L1720" s="10">
        <f t="shared" si="106"/>
        <v>42460.610520833332</v>
      </c>
      <c r="M1720" s="10">
        <f t="shared" si="107"/>
        <v>42504.207638888889</v>
      </c>
      <c r="N1720" t="b">
        <v>0</v>
      </c>
      <c r="O1720">
        <v>2</v>
      </c>
      <c r="P1720" t="b">
        <v>0</v>
      </c>
      <c r="Q1720" t="s">
        <v>8293</v>
      </c>
      <c r="R1720" s="6">
        <f t="shared" si="105"/>
        <v>37.5</v>
      </c>
      <c r="S1720" t="s">
        <v>8315</v>
      </c>
      <c r="T1720" t="s">
        <v>8326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>
        <f t="shared" si="104"/>
        <v>8.7500000000000008E-3</v>
      </c>
      <c r="G1721" t="s">
        <v>8221</v>
      </c>
      <c r="H1721" t="s">
        <v>8224</v>
      </c>
      <c r="I1721" t="s">
        <v>8246</v>
      </c>
      <c r="J1721">
        <v>1410958191</v>
      </c>
      <c r="K1721">
        <v>1408366191</v>
      </c>
      <c r="L1721" s="10">
        <f t="shared" si="106"/>
        <v>41869.534618055557</v>
      </c>
      <c r="M1721" s="10">
        <f t="shared" si="107"/>
        <v>41899.534618055557</v>
      </c>
      <c r="N1721" t="b">
        <v>0</v>
      </c>
      <c r="O1721">
        <v>3</v>
      </c>
      <c r="P1721" t="b">
        <v>0</v>
      </c>
      <c r="Q1721" t="s">
        <v>8293</v>
      </c>
      <c r="R1721" s="6">
        <f t="shared" si="105"/>
        <v>11.666666666666666</v>
      </c>
      <c r="S1721" t="s">
        <v>8315</v>
      </c>
      <c r="T1721" t="s">
        <v>8326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>
        <f t="shared" si="104"/>
        <v>5.6250000000000001E-2</v>
      </c>
      <c r="G1722" t="s">
        <v>8221</v>
      </c>
      <c r="H1722" t="s">
        <v>8224</v>
      </c>
      <c r="I1722" t="s">
        <v>8246</v>
      </c>
      <c r="J1722">
        <v>1415562471</v>
      </c>
      <c r="K1722">
        <v>1412966871</v>
      </c>
      <c r="L1722" s="10">
        <f t="shared" si="106"/>
        <v>41922.783229166671</v>
      </c>
      <c r="M1722" s="10">
        <f t="shared" si="107"/>
        <v>41952.824895833335</v>
      </c>
      <c r="N1722" t="b">
        <v>0</v>
      </c>
      <c r="O1722">
        <v>8</v>
      </c>
      <c r="P1722" t="b">
        <v>0</v>
      </c>
      <c r="Q1722" t="s">
        <v>8293</v>
      </c>
      <c r="R1722" s="6">
        <f t="shared" si="105"/>
        <v>28.125</v>
      </c>
      <c r="S1722" t="s">
        <v>8315</v>
      </c>
      <c r="T1722" t="s">
        <v>8326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>
        <f t="shared" si="104"/>
        <v>0</v>
      </c>
      <c r="G1723" t="s">
        <v>8221</v>
      </c>
      <c r="H1723" t="s">
        <v>8224</v>
      </c>
      <c r="I1723" t="s">
        <v>8246</v>
      </c>
      <c r="J1723">
        <v>1449831863</v>
      </c>
      <c r="K1723">
        <v>1447239863</v>
      </c>
      <c r="L1723" s="10">
        <f t="shared" si="106"/>
        <v>42319.461377314816</v>
      </c>
      <c r="M1723" s="10">
        <f t="shared" si="107"/>
        <v>42349.461377314816</v>
      </c>
      <c r="N1723" t="b">
        <v>0</v>
      </c>
      <c r="O1723">
        <v>0</v>
      </c>
      <c r="P1723" t="b">
        <v>0</v>
      </c>
      <c r="Q1723" t="s">
        <v>8293</v>
      </c>
      <c r="R1723" s="6">
        <f t="shared" si="105"/>
        <v>0</v>
      </c>
      <c r="S1723" t="s">
        <v>8315</v>
      </c>
      <c r="T1723" t="s">
        <v>8326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>
        <f t="shared" si="104"/>
        <v>3.4722222222222224E-4</v>
      </c>
      <c r="G1724" t="s">
        <v>8221</v>
      </c>
      <c r="H1724" t="s">
        <v>8224</v>
      </c>
      <c r="I1724" t="s">
        <v>8246</v>
      </c>
      <c r="J1724">
        <v>1459642200</v>
      </c>
      <c r="K1724">
        <v>1456441429</v>
      </c>
      <c r="L1724" s="10">
        <f t="shared" si="106"/>
        <v>42425.960983796293</v>
      </c>
      <c r="M1724" s="10">
        <f t="shared" si="107"/>
        <v>42463.006944444445</v>
      </c>
      <c r="N1724" t="b">
        <v>0</v>
      </c>
      <c r="O1724">
        <v>1</v>
      </c>
      <c r="P1724" t="b">
        <v>0</v>
      </c>
      <c r="Q1724" t="s">
        <v>8293</v>
      </c>
      <c r="R1724" s="6">
        <f t="shared" si="105"/>
        <v>1</v>
      </c>
      <c r="S1724" t="s">
        <v>8315</v>
      </c>
      <c r="T1724" t="s">
        <v>8326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>
        <f t="shared" si="104"/>
        <v>6.5000000000000002E-2</v>
      </c>
      <c r="G1725" t="s">
        <v>8221</v>
      </c>
      <c r="H1725" t="s">
        <v>8224</v>
      </c>
      <c r="I1725" t="s">
        <v>8246</v>
      </c>
      <c r="J1725">
        <v>1435730400</v>
      </c>
      <c r="K1725">
        <v>1430855315</v>
      </c>
      <c r="L1725" s="10">
        <f t="shared" si="106"/>
        <v>42129.82540509259</v>
      </c>
      <c r="M1725" s="10">
        <f t="shared" si="107"/>
        <v>42186.25</v>
      </c>
      <c r="N1725" t="b">
        <v>0</v>
      </c>
      <c r="O1725">
        <v>3</v>
      </c>
      <c r="P1725" t="b">
        <v>0</v>
      </c>
      <c r="Q1725" t="s">
        <v>8293</v>
      </c>
      <c r="R1725" s="6">
        <f t="shared" si="105"/>
        <v>216.66666666666666</v>
      </c>
      <c r="S1725" t="s">
        <v>8315</v>
      </c>
      <c r="T1725" t="s">
        <v>8326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>
        <f t="shared" si="104"/>
        <v>5.8333333333333336E-3</v>
      </c>
      <c r="G1726" t="s">
        <v>8221</v>
      </c>
      <c r="H1726" t="s">
        <v>8224</v>
      </c>
      <c r="I1726" t="s">
        <v>8246</v>
      </c>
      <c r="J1726">
        <v>1414707762</v>
      </c>
      <c r="K1726">
        <v>1412115762</v>
      </c>
      <c r="L1726" s="10">
        <f t="shared" si="106"/>
        <v>41912.932430555556</v>
      </c>
      <c r="M1726" s="10">
        <f t="shared" si="107"/>
        <v>41942.932430555556</v>
      </c>
      <c r="N1726" t="b">
        <v>0</v>
      </c>
      <c r="O1726">
        <v>4</v>
      </c>
      <c r="P1726" t="b">
        <v>0</v>
      </c>
      <c r="Q1726" t="s">
        <v>8293</v>
      </c>
      <c r="R1726" s="6">
        <f t="shared" si="105"/>
        <v>8.75</v>
      </c>
      <c r="S1726" t="s">
        <v>8315</v>
      </c>
      <c r="T1726" t="s">
        <v>8326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>
        <f t="shared" si="104"/>
        <v>0.10181818181818182</v>
      </c>
      <c r="G1727" t="s">
        <v>8221</v>
      </c>
      <c r="H1727" t="s">
        <v>8224</v>
      </c>
      <c r="I1727" t="s">
        <v>8246</v>
      </c>
      <c r="J1727">
        <v>1408922049</v>
      </c>
      <c r="K1727">
        <v>1406330049</v>
      </c>
      <c r="L1727" s="10">
        <f t="shared" si="106"/>
        <v>41845.968159722222</v>
      </c>
      <c r="M1727" s="10">
        <f t="shared" si="107"/>
        <v>41875.968159722222</v>
      </c>
      <c r="N1727" t="b">
        <v>0</v>
      </c>
      <c r="O1727">
        <v>9</v>
      </c>
      <c r="P1727" t="b">
        <v>0</v>
      </c>
      <c r="Q1727" t="s">
        <v>8293</v>
      </c>
      <c r="R1727" s="6">
        <f t="shared" si="105"/>
        <v>62.222222222222221</v>
      </c>
      <c r="S1727" t="s">
        <v>8315</v>
      </c>
      <c r="T1727" t="s">
        <v>8326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>
        <f t="shared" si="104"/>
        <v>0.33784615384615385</v>
      </c>
      <c r="G1728" t="s">
        <v>8221</v>
      </c>
      <c r="H1728" t="s">
        <v>8224</v>
      </c>
      <c r="I1728" t="s">
        <v>8246</v>
      </c>
      <c r="J1728">
        <v>1403906664</v>
      </c>
      <c r="K1728">
        <v>1401401064</v>
      </c>
      <c r="L1728" s="10">
        <f t="shared" si="106"/>
        <v>41788.919722222221</v>
      </c>
      <c r="M1728" s="10">
        <f t="shared" si="107"/>
        <v>41817.919722222221</v>
      </c>
      <c r="N1728" t="b">
        <v>0</v>
      </c>
      <c r="O1728">
        <v>16</v>
      </c>
      <c r="P1728" t="b">
        <v>0</v>
      </c>
      <c r="Q1728" t="s">
        <v>8293</v>
      </c>
      <c r="R1728" s="6">
        <f t="shared" si="105"/>
        <v>137.25</v>
      </c>
      <c r="S1728" t="s">
        <v>8315</v>
      </c>
      <c r="T1728" t="s">
        <v>8326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>
        <f t="shared" si="104"/>
        <v>3.3333333333333332E-4</v>
      </c>
      <c r="G1729" t="s">
        <v>8221</v>
      </c>
      <c r="H1729" t="s">
        <v>8225</v>
      </c>
      <c r="I1729" t="s">
        <v>8247</v>
      </c>
      <c r="J1729">
        <v>1428231600</v>
      </c>
      <c r="K1729">
        <v>1423520177</v>
      </c>
      <c r="L1729" s="10">
        <f t="shared" si="106"/>
        <v>42044.927974537044</v>
      </c>
      <c r="M1729" s="10">
        <f t="shared" si="107"/>
        <v>42099.458333333328</v>
      </c>
      <c r="N1729" t="b">
        <v>0</v>
      </c>
      <c r="O1729">
        <v>1</v>
      </c>
      <c r="P1729" t="b">
        <v>0</v>
      </c>
      <c r="Q1729" t="s">
        <v>8293</v>
      </c>
      <c r="R1729" s="6">
        <f t="shared" si="105"/>
        <v>1</v>
      </c>
      <c r="S1729" t="s">
        <v>8315</v>
      </c>
      <c r="T1729" t="s">
        <v>8326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>
        <f t="shared" ref="F1730:F1793" si="108">IF(D1730=0,0,E1730/D1730)</f>
        <v>0.68400000000000005</v>
      </c>
      <c r="G1730" t="s">
        <v>8221</v>
      </c>
      <c r="H1730" t="s">
        <v>8224</v>
      </c>
      <c r="I1730" t="s">
        <v>8246</v>
      </c>
      <c r="J1730">
        <v>1445439674</v>
      </c>
      <c r="K1730">
        <v>1442847674</v>
      </c>
      <c r="L1730" s="10">
        <f t="shared" si="106"/>
        <v>42268.625856481478</v>
      </c>
      <c r="M1730" s="10">
        <f t="shared" si="107"/>
        <v>42298.625856481478</v>
      </c>
      <c r="N1730" t="b">
        <v>0</v>
      </c>
      <c r="O1730">
        <v>7</v>
      </c>
      <c r="P1730" t="b">
        <v>0</v>
      </c>
      <c r="Q1730" t="s">
        <v>8293</v>
      </c>
      <c r="R1730" s="6">
        <f t="shared" ref="R1730:R1793" si="109">IF(O1730=0,0,E1730/O1730)</f>
        <v>122.14285714285714</v>
      </c>
      <c r="S1730" t="s">
        <v>8315</v>
      </c>
      <c r="T1730" t="s">
        <v>8326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>
        <f t="shared" si="108"/>
        <v>0</v>
      </c>
      <c r="G1731" t="s">
        <v>8221</v>
      </c>
      <c r="H1731" t="s">
        <v>8224</v>
      </c>
      <c r="I1731" t="s">
        <v>8246</v>
      </c>
      <c r="J1731">
        <v>1465521306</v>
      </c>
      <c r="K1731">
        <v>1460337306</v>
      </c>
      <c r="L1731" s="10">
        <f t="shared" ref="L1731:L1794" si="110">(((K1731/60)/60)/24)+DATE(1970,1,1)</f>
        <v>42471.052152777775</v>
      </c>
      <c r="M1731" s="10">
        <f t="shared" ref="M1731:M1794" si="111">(((J1731/60)/60)/24)+DATE(1970,1,1)</f>
        <v>42531.052152777775</v>
      </c>
      <c r="N1731" t="b">
        <v>0</v>
      </c>
      <c r="O1731">
        <v>0</v>
      </c>
      <c r="P1731" t="b">
        <v>0</v>
      </c>
      <c r="Q1731" t="s">
        <v>8293</v>
      </c>
      <c r="R1731" s="6">
        <f t="shared" si="109"/>
        <v>0</v>
      </c>
      <c r="S1731" t="s">
        <v>8315</v>
      </c>
      <c r="T1731" t="s">
        <v>8326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>
        <f t="shared" si="108"/>
        <v>0</v>
      </c>
      <c r="G1732" t="s">
        <v>8221</v>
      </c>
      <c r="H1732" t="s">
        <v>8224</v>
      </c>
      <c r="I1732" t="s">
        <v>8246</v>
      </c>
      <c r="J1732">
        <v>1445738783</v>
      </c>
      <c r="K1732">
        <v>1443146783</v>
      </c>
      <c r="L1732" s="10">
        <f t="shared" si="110"/>
        <v>42272.087766203709</v>
      </c>
      <c r="M1732" s="10">
        <f t="shared" si="111"/>
        <v>42302.087766203709</v>
      </c>
      <c r="N1732" t="b">
        <v>0</v>
      </c>
      <c r="O1732">
        <v>0</v>
      </c>
      <c r="P1732" t="b">
        <v>0</v>
      </c>
      <c r="Q1732" t="s">
        <v>8293</v>
      </c>
      <c r="R1732" s="6">
        <f t="shared" si="109"/>
        <v>0</v>
      </c>
      <c r="S1732" t="s">
        <v>8315</v>
      </c>
      <c r="T1732" t="s">
        <v>8326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>
        <f t="shared" si="108"/>
        <v>0</v>
      </c>
      <c r="G1733" t="s">
        <v>8221</v>
      </c>
      <c r="H1733" t="s">
        <v>8224</v>
      </c>
      <c r="I1733" t="s">
        <v>8246</v>
      </c>
      <c r="J1733">
        <v>1434034800</v>
      </c>
      <c r="K1733">
        <v>1432849552</v>
      </c>
      <c r="L1733" s="10">
        <f t="shared" si="110"/>
        <v>42152.906851851847</v>
      </c>
      <c r="M1733" s="10">
        <f t="shared" si="111"/>
        <v>42166.625</v>
      </c>
      <c r="N1733" t="b">
        <v>0</v>
      </c>
      <c r="O1733">
        <v>0</v>
      </c>
      <c r="P1733" t="b">
        <v>0</v>
      </c>
      <c r="Q1733" t="s">
        <v>8293</v>
      </c>
      <c r="R1733" s="6">
        <f t="shared" si="109"/>
        <v>0</v>
      </c>
      <c r="S1733" t="s">
        <v>8315</v>
      </c>
      <c r="T1733" t="s">
        <v>8326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>
        <f t="shared" si="108"/>
        <v>0</v>
      </c>
      <c r="G1734" t="s">
        <v>8221</v>
      </c>
      <c r="H1734" t="s">
        <v>8224</v>
      </c>
      <c r="I1734" t="s">
        <v>8246</v>
      </c>
      <c r="J1734">
        <v>1452920400</v>
      </c>
      <c r="K1734">
        <v>1447777481</v>
      </c>
      <c r="L1734" s="10">
        <f t="shared" si="110"/>
        <v>42325.683807870373</v>
      </c>
      <c r="M1734" s="10">
        <f t="shared" si="111"/>
        <v>42385.208333333328</v>
      </c>
      <c r="N1734" t="b">
        <v>0</v>
      </c>
      <c r="O1734">
        <v>0</v>
      </c>
      <c r="P1734" t="b">
        <v>0</v>
      </c>
      <c r="Q1734" t="s">
        <v>8293</v>
      </c>
      <c r="R1734" s="6">
        <f t="shared" si="109"/>
        <v>0</v>
      </c>
      <c r="S1734" t="s">
        <v>8315</v>
      </c>
      <c r="T1734" t="s">
        <v>8326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>
        <f t="shared" si="108"/>
        <v>0</v>
      </c>
      <c r="G1735" t="s">
        <v>8221</v>
      </c>
      <c r="H1735" t="s">
        <v>8224</v>
      </c>
      <c r="I1735" t="s">
        <v>8246</v>
      </c>
      <c r="J1735">
        <v>1473802200</v>
      </c>
      <c r="K1735">
        <v>1472746374</v>
      </c>
      <c r="L1735" s="10">
        <f t="shared" si="110"/>
        <v>42614.675625000003</v>
      </c>
      <c r="M1735" s="10">
        <f t="shared" si="111"/>
        <v>42626.895833333328</v>
      </c>
      <c r="N1735" t="b">
        <v>0</v>
      </c>
      <c r="O1735">
        <v>0</v>
      </c>
      <c r="P1735" t="b">
        <v>0</v>
      </c>
      <c r="Q1735" t="s">
        <v>8293</v>
      </c>
      <c r="R1735" s="6">
        <f t="shared" si="109"/>
        <v>0</v>
      </c>
      <c r="S1735" t="s">
        <v>8315</v>
      </c>
      <c r="T1735" t="s">
        <v>8326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>
        <f t="shared" si="108"/>
        <v>2.2222222222222223E-4</v>
      </c>
      <c r="G1736" t="s">
        <v>8221</v>
      </c>
      <c r="H1736" t="s">
        <v>8224</v>
      </c>
      <c r="I1736" t="s">
        <v>8246</v>
      </c>
      <c r="J1736">
        <v>1431046356</v>
      </c>
      <c r="K1736">
        <v>1428454356</v>
      </c>
      <c r="L1736" s="10">
        <f t="shared" si="110"/>
        <v>42102.036527777775</v>
      </c>
      <c r="M1736" s="10">
        <f t="shared" si="111"/>
        <v>42132.036527777775</v>
      </c>
      <c r="N1736" t="b">
        <v>0</v>
      </c>
      <c r="O1736">
        <v>1</v>
      </c>
      <c r="P1736" t="b">
        <v>0</v>
      </c>
      <c r="Q1736" t="s">
        <v>8293</v>
      </c>
      <c r="R1736" s="6">
        <f t="shared" si="109"/>
        <v>1</v>
      </c>
      <c r="S1736" t="s">
        <v>8315</v>
      </c>
      <c r="T1736" t="s">
        <v>8326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>
        <f t="shared" si="108"/>
        <v>0.11</v>
      </c>
      <c r="G1737" t="s">
        <v>8221</v>
      </c>
      <c r="H1737" t="s">
        <v>8224</v>
      </c>
      <c r="I1737" t="s">
        <v>8246</v>
      </c>
      <c r="J1737">
        <v>1470598345</v>
      </c>
      <c r="K1737">
        <v>1468006345</v>
      </c>
      <c r="L1737" s="10">
        <f t="shared" si="110"/>
        <v>42559.814178240747</v>
      </c>
      <c r="M1737" s="10">
        <f t="shared" si="111"/>
        <v>42589.814178240747</v>
      </c>
      <c r="N1737" t="b">
        <v>0</v>
      </c>
      <c r="O1737">
        <v>2</v>
      </c>
      <c r="P1737" t="b">
        <v>0</v>
      </c>
      <c r="Q1737" t="s">
        <v>8293</v>
      </c>
      <c r="R1737" s="6">
        <f t="shared" si="109"/>
        <v>55</v>
      </c>
      <c r="S1737" t="s">
        <v>8315</v>
      </c>
      <c r="T1737" t="s">
        <v>8326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>
        <f t="shared" si="108"/>
        <v>7.3333333333333332E-3</v>
      </c>
      <c r="G1738" t="s">
        <v>8221</v>
      </c>
      <c r="H1738" t="s">
        <v>8224</v>
      </c>
      <c r="I1738" t="s">
        <v>8246</v>
      </c>
      <c r="J1738">
        <v>1447018833</v>
      </c>
      <c r="K1738">
        <v>1444423233</v>
      </c>
      <c r="L1738" s="10">
        <f t="shared" si="110"/>
        <v>42286.861493055556</v>
      </c>
      <c r="M1738" s="10">
        <f t="shared" si="111"/>
        <v>42316.90315972222</v>
      </c>
      <c r="N1738" t="b">
        <v>0</v>
      </c>
      <c r="O1738">
        <v>1</v>
      </c>
      <c r="P1738" t="b">
        <v>0</v>
      </c>
      <c r="Q1738" t="s">
        <v>8293</v>
      </c>
      <c r="R1738" s="6">
        <f t="shared" si="109"/>
        <v>22</v>
      </c>
      <c r="S1738" t="s">
        <v>8315</v>
      </c>
      <c r="T1738" t="s">
        <v>8326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>
        <f t="shared" si="108"/>
        <v>0.21249999999999999</v>
      </c>
      <c r="G1739" t="s">
        <v>8221</v>
      </c>
      <c r="H1739" t="s">
        <v>8224</v>
      </c>
      <c r="I1739" t="s">
        <v>8246</v>
      </c>
      <c r="J1739">
        <v>1437432392</v>
      </c>
      <c r="K1739">
        <v>1434840392</v>
      </c>
      <c r="L1739" s="10">
        <f t="shared" si="110"/>
        <v>42175.948981481488</v>
      </c>
      <c r="M1739" s="10">
        <f t="shared" si="111"/>
        <v>42205.948981481488</v>
      </c>
      <c r="N1739" t="b">
        <v>0</v>
      </c>
      <c r="O1739">
        <v>15</v>
      </c>
      <c r="P1739" t="b">
        <v>0</v>
      </c>
      <c r="Q1739" t="s">
        <v>8293</v>
      </c>
      <c r="R1739" s="6">
        <f t="shared" si="109"/>
        <v>56.666666666666664</v>
      </c>
      <c r="S1739" t="s">
        <v>8315</v>
      </c>
      <c r="T1739" t="s">
        <v>8326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>
        <f t="shared" si="108"/>
        <v>4.0000000000000001E-3</v>
      </c>
      <c r="G1740" t="s">
        <v>8221</v>
      </c>
      <c r="H1740" t="s">
        <v>8224</v>
      </c>
      <c r="I1740" t="s">
        <v>8246</v>
      </c>
      <c r="J1740">
        <v>1412283542</v>
      </c>
      <c r="K1740">
        <v>1409691542</v>
      </c>
      <c r="L1740" s="10">
        <f t="shared" si="110"/>
        <v>41884.874328703707</v>
      </c>
      <c r="M1740" s="10">
        <f t="shared" si="111"/>
        <v>41914.874328703707</v>
      </c>
      <c r="N1740" t="b">
        <v>0</v>
      </c>
      <c r="O1740">
        <v>1</v>
      </c>
      <c r="P1740" t="b">
        <v>0</v>
      </c>
      <c r="Q1740" t="s">
        <v>8293</v>
      </c>
      <c r="R1740" s="6">
        <f t="shared" si="109"/>
        <v>20</v>
      </c>
      <c r="S1740" t="s">
        <v>8315</v>
      </c>
      <c r="T1740" t="s">
        <v>8326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>
        <f t="shared" si="108"/>
        <v>1E-3</v>
      </c>
      <c r="G1741" t="s">
        <v>8221</v>
      </c>
      <c r="H1741" t="s">
        <v>8224</v>
      </c>
      <c r="I1741" t="s">
        <v>8246</v>
      </c>
      <c r="J1741">
        <v>1462391932</v>
      </c>
      <c r="K1741">
        <v>1457297932</v>
      </c>
      <c r="L1741" s="10">
        <f t="shared" si="110"/>
        <v>42435.874212962968</v>
      </c>
      <c r="M1741" s="10">
        <f t="shared" si="111"/>
        <v>42494.832546296297</v>
      </c>
      <c r="N1741" t="b">
        <v>0</v>
      </c>
      <c r="O1741">
        <v>1</v>
      </c>
      <c r="P1741" t="b">
        <v>0</v>
      </c>
      <c r="Q1741" t="s">
        <v>8293</v>
      </c>
      <c r="R1741" s="6">
        <f t="shared" si="109"/>
        <v>1</v>
      </c>
      <c r="S1741" t="s">
        <v>8315</v>
      </c>
      <c r="T1741" t="s">
        <v>8326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>
        <f t="shared" si="108"/>
        <v>0</v>
      </c>
      <c r="G1742" t="s">
        <v>8221</v>
      </c>
      <c r="H1742" t="s">
        <v>8224</v>
      </c>
      <c r="I1742" t="s">
        <v>8246</v>
      </c>
      <c r="J1742">
        <v>1437075422</v>
      </c>
      <c r="K1742">
        <v>1434483422</v>
      </c>
      <c r="L1742" s="10">
        <f t="shared" si="110"/>
        <v>42171.817384259266</v>
      </c>
      <c r="M1742" s="10">
        <f t="shared" si="111"/>
        <v>42201.817384259266</v>
      </c>
      <c r="N1742" t="b">
        <v>0</v>
      </c>
      <c r="O1742">
        <v>0</v>
      </c>
      <c r="P1742" t="b">
        <v>0</v>
      </c>
      <c r="Q1742" t="s">
        <v>8293</v>
      </c>
      <c r="R1742" s="6">
        <f t="shared" si="109"/>
        <v>0</v>
      </c>
      <c r="S1742" t="s">
        <v>8315</v>
      </c>
      <c r="T1742" t="s">
        <v>8326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>
        <f t="shared" si="108"/>
        <v>1.1083333333333334</v>
      </c>
      <c r="G1743" t="s">
        <v>8219</v>
      </c>
      <c r="H1743" t="s">
        <v>8225</v>
      </c>
      <c r="I1743" t="s">
        <v>8247</v>
      </c>
      <c r="J1743">
        <v>1433948671</v>
      </c>
      <c r="K1743">
        <v>1430060671</v>
      </c>
      <c r="L1743" s="10">
        <f t="shared" si="110"/>
        <v>42120.628136574072</v>
      </c>
      <c r="M1743" s="10">
        <f t="shared" si="111"/>
        <v>42165.628136574072</v>
      </c>
      <c r="N1743" t="b">
        <v>0</v>
      </c>
      <c r="O1743">
        <v>52</v>
      </c>
      <c r="P1743" t="b">
        <v>1</v>
      </c>
      <c r="Q1743" t="s">
        <v>8285</v>
      </c>
      <c r="R1743" s="6">
        <f t="shared" si="109"/>
        <v>25.576923076923077</v>
      </c>
      <c r="S1743" t="s">
        <v>8316</v>
      </c>
      <c r="T1743" t="s">
        <v>8363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>
        <f t="shared" si="108"/>
        <v>1.0874999999999999</v>
      </c>
      <c r="G1744" t="s">
        <v>8219</v>
      </c>
      <c r="H1744" t="s">
        <v>8224</v>
      </c>
      <c r="I1744" t="s">
        <v>8246</v>
      </c>
      <c r="J1744">
        <v>1483822800</v>
      </c>
      <c r="K1744">
        <v>1481058170</v>
      </c>
      <c r="L1744" s="10">
        <f t="shared" si="110"/>
        <v>42710.876967592587</v>
      </c>
      <c r="M1744" s="10">
        <f t="shared" si="111"/>
        <v>42742.875</v>
      </c>
      <c r="N1744" t="b">
        <v>0</v>
      </c>
      <c r="O1744">
        <v>34</v>
      </c>
      <c r="P1744" t="b">
        <v>1</v>
      </c>
      <c r="Q1744" t="s">
        <v>8285</v>
      </c>
      <c r="R1744" s="6">
        <f t="shared" si="109"/>
        <v>63.970588235294116</v>
      </c>
      <c r="S1744" t="s">
        <v>8316</v>
      </c>
      <c r="T1744" t="s">
        <v>8363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>
        <f t="shared" si="108"/>
        <v>1.0041666666666667</v>
      </c>
      <c r="G1745" t="s">
        <v>8219</v>
      </c>
      <c r="H1745" t="s">
        <v>8224</v>
      </c>
      <c r="I1745" t="s">
        <v>8246</v>
      </c>
      <c r="J1745">
        <v>1472270340</v>
      </c>
      <c r="K1745">
        <v>1470348775</v>
      </c>
      <c r="L1745" s="10">
        <f t="shared" si="110"/>
        <v>42586.925636574073</v>
      </c>
      <c r="M1745" s="10">
        <f t="shared" si="111"/>
        <v>42609.165972222225</v>
      </c>
      <c r="N1745" t="b">
        <v>0</v>
      </c>
      <c r="O1745">
        <v>67</v>
      </c>
      <c r="P1745" t="b">
        <v>1</v>
      </c>
      <c r="Q1745" t="s">
        <v>8285</v>
      </c>
      <c r="R1745" s="6">
        <f t="shared" si="109"/>
        <v>89.925373134328353</v>
      </c>
      <c r="S1745" t="s">
        <v>8316</v>
      </c>
      <c r="T1745" t="s">
        <v>8363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>
        <f t="shared" si="108"/>
        <v>1.1845454545454546</v>
      </c>
      <c r="G1746" t="s">
        <v>8219</v>
      </c>
      <c r="H1746" t="s">
        <v>8225</v>
      </c>
      <c r="I1746" t="s">
        <v>8247</v>
      </c>
      <c r="J1746">
        <v>1425821477</v>
      </c>
      <c r="K1746">
        <v>1421937077</v>
      </c>
      <c r="L1746" s="10">
        <f t="shared" si="110"/>
        <v>42026.605057870373</v>
      </c>
      <c r="M1746" s="10">
        <f t="shared" si="111"/>
        <v>42071.563391203701</v>
      </c>
      <c r="N1746" t="b">
        <v>0</v>
      </c>
      <c r="O1746">
        <v>70</v>
      </c>
      <c r="P1746" t="b">
        <v>1</v>
      </c>
      <c r="Q1746" t="s">
        <v>8285</v>
      </c>
      <c r="R1746" s="6">
        <f t="shared" si="109"/>
        <v>93.071428571428569</v>
      </c>
      <c r="S1746" t="s">
        <v>8316</v>
      </c>
      <c r="T1746" t="s">
        <v>8363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>
        <f t="shared" si="108"/>
        <v>1.1401428571428571</v>
      </c>
      <c r="G1747" t="s">
        <v>8219</v>
      </c>
      <c r="H1747" t="s">
        <v>8224</v>
      </c>
      <c r="I1747" t="s">
        <v>8246</v>
      </c>
      <c r="J1747">
        <v>1482372000</v>
      </c>
      <c r="K1747">
        <v>1479276838</v>
      </c>
      <c r="L1747" s="10">
        <f t="shared" si="110"/>
        <v>42690.259699074071</v>
      </c>
      <c r="M1747" s="10">
        <f t="shared" si="111"/>
        <v>42726.083333333328</v>
      </c>
      <c r="N1747" t="b">
        <v>0</v>
      </c>
      <c r="O1747">
        <v>89</v>
      </c>
      <c r="P1747" t="b">
        <v>1</v>
      </c>
      <c r="Q1747" t="s">
        <v>8285</v>
      </c>
      <c r="R1747" s="6">
        <f t="shared" si="109"/>
        <v>89.674157303370791</v>
      </c>
      <c r="S1747" t="s">
        <v>8316</v>
      </c>
      <c r="T1747" t="s">
        <v>8363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>
        <f t="shared" si="108"/>
        <v>1.4810000000000001</v>
      </c>
      <c r="G1748" t="s">
        <v>8219</v>
      </c>
      <c r="H1748" t="s">
        <v>8224</v>
      </c>
      <c r="I1748" t="s">
        <v>8246</v>
      </c>
      <c r="J1748">
        <v>1479952800</v>
      </c>
      <c r="K1748">
        <v>1477368867</v>
      </c>
      <c r="L1748" s="10">
        <f t="shared" si="110"/>
        <v>42668.176701388889</v>
      </c>
      <c r="M1748" s="10">
        <f t="shared" si="111"/>
        <v>42698.083333333328</v>
      </c>
      <c r="N1748" t="b">
        <v>0</v>
      </c>
      <c r="O1748">
        <v>107</v>
      </c>
      <c r="P1748" t="b">
        <v>1</v>
      </c>
      <c r="Q1748" t="s">
        <v>8285</v>
      </c>
      <c r="R1748" s="6">
        <f t="shared" si="109"/>
        <v>207.61682242990653</v>
      </c>
      <c r="S1748" t="s">
        <v>8316</v>
      </c>
      <c r="T1748" t="s">
        <v>8363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>
        <f t="shared" si="108"/>
        <v>1.0495555555555556</v>
      </c>
      <c r="G1749" t="s">
        <v>8219</v>
      </c>
      <c r="H1749" t="s">
        <v>8225</v>
      </c>
      <c r="I1749" t="s">
        <v>8247</v>
      </c>
      <c r="J1749">
        <v>1447426800</v>
      </c>
      <c r="K1749">
        <v>1444904830</v>
      </c>
      <c r="L1749" s="10">
        <f t="shared" si="110"/>
        <v>42292.435532407413</v>
      </c>
      <c r="M1749" s="10">
        <f t="shared" si="111"/>
        <v>42321.625</v>
      </c>
      <c r="N1749" t="b">
        <v>0</v>
      </c>
      <c r="O1749">
        <v>159</v>
      </c>
      <c r="P1749" t="b">
        <v>1</v>
      </c>
      <c r="Q1749" t="s">
        <v>8285</v>
      </c>
      <c r="R1749" s="6">
        <f t="shared" si="109"/>
        <v>59.408805031446541</v>
      </c>
      <c r="S1749" t="s">
        <v>8316</v>
      </c>
      <c r="T1749" t="s">
        <v>8363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>
        <f t="shared" si="108"/>
        <v>1.29948</v>
      </c>
      <c r="G1750" t="s">
        <v>8219</v>
      </c>
      <c r="H1750" t="s">
        <v>8229</v>
      </c>
      <c r="I1750" t="s">
        <v>8251</v>
      </c>
      <c r="J1750">
        <v>1441234143</v>
      </c>
      <c r="K1750">
        <v>1438642143</v>
      </c>
      <c r="L1750" s="10">
        <f t="shared" si="110"/>
        <v>42219.950729166667</v>
      </c>
      <c r="M1750" s="10">
        <f t="shared" si="111"/>
        <v>42249.950729166667</v>
      </c>
      <c r="N1750" t="b">
        <v>0</v>
      </c>
      <c r="O1750">
        <v>181</v>
      </c>
      <c r="P1750" t="b">
        <v>1</v>
      </c>
      <c r="Q1750" t="s">
        <v>8285</v>
      </c>
      <c r="R1750" s="6">
        <f t="shared" si="109"/>
        <v>358.97237569060775</v>
      </c>
      <c r="S1750" t="s">
        <v>8316</v>
      </c>
      <c r="T1750" t="s">
        <v>8363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>
        <f t="shared" si="108"/>
        <v>1.2348756218905472</v>
      </c>
      <c r="G1751" t="s">
        <v>8219</v>
      </c>
      <c r="H1751" t="s">
        <v>8243</v>
      </c>
      <c r="I1751" t="s">
        <v>8249</v>
      </c>
      <c r="J1751">
        <v>1488394800</v>
      </c>
      <c r="K1751">
        <v>1485213921</v>
      </c>
      <c r="L1751" s="10">
        <f t="shared" si="110"/>
        <v>42758.975937499999</v>
      </c>
      <c r="M1751" s="10">
        <f t="shared" si="111"/>
        <v>42795.791666666672</v>
      </c>
      <c r="N1751" t="b">
        <v>0</v>
      </c>
      <c r="O1751">
        <v>131</v>
      </c>
      <c r="P1751" t="b">
        <v>1</v>
      </c>
      <c r="Q1751" t="s">
        <v>8285</v>
      </c>
      <c r="R1751" s="6">
        <f t="shared" si="109"/>
        <v>94.736641221374043</v>
      </c>
      <c r="S1751" t="s">
        <v>8316</v>
      </c>
      <c r="T1751" t="s">
        <v>8363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>
        <f t="shared" si="108"/>
        <v>2.0162</v>
      </c>
      <c r="G1752" t="s">
        <v>8219</v>
      </c>
      <c r="H1752" t="s">
        <v>8224</v>
      </c>
      <c r="I1752" t="s">
        <v>8246</v>
      </c>
      <c r="J1752">
        <v>1461096304</v>
      </c>
      <c r="K1752">
        <v>1458936304</v>
      </c>
      <c r="L1752" s="10">
        <f t="shared" si="110"/>
        <v>42454.836851851855</v>
      </c>
      <c r="M1752" s="10">
        <f t="shared" si="111"/>
        <v>42479.836851851855</v>
      </c>
      <c r="N1752" t="b">
        <v>0</v>
      </c>
      <c r="O1752">
        <v>125</v>
      </c>
      <c r="P1752" t="b">
        <v>1</v>
      </c>
      <c r="Q1752" t="s">
        <v>8285</v>
      </c>
      <c r="R1752" s="6">
        <f t="shared" si="109"/>
        <v>80.647999999999996</v>
      </c>
      <c r="S1752" t="s">
        <v>8316</v>
      </c>
      <c r="T1752" t="s">
        <v>8363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>
        <f t="shared" si="108"/>
        <v>1.0289999999999999</v>
      </c>
      <c r="G1753" t="s">
        <v>8219</v>
      </c>
      <c r="H1753" t="s">
        <v>8224</v>
      </c>
      <c r="I1753" t="s">
        <v>8246</v>
      </c>
      <c r="J1753">
        <v>1426787123</v>
      </c>
      <c r="K1753">
        <v>1424198723</v>
      </c>
      <c r="L1753" s="10">
        <f t="shared" si="110"/>
        <v>42052.7815162037</v>
      </c>
      <c r="M1753" s="10">
        <f t="shared" si="111"/>
        <v>42082.739849537036</v>
      </c>
      <c r="N1753" t="b">
        <v>0</v>
      </c>
      <c r="O1753">
        <v>61</v>
      </c>
      <c r="P1753" t="b">
        <v>1</v>
      </c>
      <c r="Q1753" t="s">
        <v>8285</v>
      </c>
      <c r="R1753" s="6">
        <f t="shared" si="109"/>
        <v>168.68852459016392</v>
      </c>
      <c r="S1753" t="s">
        <v>8316</v>
      </c>
      <c r="T1753" t="s">
        <v>8363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>
        <f t="shared" si="108"/>
        <v>2.6016666666666666</v>
      </c>
      <c r="G1754" t="s">
        <v>8219</v>
      </c>
      <c r="H1754" t="s">
        <v>8225</v>
      </c>
      <c r="I1754" t="s">
        <v>8247</v>
      </c>
      <c r="J1754">
        <v>1476425082</v>
      </c>
      <c r="K1754">
        <v>1473833082</v>
      </c>
      <c r="L1754" s="10">
        <f t="shared" si="110"/>
        <v>42627.253263888888</v>
      </c>
      <c r="M1754" s="10">
        <f t="shared" si="111"/>
        <v>42657.253263888888</v>
      </c>
      <c r="N1754" t="b">
        <v>0</v>
      </c>
      <c r="O1754">
        <v>90</v>
      </c>
      <c r="P1754" t="b">
        <v>1</v>
      </c>
      <c r="Q1754" t="s">
        <v>8285</v>
      </c>
      <c r="R1754" s="6">
        <f t="shared" si="109"/>
        <v>34.68888888888889</v>
      </c>
      <c r="S1754" t="s">
        <v>8316</v>
      </c>
      <c r="T1754" t="s">
        <v>8363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>
        <f t="shared" si="108"/>
        <v>1.08</v>
      </c>
      <c r="G1755" t="s">
        <v>8219</v>
      </c>
      <c r="H1755" t="s">
        <v>8232</v>
      </c>
      <c r="I1755" t="s">
        <v>8253</v>
      </c>
      <c r="J1755">
        <v>1458579568</v>
      </c>
      <c r="K1755">
        <v>1455991168</v>
      </c>
      <c r="L1755" s="10">
        <f t="shared" si="110"/>
        <v>42420.74962962963</v>
      </c>
      <c r="M1755" s="10">
        <f t="shared" si="111"/>
        <v>42450.707962962959</v>
      </c>
      <c r="N1755" t="b">
        <v>0</v>
      </c>
      <c r="O1755">
        <v>35</v>
      </c>
      <c r="P1755" t="b">
        <v>1</v>
      </c>
      <c r="Q1755" t="s">
        <v>8285</v>
      </c>
      <c r="R1755" s="6">
        <f t="shared" si="109"/>
        <v>462.85714285714283</v>
      </c>
      <c r="S1755" t="s">
        <v>8316</v>
      </c>
      <c r="T1755" t="s">
        <v>8363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>
        <f t="shared" si="108"/>
        <v>1.1052941176470588</v>
      </c>
      <c r="G1756" t="s">
        <v>8219</v>
      </c>
      <c r="H1756" t="s">
        <v>8229</v>
      </c>
      <c r="I1756" t="s">
        <v>8251</v>
      </c>
      <c r="J1756">
        <v>1428091353</v>
      </c>
      <c r="K1756">
        <v>1425502953</v>
      </c>
      <c r="L1756" s="10">
        <f t="shared" si="110"/>
        <v>42067.876770833333</v>
      </c>
      <c r="M1756" s="10">
        <f t="shared" si="111"/>
        <v>42097.835104166668</v>
      </c>
      <c r="N1756" t="b">
        <v>0</v>
      </c>
      <c r="O1756">
        <v>90</v>
      </c>
      <c r="P1756" t="b">
        <v>1</v>
      </c>
      <c r="Q1756" t="s">
        <v>8285</v>
      </c>
      <c r="R1756" s="6">
        <f t="shared" si="109"/>
        <v>104.38888888888889</v>
      </c>
      <c r="S1756" t="s">
        <v>8316</v>
      </c>
      <c r="T1756" t="s">
        <v>8363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>
        <f t="shared" si="108"/>
        <v>1.2</v>
      </c>
      <c r="G1757" t="s">
        <v>8219</v>
      </c>
      <c r="H1757" t="s">
        <v>8224</v>
      </c>
      <c r="I1757" t="s">
        <v>8246</v>
      </c>
      <c r="J1757">
        <v>1444071361</v>
      </c>
      <c r="K1757">
        <v>1441479361</v>
      </c>
      <c r="L1757" s="10">
        <f t="shared" si="110"/>
        <v>42252.788900462961</v>
      </c>
      <c r="M1757" s="10">
        <f t="shared" si="111"/>
        <v>42282.788900462961</v>
      </c>
      <c r="N1757" t="b">
        <v>0</v>
      </c>
      <c r="O1757">
        <v>4</v>
      </c>
      <c r="P1757" t="b">
        <v>1</v>
      </c>
      <c r="Q1757" t="s">
        <v>8285</v>
      </c>
      <c r="R1757" s="6">
        <f t="shared" si="109"/>
        <v>7.5</v>
      </c>
      <c r="S1757" t="s">
        <v>8316</v>
      </c>
      <c r="T1757" t="s">
        <v>8363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>
        <f t="shared" si="108"/>
        <v>1.0282909090909091</v>
      </c>
      <c r="G1758" t="s">
        <v>8219</v>
      </c>
      <c r="H1758" t="s">
        <v>8224</v>
      </c>
      <c r="I1758" t="s">
        <v>8246</v>
      </c>
      <c r="J1758">
        <v>1472443269</v>
      </c>
      <c r="K1758">
        <v>1468987269</v>
      </c>
      <c r="L1758" s="10">
        <f t="shared" si="110"/>
        <v>42571.167465277773</v>
      </c>
      <c r="M1758" s="10">
        <f t="shared" si="111"/>
        <v>42611.167465277773</v>
      </c>
      <c r="N1758" t="b">
        <v>0</v>
      </c>
      <c r="O1758">
        <v>120</v>
      </c>
      <c r="P1758" t="b">
        <v>1</v>
      </c>
      <c r="Q1758" t="s">
        <v>8285</v>
      </c>
      <c r="R1758" s="6">
        <f t="shared" si="109"/>
        <v>47.13</v>
      </c>
      <c r="S1758" t="s">
        <v>8316</v>
      </c>
      <c r="T1758" t="s">
        <v>8363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>
        <f t="shared" si="108"/>
        <v>1.1599999999999999</v>
      </c>
      <c r="G1759" t="s">
        <v>8219</v>
      </c>
      <c r="H1759" t="s">
        <v>8224</v>
      </c>
      <c r="I1759" t="s">
        <v>8246</v>
      </c>
      <c r="J1759">
        <v>1485631740</v>
      </c>
      <c r="K1759">
        <v>1483041083</v>
      </c>
      <c r="L1759" s="10">
        <f t="shared" si="110"/>
        <v>42733.827349537038</v>
      </c>
      <c r="M1759" s="10">
        <f t="shared" si="111"/>
        <v>42763.811805555553</v>
      </c>
      <c r="N1759" t="b">
        <v>0</v>
      </c>
      <c r="O1759">
        <v>14</v>
      </c>
      <c r="P1759" t="b">
        <v>1</v>
      </c>
      <c r="Q1759" t="s">
        <v>8285</v>
      </c>
      <c r="R1759" s="6">
        <f t="shared" si="109"/>
        <v>414.28571428571428</v>
      </c>
      <c r="S1759" t="s">
        <v>8316</v>
      </c>
      <c r="T1759" t="s">
        <v>8363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>
        <f t="shared" si="108"/>
        <v>1.147</v>
      </c>
      <c r="G1760" t="s">
        <v>8219</v>
      </c>
      <c r="H1760" t="s">
        <v>8224</v>
      </c>
      <c r="I1760" t="s">
        <v>8246</v>
      </c>
      <c r="J1760">
        <v>1468536992</v>
      </c>
      <c r="K1760">
        <v>1463352992</v>
      </c>
      <c r="L1760" s="10">
        <f t="shared" si="110"/>
        <v>42505.955925925926</v>
      </c>
      <c r="M1760" s="10">
        <f t="shared" si="111"/>
        <v>42565.955925925926</v>
      </c>
      <c r="N1760" t="b">
        <v>0</v>
      </c>
      <c r="O1760">
        <v>27</v>
      </c>
      <c r="P1760" t="b">
        <v>1</v>
      </c>
      <c r="Q1760" t="s">
        <v>8285</v>
      </c>
      <c r="R1760" s="6">
        <f t="shared" si="109"/>
        <v>42.481481481481481</v>
      </c>
      <c r="S1760" t="s">
        <v>8316</v>
      </c>
      <c r="T1760" t="s">
        <v>8363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>
        <f t="shared" si="108"/>
        <v>1.0660000000000001</v>
      </c>
      <c r="G1761" t="s">
        <v>8219</v>
      </c>
      <c r="H1761" t="s">
        <v>8224</v>
      </c>
      <c r="I1761" t="s">
        <v>8246</v>
      </c>
      <c r="J1761">
        <v>1427309629</v>
      </c>
      <c r="K1761">
        <v>1425585229</v>
      </c>
      <c r="L1761" s="10">
        <f t="shared" si="110"/>
        <v>42068.829039351855</v>
      </c>
      <c r="M1761" s="10">
        <f t="shared" si="111"/>
        <v>42088.787372685183</v>
      </c>
      <c r="N1761" t="b">
        <v>0</v>
      </c>
      <c r="O1761">
        <v>49</v>
      </c>
      <c r="P1761" t="b">
        <v>1</v>
      </c>
      <c r="Q1761" t="s">
        <v>8285</v>
      </c>
      <c r="R1761" s="6">
        <f t="shared" si="109"/>
        <v>108.77551020408163</v>
      </c>
      <c r="S1761" t="s">
        <v>8316</v>
      </c>
      <c r="T1761" t="s">
        <v>8363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>
        <f t="shared" si="108"/>
        <v>1.6544000000000001</v>
      </c>
      <c r="G1762" t="s">
        <v>8219</v>
      </c>
      <c r="H1762" t="s">
        <v>8224</v>
      </c>
      <c r="I1762" t="s">
        <v>8246</v>
      </c>
      <c r="J1762">
        <v>1456416513</v>
      </c>
      <c r="K1762">
        <v>1454688513</v>
      </c>
      <c r="L1762" s="10">
        <f t="shared" si="110"/>
        <v>42405.67260416667</v>
      </c>
      <c r="M1762" s="10">
        <f t="shared" si="111"/>
        <v>42425.67260416667</v>
      </c>
      <c r="N1762" t="b">
        <v>0</v>
      </c>
      <c r="O1762">
        <v>102</v>
      </c>
      <c r="P1762" t="b">
        <v>1</v>
      </c>
      <c r="Q1762" t="s">
        <v>8285</v>
      </c>
      <c r="R1762" s="6">
        <f t="shared" si="109"/>
        <v>81.098039215686271</v>
      </c>
      <c r="S1762" t="s">
        <v>8316</v>
      </c>
      <c r="T1762" t="s">
        <v>8363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>
        <f t="shared" si="108"/>
        <v>1.55</v>
      </c>
      <c r="G1763" t="s">
        <v>8219</v>
      </c>
      <c r="H1763" t="s">
        <v>8225</v>
      </c>
      <c r="I1763" t="s">
        <v>8247</v>
      </c>
      <c r="J1763">
        <v>1442065060</v>
      </c>
      <c r="K1763">
        <v>1437745060</v>
      </c>
      <c r="L1763" s="10">
        <f t="shared" si="110"/>
        <v>42209.567824074074</v>
      </c>
      <c r="M1763" s="10">
        <f t="shared" si="111"/>
        <v>42259.567824074074</v>
      </c>
      <c r="N1763" t="b">
        <v>0</v>
      </c>
      <c r="O1763">
        <v>3</v>
      </c>
      <c r="P1763" t="b">
        <v>1</v>
      </c>
      <c r="Q1763" t="s">
        <v>8285</v>
      </c>
      <c r="R1763" s="6">
        <f t="shared" si="109"/>
        <v>51.666666666666664</v>
      </c>
      <c r="S1763" t="s">
        <v>8316</v>
      </c>
      <c r="T1763" t="s">
        <v>8363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>
        <f t="shared" si="108"/>
        <v>8.85</v>
      </c>
      <c r="G1764" t="s">
        <v>8219</v>
      </c>
      <c r="H1764" t="s">
        <v>8224</v>
      </c>
      <c r="I1764" t="s">
        <v>8246</v>
      </c>
      <c r="J1764">
        <v>1457739245</v>
      </c>
      <c r="K1764">
        <v>1455147245</v>
      </c>
      <c r="L1764" s="10">
        <f t="shared" si="110"/>
        <v>42410.982002314813</v>
      </c>
      <c r="M1764" s="10">
        <f t="shared" si="111"/>
        <v>42440.982002314813</v>
      </c>
      <c r="N1764" t="b">
        <v>0</v>
      </c>
      <c r="O1764">
        <v>25</v>
      </c>
      <c r="P1764" t="b">
        <v>1</v>
      </c>
      <c r="Q1764" t="s">
        <v>8285</v>
      </c>
      <c r="R1764" s="6">
        <f t="shared" si="109"/>
        <v>35.4</v>
      </c>
      <c r="S1764" t="s">
        <v>8316</v>
      </c>
      <c r="T1764" t="s">
        <v>8363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>
        <f t="shared" si="108"/>
        <v>1.0190833333333333</v>
      </c>
      <c r="G1765" t="s">
        <v>8219</v>
      </c>
      <c r="H1765" t="s">
        <v>8224</v>
      </c>
      <c r="I1765" t="s">
        <v>8246</v>
      </c>
      <c r="J1765">
        <v>1477255840</v>
      </c>
      <c r="K1765">
        <v>1474663840</v>
      </c>
      <c r="L1765" s="10">
        <f t="shared" si="110"/>
        <v>42636.868518518517</v>
      </c>
      <c r="M1765" s="10">
        <f t="shared" si="111"/>
        <v>42666.868518518517</v>
      </c>
      <c r="N1765" t="b">
        <v>0</v>
      </c>
      <c r="O1765">
        <v>118</v>
      </c>
      <c r="P1765" t="b">
        <v>1</v>
      </c>
      <c r="Q1765" t="s">
        <v>8285</v>
      </c>
      <c r="R1765" s="6">
        <f t="shared" si="109"/>
        <v>103.63559322033899</v>
      </c>
      <c r="S1765" t="s">
        <v>8316</v>
      </c>
      <c r="T1765" t="s">
        <v>8363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>
        <f t="shared" si="108"/>
        <v>0.19600000000000001</v>
      </c>
      <c r="G1766" t="s">
        <v>8221</v>
      </c>
      <c r="H1766" t="s">
        <v>8225</v>
      </c>
      <c r="I1766" t="s">
        <v>8247</v>
      </c>
      <c r="J1766">
        <v>1407065979</v>
      </c>
      <c r="K1766">
        <v>1404560379</v>
      </c>
      <c r="L1766" s="10">
        <f t="shared" si="110"/>
        <v>41825.485868055555</v>
      </c>
      <c r="M1766" s="10">
        <f t="shared" si="111"/>
        <v>41854.485868055555</v>
      </c>
      <c r="N1766" t="b">
        <v>1</v>
      </c>
      <c r="O1766">
        <v>39</v>
      </c>
      <c r="P1766" t="b">
        <v>0</v>
      </c>
      <c r="Q1766" t="s">
        <v>8285</v>
      </c>
      <c r="R1766" s="6">
        <f t="shared" si="109"/>
        <v>55.282051282051285</v>
      </c>
      <c r="S1766" t="s">
        <v>8316</v>
      </c>
      <c r="T1766" t="s">
        <v>8363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>
        <f t="shared" si="108"/>
        <v>0.59467839999999994</v>
      </c>
      <c r="G1767" t="s">
        <v>8221</v>
      </c>
      <c r="H1767" t="s">
        <v>8224</v>
      </c>
      <c r="I1767" t="s">
        <v>8246</v>
      </c>
      <c r="J1767">
        <v>1407972712</v>
      </c>
      <c r="K1767">
        <v>1405380712</v>
      </c>
      <c r="L1767" s="10">
        <f t="shared" si="110"/>
        <v>41834.980462962965</v>
      </c>
      <c r="M1767" s="10">
        <f t="shared" si="111"/>
        <v>41864.980462962965</v>
      </c>
      <c r="N1767" t="b">
        <v>1</v>
      </c>
      <c r="O1767">
        <v>103</v>
      </c>
      <c r="P1767" t="b">
        <v>0</v>
      </c>
      <c r="Q1767" t="s">
        <v>8285</v>
      </c>
      <c r="R1767" s="6">
        <f t="shared" si="109"/>
        <v>72.16970873786407</v>
      </c>
      <c r="S1767" t="s">
        <v>8316</v>
      </c>
      <c r="T1767" t="s">
        <v>8363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>
        <f t="shared" si="108"/>
        <v>0</v>
      </c>
      <c r="G1768" t="s">
        <v>8221</v>
      </c>
      <c r="H1768" t="s">
        <v>8226</v>
      </c>
      <c r="I1768" t="s">
        <v>8248</v>
      </c>
      <c r="J1768">
        <v>1408999088</v>
      </c>
      <c r="K1768">
        <v>1407184688</v>
      </c>
      <c r="L1768" s="10">
        <f t="shared" si="110"/>
        <v>41855.859814814816</v>
      </c>
      <c r="M1768" s="10">
        <f t="shared" si="111"/>
        <v>41876.859814814816</v>
      </c>
      <c r="N1768" t="b">
        <v>1</v>
      </c>
      <c r="O1768">
        <v>0</v>
      </c>
      <c r="P1768" t="b">
        <v>0</v>
      </c>
      <c r="Q1768" t="s">
        <v>8285</v>
      </c>
      <c r="R1768" s="6">
        <f t="shared" si="109"/>
        <v>0</v>
      </c>
      <c r="S1768" t="s">
        <v>8316</v>
      </c>
      <c r="T1768" t="s">
        <v>8363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>
        <f t="shared" si="108"/>
        <v>0.4572</v>
      </c>
      <c r="G1769" t="s">
        <v>8221</v>
      </c>
      <c r="H1769" t="s">
        <v>8224</v>
      </c>
      <c r="I1769" t="s">
        <v>8246</v>
      </c>
      <c r="J1769">
        <v>1407080884</v>
      </c>
      <c r="K1769">
        <v>1404488884</v>
      </c>
      <c r="L1769" s="10">
        <f t="shared" si="110"/>
        <v>41824.658379629633</v>
      </c>
      <c r="M1769" s="10">
        <f t="shared" si="111"/>
        <v>41854.658379629633</v>
      </c>
      <c r="N1769" t="b">
        <v>1</v>
      </c>
      <c r="O1769">
        <v>39</v>
      </c>
      <c r="P1769" t="b">
        <v>0</v>
      </c>
      <c r="Q1769" t="s">
        <v>8285</v>
      </c>
      <c r="R1769" s="6">
        <f t="shared" si="109"/>
        <v>58.615384615384613</v>
      </c>
      <c r="S1769" t="s">
        <v>8316</v>
      </c>
      <c r="T1769" t="s">
        <v>8363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>
        <f t="shared" si="108"/>
        <v>3.7400000000000003E-2</v>
      </c>
      <c r="G1770" t="s">
        <v>8221</v>
      </c>
      <c r="H1770" t="s">
        <v>8224</v>
      </c>
      <c r="I1770" t="s">
        <v>8246</v>
      </c>
      <c r="J1770">
        <v>1411824444</v>
      </c>
      <c r="K1770">
        <v>1406640444</v>
      </c>
      <c r="L1770" s="10">
        <f t="shared" si="110"/>
        <v>41849.560694444444</v>
      </c>
      <c r="M1770" s="10">
        <f t="shared" si="111"/>
        <v>41909.560694444444</v>
      </c>
      <c r="N1770" t="b">
        <v>1</v>
      </c>
      <c r="O1770">
        <v>15</v>
      </c>
      <c r="P1770" t="b">
        <v>0</v>
      </c>
      <c r="Q1770" t="s">
        <v>8285</v>
      </c>
      <c r="R1770" s="6">
        <f t="shared" si="109"/>
        <v>12.466666666666667</v>
      </c>
      <c r="S1770" t="s">
        <v>8316</v>
      </c>
      <c r="T1770" t="s">
        <v>8363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>
        <f t="shared" si="108"/>
        <v>2.7025E-2</v>
      </c>
      <c r="G1771" t="s">
        <v>8221</v>
      </c>
      <c r="H1771" t="s">
        <v>8224</v>
      </c>
      <c r="I1771" t="s">
        <v>8246</v>
      </c>
      <c r="J1771">
        <v>1421177959</v>
      </c>
      <c r="K1771">
        <v>1418585959</v>
      </c>
      <c r="L1771" s="10">
        <f t="shared" si="110"/>
        <v>41987.818969907406</v>
      </c>
      <c r="M1771" s="10">
        <f t="shared" si="111"/>
        <v>42017.818969907406</v>
      </c>
      <c r="N1771" t="b">
        <v>1</v>
      </c>
      <c r="O1771">
        <v>22</v>
      </c>
      <c r="P1771" t="b">
        <v>0</v>
      </c>
      <c r="Q1771" t="s">
        <v>8285</v>
      </c>
      <c r="R1771" s="6">
        <f t="shared" si="109"/>
        <v>49.136363636363633</v>
      </c>
      <c r="S1771" t="s">
        <v>8316</v>
      </c>
      <c r="T1771" t="s">
        <v>8363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>
        <f t="shared" si="108"/>
        <v>0.56514285714285717</v>
      </c>
      <c r="G1772" t="s">
        <v>8221</v>
      </c>
      <c r="H1772" t="s">
        <v>8224</v>
      </c>
      <c r="I1772" t="s">
        <v>8246</v>
      </c>
      <c r="J1772">
        <v>1413312194</v>
      </c>
      <c r="K1772">
        <v>1410288194</v>
      </c>
      <c r="L1772" s="10">
        <f t="shared" si="110"/>
        <v>41891.780023148152</v>
      </c>
      <c r="M1772" s="10">
        <f t="shared" si="111"/>
        <v>41926.780023148152</v>
      </c>
      <c r="N1772" t="b">
        <v>1</v>
      </c>
      <c r="O1772">
        <v>92</v>
      </c>
      <c r="P1772" t="b">
        <v>0</v>
      </c>
      <c r="Q1772" t="s">
        <v>8285</v>
      </c>
      <c r="R1772" s="6">
        <f t="shared" si="109"/>
        <v>150.5</v>
      </c>
      <c r="S1772" t="s">
        <v>8316</v>
      </c>
      <c r="T1772" t="s">
        <v>8363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>
        <f t="shared" si="108"/>
        <v>0.21309523809523809</v>
      </c>
      <c r="G1773" t="s">
        <v>8221</v>
      </c>
      <c r="H1773" t="s">
        <v>8225</v>
      </c>
      <c r="I1773" t="s">
        <v>8247</v>
      </c>
      <c r="J1773">
        <v>1414107040</v>
      </c>
      <c r="K1773">
        <v>1411515040</v>
      </c>
      <c r="L1773" s="10">
        <f t="shared" si="110"/>
        <v>41905.979629629634</v>
      </c>
      <c r="M1773" s="10">
        <f t="shared" si="111"/>
        <v>41935.979629629634</v>
      </c>
      <c r="N1773" t="b">
        <v>1</v>
      </c>
      <c r="O1773">
        <v>25</v>
      </c>
      <c r="P1773" t="b">
        <v>0</v>
      </c>
      <c r="Q1773" t="s">
        <v>8285</v>
      </c>
      <c r="R1773" s="6">
        <f t="shared" si="109"/>
        <v>35.799999999999997</v>
      </c>
      <c r="S1773" t="s">
        <v>8316</v>
      </c>
      <c r="T1773" t="s">
        <v>8363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>
        <f t="shared" si="108"/>
        <v>0.156</v>
      </c>
      <c r="G1774" t="s">
        <v>8221</v>
      </c>
      <c r="H1774" t="s">
        <v>8225</v>
      </c>
      <c r="I1774" t="s">
        <v>8247</v>
      </c>
      <c r="J1774">
        <v>1404666836</v>
      </c>
      <c r="K1774">
        <v>1399482836</v>
      </c>
      <c r="L1774" s="10">
        <f t="shared" si="110"/>
        <v>41766.718009259261</v>
      </c>
      <c r="M1774" s="10">
        <f t="shared" si="111"/>
        <v>41826.718009259261</v>
      </c>
      <c r="N1774" t="b">
        <v>1</v>
      </c>
      <c r="O1774">
        <v>19</v>
      </c>
      <c r="P1774" t="b">
        <v>0</v>
      </c>
      <c r="Q1774" t="s">
        <v>8285</v>
      </c>
      <c r="R1774" s="6">
        <f t="shared" si="109"/>
        <v>45.157894736842103</v>
      </c>
      <c r="S1774" t="s">
        <v>8316</v>
      </c>
      <c r="T1774" t="s">
        <v>8363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>
        <f t="shared" si="108"/>
        <v>6.2566666666666673E-2</v>
      </c>
      <c r="G1775" t="s">
        <v>8221</v>
      </c>
      <c r="H1775" t="s">
        <v>8224</v>
      </c>
      <c r="I1775" t="s">
        <v>8246</v>
      </c>
      <c r="J1775">
        <v>1421691298</v>
      </c>
      <c r="K1775">
        <v>1417803298</v>
      </c>
      <c r="L1775" s="10">
        <f t="shared" si="110"/>
        <v>41978.760393518518</v>
      </c>
      <c r="M1775" s="10">
        <f t="shared" si="111"/>
        <v>42023.760393518518</v>
      </c>
      <c r="N1775" t="b">
        <v>1</v>
      </c>
      <c r="O1775">
        <v>19</v>
      </c>
      <c r="P1775" t="b">
        <v>0</v>
      </c>
      <c r="Q1775" t="s">
        <v>8285</v>
      </c>
      <c r="R1775" s="6">
        <f t="shared" si="109"/>
        <v>98.78947368421052</v>
      </c>
      <c r="S1775" t="s">
        <v>8316</v>
      </c>
      <c r="T1775" t="s">
        <v>8363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>
        <f t="shared" si="108"/>
        <v>0.4592</v>
      </c>
      <c r="G1776" t="s">
        <v>8221</v>
      </c>
      <c r="H1776" t="s">
        <v>8224</v>
      </c>
      <c r="I1776" t="s">
        <v>8246</v>
      </c>
      <c r="J1776">
        <v>1417273140</v>
      </c>
      <c r="K1776">
        <v>1413609292</v>
      </c>
      <c r="L1776" s="10">
        <f t="shared" si="110"/>
        <v>41930.218657407408</v>
      </c>
      <c r="M1776" s="10">
        <f t="shared" si="111"/>
        <v>41972.624305555553</v>
      </c>
      <c r="N1776" t="b">
        <v>1</v>
      </c>
      <c r="O1776">
        <v>13</v>
      </c>
      <c r="P1776" t="b">
        <v>0</v>
      </c>
      <c r="Q1776" t="s">
        <v>8285</v>
      </c>
      <c r="R1776" s="6">
        <f t="shared" si="109"/>
        <v>88.307692307692307</v>
      </c>
      <c r="S1776" t="s">
        <v>8316</v>
      </c>
      <c r="T1776" t="s">
        <v>8363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>
        <f t="shared" si="108"/>
        <v>0.65101538461538466</v>
      </c>
      <c r="G1777" t="s">
        <v>8221</v>
      </c>
      <c r="H1777" t="s">
        <v>8224</v>
      </c>
      <c r="I1777" t="s">
        <v>8246</v>
      </c>
      <c r="J1777">
        <v>1414193160</v>
      </c>
      <c r="K1777">
        <v>1410305160</v>
      </c>
      <c r="L1777" s="10">
        <f t="shared" si="110"/>
        <v>41891.976388888892</v>
      </c>
      <c r="M1777" s="10">
        <f t="shared" si="111"/>
        <v>41936.976388888892</v>
      </c>
      <c r="N1777" t="b">
        <v>1</v>
      </c>
      <c r="O1777">
        <v>124</v>
      </c>
      <c r="P1777" t="b">
        <v>0</v>
      </c>
      <c r="Q1777" t="s">
        <v>8285</v>
      </c>
      <c r="R1777" s="6">
        <f t="shared" si="109"/>
        <v>170.62903225806451</v>
      </c>
      <c r="S1777" t="s">
        <v>8316</v>
      </c>
      <c r="T1777" t="s">
        <v>8363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>
        <f t="shared" si="108"/>
        <v>6.7000000000000004E-2</v>
      </c>
      <c r="G1778" t="s">
        <v>8221</v>
      </c>
      <c r="H1778" t="s">
        <v>8225</v>
      </c>
      <c r="I1778" t="s">
        <v>8247</v>
      </c>
      <c r="J1778">
        <v>1414623471</v>
      </c>
      <c r="K1778">
        <v>1411513071</v>
      </c>
      <c r="L1778" s="10">
        <f t="shared" si="110"/>
        <v>41905.95684027778</v>
      </c>
      <c r="M1778" s="10">
        <f t="shared" si="111"/>
        <v>41941.95684027778</v>
      </c>
      <c r="N1778" t="b">
        <v>1</v>
      </c>
      <c r="O1778">
        <v>4</v>
      </c>
      <c r="P1778" t="b">
        <v>0</v>
      </c>
      <c r="Q1778" t="s">
        <v>8285</v>
      </c>
      <c r="R1778" s="6">
        <f t="shared" si="109"/>
        <v>83.75</v>
      </c>
      <c r="S1778" t="s">
        <v>8316</v>
      </c>
      <c r="T1778" t="s">
        <v>8363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>
        <f t="shared" si="108"/>
        <v>0.135625</v>
      </c>
      <c r="G1779" t="s">
        <v>8221</v>
      </c>
      <c r="H1779" t="s">
        <v>8233</v>
      </c>
      <c r="I1779" t="s">
        <v>8249</v>
      </c>
      <c r="J1779">
        <v>1424421253</v>
      </c>
      <c r="K1779">
        <v>1421829253</v>
      </c>
      <c r="L1779" s="10">
        <f t="shared" si="110"/>
        <v>42025.357094907406</v>
      </c>
      <c r="M1779" s="10">
        <f t="shared" si="111"/>
        <v>42055.357094907406</v>
      </c>
      <c r="N1779" t="b">
        <v>1</v>
      </c>
      <c r="O1779">
        <v>10</v>
      </c>
      <c r="P1779" t="b">
        <v>0</v>
      </c>
      <c r="Q1779" t="s">
        <v>8285</v>
      </c>
      <c r="R1779" s="6">
        <f t="shared" si="109"/>
        <v>65.099999999999994</v>
      </c>
      <c r="S1779" t="s">
        <v>8316</v>
      </c>
      <c r="T1779" t="s">
        <v>8363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>
        <f t="shared" si="108"/>
        <v>1.9900000000000001E-2</v>
      </c>
      <c r="G1780" t="s">
        <v>8221</v>
      </c>
      <c r="H1780" t="s">
        <v>8224</v>
      </c>
      <c r="I1780" t="s">
        <v>8246</v>
      </c>
      <c r="J1780">
        <v>1427485395</v>
      </c>
      <c r="K1780">
        <v>1423600995</v>
      </c>
      <c r="L1780" s="10">
        <f t="shared" si="110"/>
        <v>42045.86336805555</v>
      </c>
      <c r="M1780" s="10">
        <f t="shared" si="111"/>
        <v>42090.821701388893</v>
      </c>
      <c r="N1780" t="b">
        <v>1</v>
      </c>
      <c r="O1780">
        <v>15</v>
      </c>
      <c r="P1780" t="b">
        <v>0</v>
      </c>
      <c r="Q1780" t="s">
        <v>8285</v>
      </c>
      <c r="R1780" s="6">
        <f t="shared" si="109"/>
        <v>66.333333333333329</v>
      </c>
      <c r="S1780" t="s">
        <v>8316</v>
      </c>
      <c r="T1780" t="s">
        <v>8363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>
        <f t="shared" si="108"/>
        <v>0.36236363636363639</v>
      </c>
      <c r="G1781" t="s">
        <v>8221</v>
      </c>
      <c r="H1781" t="s">
        <v>8224</v>
      </c>
      <c r="I1781" t="s">
        <v>8246</v>
      </c>
      <c r="J1781">
        <v>1472834180</v>
      </c>
      <c r="K1781">
        <v>1470242180</v>
      </c>
      <c r="L1781" s="10">
        <f t="shared" si="110"/>
        <v>42585.691898148143</v>
      </c>
      <c r="M1781" s="10">
        <f t="shared" si="111"/>
        <v>42615.691898148143</v>
      </c>
      <c r="N1781" t="b">
        <v>1</v>
      </c>
      <c r="O1781">
        <v>38</v>
      </c>
      <c r="P1781" t="b">
        <v>0</v>
      </c>
      <c r="Q1781" t="s">
        <v>8285</v>
      </c>
      <c r="R1781" s="6">
        <f t="shared" si="109"/>
        <v>104.89473684210526</v>
      </c>
      <c r="S1781" t="s">
        <v>8316</v>
      </c>
      <c r="T1781" t="s">
        <v>8363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>
        <f t="shared" si="108"/>
        <v>0.39743333333333336</v>
      </c>
      <c r="G1782" t="s">
        <v>8221</v>
      </c>
      <c r="H1782" t="s">
        <v>8224</v>
      </c>
      <c r="I1782" t="s">
        <v>8246</v>
      </c>
      <c r="J1782">
        <v>1467469510</v>
      </c>
      <c r="K1782">
        <v>1462285510</v>
      </c>
      <c r="L1782" s="10">
        <f t="shared" si="110"/>
        <v>42493.600810185191</v>
      </c>
      <c r="M1782" s="10">
        <f t="shared" si="111"/>
        <v>42553.600810185191</v>
      </c>
      <c r="N1782" t="b">
        <v>1</v>
      </c>
      <c r="O1782">
        <v>152</v>
      </c>
      <c r="P1782" t="b">
        <v>0</v>
      </c>
      <c r="Q1782" t="s">
        <v>8285</v>
      </c>
      <c r="R1782" s="6">
        <f t="shared" si="109"/>
        <v>78.440789473684205</v>
      </c>
      <c r="S1782" t="s">
        <v>8316</v>
      </c>
      <c r="T1782" t="s">
        <v>8363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>
        <f t="shared" si="108"/>
        <v>0.25763636363636366</v>
      </c>
      <c r="G1783" t="s">
        <v>8221</v>
      </c>
      <c r="H1783" t="s">
        <v>8224</v>
      </c>
      <c r="I1783" t="s">
        <v>8246</v>
      </c>
      <c r="J1783">
        <v>1473950945</v>
      </c>
      <c r="K1783">
        <v>1471272545</v>
      </c>
      <c r="L1783" s="10">
        <f t="shared" si="110"/>
        <v>42597.617418981477</v>
      </c>
      <c r="M1783" s="10">
        <f t="shared" si="111"/>
        <v>42628.617418981477</v>
      </c>
      <c r="N1783" t="b">
        <v>1</v>
      </c>
      <c r="O1783">
        <v>24</v>
      </c>
      <c r="P1783" t="b">
        <v>0</v>
      </c>
      <c r="Q1783" t="s">
        <v>8285</v>
      </c>
      <c r="R1783" s="6">
        <f t="shared" si="109"/>
        <v>59.041666666666664</v>
      </c>
      <c r="S1783" t="s">
        <v>8316</v>
      </c>
      <c r="T1783" t="s">
        <v>8363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>
        <f t="shared" si="108"/>
        <v>0.15491428571428573</v>
      </c>
      <c r="G1784" t="s">
        <v>8221</v>
      </c>
      <c r="H1784" t="s">
        <v>8224</v>
      </c>
      <c r="I1784" t="s">
        <v>8246</v>
      </c>
      <c r="J1784">
        <v>1456062489</v>
      </c>
      <c r="K1784">
        <v>1453211289</v>
      </c>
      <c r="L1784" s="10">
        <f t="shared" si="110"/>
        <v>42388.575104166666</v>
      </c>
      <c r="M1784" s="10">
        <f t="shared" si="111"/>
        <v>42421.575104166666</v>
      </c>
      <c r="N1784" t="b">
        <v>1</v>
      </c>
      <c r="O1784">
        <v>76</v>
      </c>
      <c r="P1784" t="b">
        <v>0</v>
      </c>
      <c r="Q1784" t="s">
        <v>8285</v>
      </c>
      <c r="R1784" s="6">
        <f t="shared" si="109"/>
        <v>71.34210526315789</v>
      </c>
      <c r="S1784" t="s">
        <v>8316</v>
      </c>
      <c r="T1784" t="s">
        <v>8363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>
        <f t="shared" si="108"/>
        <v>0.236925</v>
      </c>
      <c r="G1785" t="s">
        <v>8221</v>
      </c>
      <c r="H1785" t="s">
        <v>8224</v>
      </c>
      <c r="I1785" t="s">
        <v>8246</v>
      </c>
      <c r="J1785">
        <v>1432248478</v>
      </c>
      <c r="K1785">
        <v>1429656478</v>
      </c>
      <c r="L1785" s="10">
        <f t="shared" si="110"/>
        <v>42115.949976851851</v>
      </c>
      <c r="M1785" s="10">
        <f t="shared" si="111"/>
        <v>42145.949976851851</v>
      </c>
      <c r="N1785" t="b">
        <v>1</v>
      </c>
      <c r="O1785">
        <v>185</v>
      </c>
      <c r="P1785" t="b">
        <v>0</v>
      </c>
      <c r="Q1785" t="s">
        <v>8285</v>
      </c>
      <c r="R1785" s="6">
        <f t="shared" si="109"/>
        <v>51.227027027027027</v>
      </c>
      <c r="S1785" t="s">
        <v>8316</v>
      </c>
      <c r="T1785" t="s">
        <v>8363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>
        <f t="shared" si="108"/>
        <v>0.39760000000000001</v>
      </c>
      <c r="G1786" t="s">
        <v>8221</v>
      </c>
      <c r="H1786" t="s">
        <v>8224</v>
      </c>
      <c r="I1786" t="s">
        <v>8246</v>
      </c>
      <c r="J1786">
        <v>1422674700</v>
      </c>
      <c r="K1786">
        <v>1419954240</v>
      </c>
      <c r="L1786" s="10">
        <f t="shared" si="110"/>
        <v>42003.655555555553</v>
      </c>
      <c r="M1786" s="10">
        <f t="shared" si="111"/>
        <v>42035.142361111109</v>
      </c>
      <c r="N1786" t="b">
        <v>1</v>
      </c>
      <c r="O1786">
        <v>33</v>
      </c>
      <c r="P1786" t="b">
        <v>0</v>
      </c>
      <c r="Q1786" t="s">
        <v>8285</v>
      </c>
      <c r="R1786" s="6">
        <f t="shared" si="109"/>
        <v>60.242424242424242</v>
      </c>
      <c r="S1786" t="s">
        <v>8316</v>
      </c>
      <c r="T1786" t="s">
        <v>8363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>
        <f t="shared" si="108"/>
        <v>0.20220833333333332</v>
      </c>
      <c r="G1787" t="s">
        <v>8221</v>
      </c>
      <c r="H1787" t="s">
        <v>8224</v>
      </c>
      <c r="I1787" t="s">
        <v>8246</v>
      </c>
      <c r="J1787">
        <v>1413417600</v>
      </c>
      <c r="K1787">
        <v>1410750855</v>
      </c>
      <c r="L1787" s="10">
        <f t="shared" si="110"/>
        <v>41897.134895833333</v>
      </c>
      <c r="M1787" s="10">
        <f t="shared" si="111"/>
        <v>41928</v>
      </c>
      <c r="N1787" t="b">
        <v>1</v>
      </c>
      <c r="O1787">
        <v>108</v>
      </c>
      <c r="P1787" t="b">
        <v>0</v>
      </c>
      <c r="Q1787" t="s">
        <v>8285</v>
      </c>
      <c r="R1787" s="6">
        <f t="shared" si="109"/>
        <v>44.935185185185183</v>
      </c>
      <c r="S1787" t="s">
        <v>8316</v>
      </c>
      <c r="T1787" t="s">
        <v>8363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>
        <f t="shared" si="108"/>
        <v>0.47631578947368419</v>
      </c>
      <c r="G1788" t="s">
        <v>8221</v>
      </c>
      <c r="H1788" t="s">
        <v>8233</v>
      </c>
      <c r="I1788" t="s">
        <v>8249</v>
      </c>
      <c r="J1788">
        <v>1418649177</v>
      </c>
      <c r="K1788">
        <v>1416057177</v>
      </c>
      <c r="L1788" s="10">
        <f t="shared" si="110"/>
        <v>41958.550659722227</v>
      </c>
      <c r="M1788" s="10">
        <f t="shared" si="111"/>
        <v>41988.550659722227</v>
      </c>
      <c r="N1788" t="b">
        <v>1</v>
      </c>
      <c r="O1788">
        <v>29</v>
      </c>
      <c r="P1788" t="b">
        <v>0</v>
      </c>
      <c r="Q1788" t="s">
        <v>8285</v>
      </c>
      <c r="R1788" s="6">
        <f t="shared" si="109"/>
        <v>31.206896551724139</v>
      </c>
      <c r="S1788" t="s">
        <v>8316</v>
      </c>
      <c r="T1788" t="s">
        <v>8363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>
        <f t="shared" si="108"/>
        <v>0.15329999999999999</v>
      </c>
      <c r="G1789" t="s">
        <v>8221</v>
      </c>
      <c r="H1789" t="s">
        <v>8224</v>
      </c>
      <c r="I1789" t="s">
        <v>8246</v>
      </c>
      <c r="J1789">
        <v>1428158637</v>
      </c>
      <c r="K1789">
        <v>1425570237</v>
      </c>
      <c r="L1789" s="10">
        <f t="shared" si="110"/>
        <v>42068.65552083333</v>
      </c>
      <c r="M1789" s="10">
        <f t="shared" si="111"/>
        <v>42098.613854166666</v>
      </c>
      <c r="N1789" t="b">
        <v>1</v>
      </c>
      <c r="O1789">
        <v>24</v>
      </c>
      <c r="P1789" t="b">
        <v>0</v>
      </c>
      <c r="Q1789" t="s">
        <v>8285</v>
      </c>
      <c r="R1789" s="6">
        <f t="shared" si="109"/>
        <v>63.875</v>
      </c>
      <c r="S1789" t="s">
        <v>8316</v>
      </c>
      <c r="T1789" t="s">
        <v>8363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>
        <f t="shared" si="108"/>
        <v>1.3818181818181818E-2</v>
      </c>
      <c r="G1790" t="s">
        <v>8221</v>
      </c>
      <c r="H1790" t="s">
        <v>8225</v>
      </c>
      <c r="I1790" t="s">
        <v>8247</v>
      </c>
      <c r="J1790">
        <v>1414795542</v>
      </c>
      <c r="K1790">
        <v>1412203542</v>
      </c>
      <c r="L1790" s="10">
        <f t="shared" si="110"/>
        <v>41913.94840277778</v>
      </c>
      <c r="M1790" s="10">
        <f t="shared" si="111"/>
        <v>41943.94840277778</v>
      </c>
      <c r="N1790" t="b">
        <v>1</v>
      </c>
      <c r="O1790">
        <v>4</v>
      </c>
      <c r="P1790" t="b">
        <v>0</v>
      </c>
      <c r="Q1790" t="s">
        <v>8285</v>
      </c>
      <c r="R1790" s="6">
        <f t="shared" si="109"/>
        <v>19</v>
      </c>
      <c r="S1790" t="s">
        <v>8316</v>
      </c>
      <c r="T1790" t="s">
        <v>8363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>
        <f t="shared" si="108"/>
        <v>5.0000000000000001E-3</v>
      </c>
      <c r="G1791" t="s">
        <v>8221</v>
      </c>
      <c r="H1791" t="s">
        <v>8224</v>
      </c>
      <c r="I1791" t="s">
        <v>8246</v>
      </c>
      <c r="J1791">
        <v>1421042403</v>
      </c>
      <c r="K1791">
        <v>1415858403</v>
      </c>
      <c r="L1791" s="10">
        <f t="shared" si="110"/>
        <v>41956.250034722223</v>
      </c>
      <c r="M1791" s="10">
        <f t="shared" si="111"/>
        <v>42016.250034722223</v>
      </c>
      <c r="N1791" t="b">
        <v>1</v>
      </c>
      <c r="O1791">
        <v>4</v>
      </c>
      <c r="P1791" t="b">
        <v>0</v>
      </c>
      <c r="Q1791" t="s">
        <v>8285</v>
      </c>
      <c r="R1791" s="6">
        <f t="shared" si="109"/>
        <v>10</v>
      </c>
      <c r="S1791" t="s">
        <v>8316</v>
      </c>
      <c r="T1791" t="s">
        <v>8363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>
        <f t="shared" si="108"/>
        <v>4.9575757575757579E-2</v>
      </c>
      <c r="G1792" t="s">
        <v>8221</v>
      </c>
      <c r="H1792" t="s">
        <v>8224</v>
      </c>
      <c r="I1792" t="s">
        <v>8246</v>
      </c>
      <c r="J1792">
        <v>1423152678</v>
      </c>
      <c r="K1792">
        <v>1420560678</v>
      </c>
      <c r="L1792" s="10">
        <f t="shared" si="110"/>
        <v>42010.674513888895</v>
      </c>
      <c r="M1792" s="10">
        <f t="shared" si="111"/>
        <v>42040.674513888895</v>
      </c>
      <c r="N1792" t="b">
        <v>1</v>
      </c>
      <c r="O1792">
        <v>15</v>
      </c>
      <c r="P1792" t="b">
        <v>0</v>
      </c>
      <c r="Q1792" t="s">
        <v>8285</v>
      </c>
      <c r="R1792" s="6">
        <f t="shared" si="109"/>
        <v>109.06666666666666</v>
      </c>
      <c r="S1792" t="s">
        <v>8316</v>
      </c>
      <c r="T1792" t="s">
        <v>8363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>
        <f t="shared" si="108"/>
        <v>3.5666666666666666E-2</v>
      </c>
      <c r="G1793" t="s">
        <v>8221</v>
      </c>
      <c r="H1793" t="s">
        <v>8225</v>
      </c>
      <c r="I1793" t="s">
        <v>8247</v>
      </c>
      <c r="J1793">
        <v>1422553565</v>
      </c>
      <c r="K1793">
        <v>1417369565</v>
      </c>
      <c r="L1793" s="10">
        <f t="shared" si="110"/>
        <v>41973.740335648152</v>
      </c>
      <c r="M1793" s="10">
        <f t="shared" si="111"/>
        <v>42033.740335648152</v>
      </c>
      <c r="N1793" t="b">
        <v>1</v>
      </c>
      <c r="O1793">
        <v>4</v>
      </c>
      <c r="P1793" t="b">
        <v>0</v>
      </c>
      <c r="Q1793" t="s">
        <v>8285</v>
      </c>
      <c r="R1793" s="6">
        <f t="shared" si="109"/>
        <v>26.75</v>
      </c>
      <c r="S1793" t="s">
        <v>8316</v>
      </c>
      <c r="T1793" t="s">
        <v>8363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>
        <f t="shared" ref="F1794:F1857" si="112">IF(D1794=0,0,E1794/D1794)</f>
        <v>0.61124000000000001</v>
      </c>
      <c r="G1794" t="s">
        <v>8221</v>
      </c>
      <c r="H1794" t="s">
        <v>8224</v>
      </c>
      <c r="I1794" t="s">
        <v>8246</v>
      </c>
      <c r="J1794">
        <v>1439189940</v>
      </c>
      <c r="K1794">
        <v>1435970682</v>
      </c>
      <c r="L1794" s="10">
        <f t="shared" si="110"/>
        <v>42189.031041666662</v>
      </c>
      <c r="M1794" s="10">
        <f t="shared" si="111"/>
        <v>42226.290972222225</v>
      </c>
      <c r="N1794" t="b">
        <v>1</v>
      </c>
      <c r="O1794">
        <v>139</v>
      </c>
      <c r="P1794" t="b">
        <v>0</v>
      </c>
      <c r="Q1794" t="s">
        <v>8285</v>
      </c>
      <c r="R1794" s="6">
        <f t="shared" ref="R1794:R1857" si="113">IF(O1794=0,0,E1794/O1794)</f>
        <v>109.93525179856115</v>
      </c>
      <c r="S1794" t="s">
        <v>8316</v>
      </c>
      <c r="T1794" t="s">
        <v>8363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>
        <f t="shared" si="112"/>
        <v>1.3333333333333334E-2</v>
      </c>
      <c r="G1795" t="s">
        <v>8221</v>
      </c>
      <c r="H1795" t="s">
        <v>8226</v>
      </c>
      <c r="I1795" t="s">
        <v>8248</v>
      </c>
      <c r="J1795">
        <v>1417127040</v>
      </c>
      <c r="K1795">
        <v>1414531440</v>
      </c>
      <c r="L1795" s="10">
        <f t="shared" ref="L1795:L1858" si="114">(((K1795/60)/60)/24)+DATE(1970,1,1)</f>
        <v>41940.89166666667</v>
      </c>
      <c r="M1795" s="10">
        <f t="shared" ref="M1795:M1858" si="115">(((J1795/60)/60)/24)+DATE(1970,1,1)</f>
        <v>41970.933333333334</v>
      </c>
      <c r="N1795" t="b">
        <v>1</v>
      </c>
      <c r="O1795">
        <v>2</v>
      </c>
      <c r="P1795" t="b">
        <v>0</v>
      </c>
      <c r="Q1795" t="s">
        <v>8285</v>
      </c>
      <c r="R1795" s="6">
        <f t="shared" si="113"/>
        <v>20</v>
      </c>
      <c r="S1795" t="s">
        <v>8316</v>
      </c>
      <c r="T1795" t="s">
        <v>8363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>
        <f t="shared" si="112"/>
        <v>0.11077777777777778</v>
      </c>
      <c r="G1796" t="s">
        <v>8221</v>
      </c>
      <c r="H1796" t="s">
        <v>8224</v>
      </c>
      <c r="I1796" t="s">
        <v>8246</v>
      </c>
      <c r="J1796">
        <v>1423660422</v>
      </c>
      <c r="K1796">
        <v>1420636422</v>
      </c>
      <c r="L1796" s="10">
        <f t="shared" si="114"/>
        <v>42011.551180555558</v>
      </c>
      <c r="M1796" s="10">
        <f t="shared" si="115"/>
        <v>42046.551180555558</v>
      </c>
      <c r="N1796" t="b">
        <v>1</v>
      </c>
      <c r="O1796">
        <v>18</v>
      </c>
      <c r="P1796" t="b">
        <v>0</v>
      </c>
      <c r="Q1796" t="s">
        <v>8285</v>
      </c>
      <c r="R1796" s="6">
        <f t="shared" si="113"/>
        <v>55.388888888888886</v>
      </c>
      <c r="S1796" t="s">
        <v>8316</v>
      </c>
      <c r="T1796" t="s">
        <v>8363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>
        <f t="shared" si="112"/>
        <v>0.38735714285714284</v>
      </c>
      <c r="G1797" t="s">
        <v>8221</v>
      </c>
      <c r="H1797" t="s">
        <v>8236</v>
      </c>
      <c r="I1797" t="s">
        <v>8249</v>
      </c>
      <c r="J1797">
        <v>1476460800</v>
      </c>
      <c r="K1797">
        <v>1473922541</v>
      </c>
      <c r="L1797" s="10">
        <f t="shared" si="114"/>
        <v>42628.288668981477</v>
      </c>
      <c r="M1797" s="10">
        <f t="shared" si="115"/>
        <v>42657.666666666672</v>
      </c>
      <c r="N1797" t="b">
        <v>1</v>
      </c>
      <c r="O1797">
        <v>81</v>
      </c>
      <c r="P1797" t="b">
        <v>0</v>
      </c>
      <c r="Q1797" t="s">
        <v>8285</v>
      </c>
      <c r="R1797" s="6">
        <f t="shared" si="113"/>
        <v>133.90123456790124</v>
      </c>
      <c r="S1797" t="s">
        <v>8316</v>
      </c>
      <c r="T1797" t="s">
        <v>8363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>
        <f t="shared" si="112"/>
        <v>0.22052631578947368</v>
      </c>
      <c r="G1798" t="s">
        <v>8221</v>
      </c>
      <c r="H1798" t="s">
        <v>8225</v>
      </c>
      <c r="I1798" t="s">
        <v>8247</v>
      </c>
      <c r="J1798">
        <v>1469356366</v>
      </c>
      <c r="K1798">
        <v>1464172366</v>
      </c>
      <c r="L1798" s="10">
        <f t="shared" si="114"/>
        <v>42515.439421296294</v>
      </c>
      <c r="M1798" s="10">
        <f t="shared" si="115"/>
        <v>42575.439421296294</v>
      </c>
      <c r="N1798" t="b">
        <v>1</v>
      </c>
      <c r="O1798">
        <v>86</v>
      </c>
      <c r="P1798" t="b">
        <v>0</v>
      </c>
      <c r="Q1798" t="s">
        <v>8285</v>
      </c>
      <c r="R1798" s="6">
        <f t="shared" si="113"/>
        <v>48.720930232558139</v>
      </c>
      <c r="S1798" t="s">
        <v>8316</v>
      </c>
      <c r="T1798" t="s">
        <v>8363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>
        <f t="shared" si="112"/>
        <v>0.67549999999999999</v>
      </c>
      <c r="G1799" t="s">
        <v>8221</v>
      </c>
      <c r="H1799" t="s">
        <v>8224</v>
      </c>
      <c r="I1799" t="s">
        <v>8246</v>
      </c>
      <c r="J1799">
        <v>1481809189</v>
      </c>
      <c r="K1799">
        <v>1479217189</v>
      </c>
      <c r="L1799" s="10">
        <f t="shared" si="114"/>
        <v>42689.56931712963</v>
      </c>
      <c r="M1799" s="10">
        <f t="shared" si="115"/>
        <v>42719.56931712963</v>
      </c>
      <c r="N1799" t="b">
        <v>1</v>
      </c>
      <c r="O1799">
        <v>140</v>
      </c>
      <c r="P1799" t="b">
        <v>0</v>
      </c>
      <c r="Q1799" t="s">
        <v>8285</v>
      </c>
      <c r="R1799" s="6">
        <f t="shared" si="113"/>
        <v>48.25</v>
      </c>
      <c r="S1799" t="s">
        <v>8316</v>
      </c>
      <c r="T1799" t="s">
        <v>8363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>
        <f t="shared" si="112"/>
        <v>0.136375</v>
      </c>
      <c r="G1800" t="s">
        <v>8221</v>
      </c>
      <c r="H1800" t="s">
        <v>8224</v>
      </c>
      <c r="I1800" t="s">
        <v>8246</v>
      </c>
      <c r="J1800">
        <v>1454572233</v>
      </c>
      <c r="K1800">
        <v>1449388233</v>
      </c>
      <c r="L1800" s="10">
        <f t="shared" si="114"/>
        <v>42344.32677083333</v>
      </c>
      <c r="M1800" s="10">
        <f t="shared" si="115"/>
        <v>42404.32677083333</v>
      </c>
      <c r="N1800" t="b">
        <v>1</v>
      </c>
      <c r="O1800">
        <v>37</v>
      </c>
      <c r="P1800" t="b">
        <v>0</v>
      </c>
      <c r="Q1800" t="s">
        <v>8285</v>
      </c>
      <c r="R1800" s="6">
        <f t="shared" si="113"/>
        <v>58.972972972972975</v>
      </c>
      <c r="S1800" t="s">
        <v>8316</v>
      </c>
      <c r="T1800" t="s">
        <v>8363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>
        <f t="shared" si="112"/>
        <v>1.7457500000000001E-2</v>
      </c>
      <c r="G1801" t="s">
        <v>8221</v>
      </c>
      <c r="H1801" t="s">
        <v>8225</v>
      </c>
      <c r="I1801" t="s">
        <v>8247</v>
      </c>
      <c r="J1801">
        <v>1415740408</v>
      </c>
      <c r="K1801">
        <v>1414008808</v>
      </c>
      <c r="L1801" s="10">
        <f t="shared" si="114"/>
        <v>41934.842685185184</v>
      </c>
      <c r="M1801" s="10">
        <f t="shared" si="115"/>
        <v>41954.884351851855</v>
      </c>
      <c r="N1801" t="b">
        <v>1</v>
      </c>
      <c r="O1801">
        <v>6</v>
      </c>
      <c r="P1801" t="b">
        <v>0</v>
      </c>
      <c r="Q1801" t="s">
        <v>8285</v>
      </c>
      <c r="R1801" s="6">
        <f t="shared" si="113"/>
        <v>11.638333333333334</v>
      </c>
      <c r="S1801" t="s">
        <v>8316</v>
      </c>
      <c r="T1801" t="s">
        <v>8363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>
        <f t="shared" si="112"/>
        <v>0.20449632511889321</v>
      </c>
      <c r="G1802" t="s">
        <v>8221</v>
      </c>
      <c r="H1802" t="s">
        <v>8225</v>
      </c>
      <c r="I1802" t="s">
        <v>8247</v>
      </c>
      <c r="J1802">
        <v>1476109970</v>
      </c>
      <c r="K1802">
        <v>1473517970</v>
      </c>
      <c r="L1802" s="10">
        <f t="shared" si="114"/>
        <v>42623.606134259258</v>
      </c>
      <c r="M1802" s="10">
        <f t="shared" si="115"/>
        <v>42653.606134259258</v>
      </c>
      <c r="N1802" t="b">
        <v>1</v>
      </c>
      <c r="O1802">
        <v>113</v>
      </c>
      <c r="P1802" t="b">
        <v>0</v>
      </c>
      <c r="Q1802" t="s">
        <v>8285</v>
      </c>
      <c r="R1802" s="6">
        <f t="shared" si="113"/>
        <v>83.716814159292042</v>
      </c>
      <c r="S1802" t="s">
        <v>8316</v>
      </c>
      <c r="T1802" t="s">
        <v>8363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>
        <f t="shared" si="112"/>
        <v>0.13852941176470587</v>
      </c>
      <c r="G1803" t="s">
        <v>8221</v>
      </c>
      <c r="H1803" t="s">
        <v>8225</v>
      </c>
      <c r="I1803" t="s">
        <v>8247</v>
      </c>
      <c r="J1803">
        <v>1450181400</v>
      </c>
      <c r="K1803">
        <v>1447429868</v>
      </c>
      <c r="L1803" s="10">
        <f t="shared" si="114"/>
        <v>42321.660509259258</v>
      </c>
      <c r="M1803" s="10">
        <f t="shared" si="115"/>
        <v>42353.506944444445</v>
      </c>
      <c r="N1803" t="b">
        <v>1</v>
      </c>
      <c r="O1803">
        <v>37</v>
      </c>
      <c r="P1803" t="b">
        <v>0</v>
      </c>
      <c r="Q1803" t="s">
        <v>8285</v>
      </c>
      <c r="R1803" s="6">
        <f t="shared" si="113"/>
        <v>63.648648648648646</v>
      </c>
      <c r="S1803" t="s">
        <v>8316</v>
      </c>
      <c r="T1803" t="s">
        <v>8363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>
        <f t="shared" si="112"/>
        <v>0.48485714285714288</v>
      </c>
      <c r="G1804" t="s">
        <v>8221</v>
      </c>
      <c r="H1804" t="s">
        <v>8236</v>
      </c>
      <c r="I1804" t="s">
        <v>8249</v>
      </c>
      <c r="J1804">
        <v>1435442340</v>
      </c>
      <c r="K1804">
        <v>1433416830</v>
      </c>
      <c r="L1804" s="10">
        <f t="shared" si="114"/>
        <v>42159.47256944445</v>
      </c>
      <c r="M1804" s="10">
        <f t="shared" si="115"/>
        <v>42182.915972222225</v>
      </c>
      <c r="N1804" t="b">
        <v>1</v>
      </c>
      <c r="O1804">
        <v>18</v>
      </c>
      <c r="P1804" t="b">
        <v>0</v>
      </c>
      <c r="Q1804" t="s">
        <v>8285</v>
      </c>
      <c r="R1804" s="6">
        <f t="shared" si="113"/>
        <v>94.277777777777771</v>
      </c>
      <c r="S1804" t="s">
        <v>8316</v>
      </c>
      <c r="T1804" t="s">
        <v>8363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>
        <f t="shared" si="112"/>
        <v>0.308</v>
      </c>
      <c r="G1805" t="s">
        <v>8221</v>
      </c>
      <c r="H1805" t="s">
        <v>8224</v>
      </c>
      <c r="I1805" t="s">
        <v>8246</v>
      </c>
      <c r="J1805">
        <v>1423878182</v>
      </c>
      <c r="K1805">
        <v>1421199782</v>
      </c>
      <c r="L1805" s="10">
        <f t="shared" si="114"/>
        <v>42018.071550925932</v>
      </c>
      <c r="M1805" s="10">
        <f t="shared" si="115"/>
        <v>42049.071550925932</v>
      </c>
      <c r="N1805" t="b">
        <v>1</v>
      </c>
      <c r="O1805">
        <v>75</v>
      </c>
      <c r="P1805" t="b">
        <v>0</v>
      </c>
      <c r="Q1805" t="s">
        <v>8285</v>
      </c>
      <c r="R1805" s="6">
        <f t="shared" si="113"/>
        <v>71.86666666666666</v>
      </c>
      <c r="S1805" t="s">
        <v>8316</v>
      </c>
      <c r="T1805" t="s">
        <v>8363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>
        <f t="shared" si="112"/>
        <v>0.35174193548387095</v>
      </c>
      <c r="G1806" t="s">
        <v>8221</v>
      </c>
      <c r="H1806" t="s">
        <v>8224</v>
      </c>
      <c r="I1806" t="s">
        <v>8246</v>
      </c>
      <c r="J1806">
        <v>1447521404</v>
      </c>
      <c r="K1806">
        <v>1444061804</v>
      </c>
      <c r="L1806" s="10">
        <f t="shared" si="114"/>
        <v>42282.678287037037</v>
      </c>
      <c r="M1806" s="10">
        <f t="shared" si="115"/>
        <v>42322.719953703709</v>
      </c>
      <c r="N1806" t="b">
        <v>1</v>
      </c>
      <c r="O1806">
        <v>52</v>
      </c>
      <c r="P1806" t="b">
        <v>0</v>
      </c>
      <c r="Q1806" t="s">
        <v>8285</v>
      </c>
      <c r="R1806" s="6">
        <f t="shared" si="113"/>
        <v>104.84615384615384</v>
      </c>
      <c r="S1806" t="s">
        <v>8316</v>
      </c>
      <c r="T1806" t="s">
        <v>8363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>
        <f t="shared" si="112"/>
        <v>0.36404444444444445</v>
      </c>
      <c r="G1807" t="s">
        <v>8221</v>
      </c>
      <c r="H1807" t="s">
        <v>8236</v>
      </c>
      <c r="I1807" t="s">
        <v>8249</v>
      </c>
      <c r="J1807">
        <v>1443808800</v>
      </c>
      <c r="K1807">
        <v>1441048658</v>
      </c>
      <c r="L1807" s="10">
        <f t="shared" si="114"/>
        <v>42247.803912037038</v>
      </c>
      <c r="M1807" s="10">
        <f t="shared" si="115"/>
        <v>42279.75</v>
      </c>
      <c r="N1807" t="b">
        <v>1</v>
      </c>
      <c r="O1807">
        <v>122</v>
      </c>
      <c r="P1807" t="b">
        <v>0</v>
      </c>
      <c r="Q1807" t="s">
        <v>8285</v>
      </c>
      <c r="R1807" s="6">
        <f t="shared" si="113"/>
        <v>67.139344262295083</v>
      </c>
      <c r="S1807" t="s">
        <v>8316</v>
      </c>
      <c r="T1807" t="s">
        <v>8363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>
        <f t="shared" si="112"/>
        <v>2.955E-2</v>
      </c>
      <c r="G1808" t="s">
        <v>8221</v>
      </c>
      <c r="H1808" t="s">
        <v>8225</v>
      </c>
      <c r="I1808" t="s">
        <v>8247</v>
      </c>
      <c r="J1808">
        <v>1412090349</v>
      </c>
      <c r="K1808">
        <v>1409066349</v>
      </c>
      <c r="L1808" s="10">
        <f t="shared" si="114"/>
        <v>41877.638298611113</v>
      </c>
      <c r="M1808" s="10">
        <f t="shared" si="115"/>
        <v>41912.638298611113</v>
      </c>
      <c r="N1808" t="b">
        <v>1</v>
      </c>
      <c r="O1808">
        <v>8</v>
      </c>
      <c r="P1808" t="b">
        <v>0</v>
      </c>
      <c r="Q1808" t="s">
        <v>8285</v>
      </c>
      <c r="R1808" s="6">
        <f t="shared" si="113"/>
        <v>73.875</v>
      </c>
      <c r="S1808" t="s">
        <v>8316</v>
      </c>
      <c r="T1808" t="s">
        <v>8363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>
        <f t="shared" si="112"/>
        <v>0.1106</v>
      </c>
      <c r="G1809" t="s">
        <v>8221</v>
      </c>
      <c r="H1809" t="s">
        <v>8224</v>
      </c>
      <c r="I1809" t="s">
        <v>8246</v>
      </c>
      <c r="J1809">
        <v>1411868313</v>
      </c>
      <c r="K1809">
        <v>1409276313</v>
      </c>
      <c r="L1809" s="10">
        <f t="shared" si="114"/>
        <v>41880.068437499998</v>
      </c>
      <c r="M1809" s="10">
        <f t="shared" si="115"/>
        <v>41910.068437499998</v>
      </c>
      <c r="N1809" t="b">
        <v>1</v>
      </c>
      <c r="O1809">
        <v>8</v>
      </c>
      <c r="P1809" t="b">
        <v>0</v>
      </c>
      <c r="Q1809" t="s">
        <v>8285</v>
      </c>
      <c r="R1809" s="6">
        <f t="shared" si="113"/>
        <v>69.125</v>
      </c>
      <c r="S1809" t="s">
        <v>8316</v>
      </c>
      <c r="T1809" t="s">
        <v>8363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>
        <f t="shared" si="112"/>
        <v>0.41407142857142859</v>
      </c>
      <c r="G1810" t="s">
        <v>8221</v>
      </c>
      <c r="H1810" t="s">
        <v>8224</v>
      </c>
      <c r="I1810" t="s">
        <v>8246</v>
      </c>
      <c r="J1810">
        <v>1486830030</v>
      </c>
      <c r="K1810">
        <v>1483806030</v>
      </c>
      <c r="L1810" s="10">
        <f t="shared" si="114"/>
        <v>42742.680902777778</v>
      </c>
      <c r="M1810" s="10">
        <f t="shared" si="115"/>
        <v>42777.680902777778</v>
      </c>
      <c r="N1810" t="b">
        <v>1</v>
      </c>
      <c r="O1810">
        <v>96</v>
      </c>
      <c r="P1810" t="b">
        <v>0</v>
      </c>
      <c r="Q1810" t="s">
        <v>8285</v>
      </c>
      <c r="R1810" s="6">
        <f t="shared" si="113"/>
        <v>120.77083333333333</v>
      </c>
      <c r="S1810" t="s">
        <v>8316</v>
      </c>
      <c r="T1810" t="s">
        <v>8363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>
        <f t="shared" si="112"/>
        <v>0.10857142857142857</v>
      </c>
      <c r="G1811" t="s">
        <v>8221</v>
      </c>
      <c r="H1811" t="s">
        <v>8229</v>
      </c>
      <c r="I1811" t="s">
        <v>8251</v>
      </c>
      <c r="J1811">
        <v>1425246439</v>
      </c>
      <c r="K1811">
        <v>1422222439</v>
      </c>
      <c r="L1811" s="10">
        <f t="shared" si="114"/>
        <v>42029.907858796301</v>
      </c>
      <c r="M1811" s="10">
        <f t="shared" si="115"/>
        <v>42064.907858796301</v>
      </c>
      <c r="N1811" t="b">
        <v>1</v>
      </c>
      <c r="O1811">
        <v>9</v>
      </c>
      <c r="P1811" t="b">
        <v>0</v>
      </c>
      <c r="Q1811" t="s">
        <v>8285</v>
      </c>
      <c r="R1811" s="6">
        <f t="shared" si="113"/>
        <v>42.222222222222221</v>
      </c>
      <c r="S1811" t="s">
        <v>8316</v>
      </c>
      <c r="T1811" t="s">
        <v>8363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>
        <f t="shared" si="112"/>
        <v>3.3333333333333333E-2</v>
      </c>
      <c r="G1812" t="s">
        <v>8221</v>
      </c>
      <c r="H1812" t="s">
        <v>8224</v>
      </c>
      <c r="I1812" t="s">
        <v>8246</v>
      </c>
      <c r="J1812">
        <v>1408657826</v>
      </c>
      <c r="K1812">
        <v>1407621026</v>
      </c>
      <c r="L1812" s="10">
        <f t="shared" si="114"/>
        <v>41860.91002314815</v>
      </c>
      <c r="M1812" s="10">
        <f t="shared" si="115"/>
        <v>41872.91002314815</v>
      </c>
      <c r="N1812" t="b">
        <v>0</v>
      </c>
      <c r="O1812">
        <v>2</v>
      </c>
      <c r="P1812" t="b">
        <v>0</v>
      </c>
      <c r="Q1812" t="s">
        <v>8285</v>
      </c>
      <c r="R1812" s="6">
        <f t="shared" si="113"/>
        <v>7.5</v>
      </c>
      <c r="S1812" t="s">
        <v>8316</v>
      </c>
      <c r="T1812" t="s">
        <v>8363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>
        <f t="shared" si="112"/>
        <v>7.407407407407407E-4</v>
      </c>
      <c r="G1813" t="s">
        <v>8221</v>
      </c>
      <c r="H1813" t="s">
        <v>8224</v>
      </c>
      <c r="I1813" t="s">
        <v>8246</v>
      </c>
      <c r="J1813">
        <v>1414123200</v>
      </c>
      <c r="K1813">
        <v>1408962270</v>
      </c>
      <c r="L1813" s="10">
        <f t="shared" si="114"/>
        <v>41876.433680555558</v>
      </c>
      <c r="M1813" s="10">
        <f t="shared" si="115"/>
        <v>41936.166666666664</v>
      </c>
      <c r="N1813" t="b">
        <v>0</v>
      </c>
      <c r="O1813">
        <v>26</v>
      </c>
      <c r="P1813" t="b">
        <v>0</v>
      </c>
      <c r="Q1813" t="s">
        <v>8285</v>
      </c>
      <c r="R1813" s="6">
        <f t="shared" si="113"/>
        <v>1.5384615384615385</v>
      </c>
      <c r="S1813" t="s">
        <v>8316</v>
      </c>
      <c r="T1813" t="s">
        <v>8363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>
        <f t="shared" si="112"/>
        <v>0.13307692307692306</v>
      </c>
      <c r="G1814" t="s">
        <v>8221</v>
      </c>
      <c r="H1814" t="s">
        <v>8225</v>
      </c>
      <c r="I1814" t="s">
        <v>8247</v>
      </c>
      <c r="J1814">
        <v>1467531536</v>
      </c>
      <c r="K1814">
        <v>1464939536</v>
      </c>
      <c r="L1814" s="10">
        <f t="shared" si="114"/>
        <v>42524.318703703699</v>
      </c>
      <c r="M1814" s="10">
        <f t="shared" si="115"/>
        <v>42554.318703703699</v>
      </c>
      <c r="N1814" t="b">
        <v>0</v>
      </c>
      <c r="O1814">
        <v>23</v>
      </c>
      <c r="P1814" t="b">
        <v>0</v>
      </c>
      <c r="Q1814" t="s">
        <v>8285</v>
      </c>
      <c r="R1814" s="6">
        <f t="shared" si="113"/>
        <v>37.608695652173914</v>
      </c>
      <c r="S1814" t="s">
        <v>8316</v>
      </c>
      <c r="T1814" t="s">
        <v>8363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>
        <f t="shared" si="112"/>
        <v>0</v>
      </c>
      <c r="G1815" t="s">
        <v>8221</v>
      </c>
      <c r="H1815" t="s">
        <v>8225</v>
      </c>
      <c r="I1815" t="s">
        <v>8247</v>
      </c>
      <c r="J1815">
        <v>1407532812</v>
      </c>
      <c r="K1815">
        <v>1404940812</v>
      </c>
      <c r="L1815" s="10">
        <f t="shared" si="114"/>
        <v>41829.889027777775</v>
      </c>
      <c r="M1815" s="10">
        <f t="shared" si="115"/>
        <v>41859.889027777775</v>
      </c>
      <c r="N1815" t="b">
        <v>0</v>
      </c>
      <c r="O1815">
        <v>0</v>
      </c>
      <c r="P1815" t="b">
        <v>0</v>
      </c>
      <c r="Q1815" t="s">
        <v>8285</v>
      </c>
      <c r="R1815" s="6">
        <f t="shared" si="113"/>
        <v>0</v>
      </c>
      <c r="S1815" t="s">
        <v>8316</v>
      </c>
      <c r="T1815" t="s">
        <v>8363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>
        <f t="shared" si="112"/>
        <v>0.49183333333333334</v>
      </c>
      <c r="G1816" t="s">
        <v>8221</v>
      </c>
      <c r="H1816" t="s">
        <v>8225</v>
      </c>
      <c r="I1816" t="s">
        <v>8247</v>
      </c>
      <c r="J1816">
        <v>1425108736</v>
      </c>
      <c r="K1816">
        <v>1422516736</v>
      </c>
      <c r="L1816" s="10">
        <f t="shared" si="114"/>
        <v>42033.314074074078</v>
      </c>
      <c r="M1816" s="10">
        <f t="shared" si="115"/>
        <v>42063.314074074078</v>
      </c>
      <c r="N1816" t="b">
        <v>0</v>
      </c>
      <c r="O1816">
        <v>140</v>
      </c>
      <c r="P1816" t="b">
        <v>0</v>
      </c>
      <c r="Q1816" t="s">
        <v>8285</v>
      </c>
      <c r="R1816" s="6">
        <f t="shared" si="113"/>
        <v>42.157142857142858</v>
      </c>
      <c r="S1816" t="s">
        <v>8316</v>
      </c>
      <c r="T1816" t="s">
        <v>8363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>
        <f t="shared" si="112"/>
        <v>0</v>
      </c>
      <c r="G1817" t="s">
        <v>8221</v>
      </c>
      <c r="H1817" t="s">
        <v>8224</v>
      </c>
      <c r="I1817" t="s">
        <v>8246</v>
      </c>
      <c r="J1817">
        <v>1435787137</v>
      </c>
      <c r="K1817">
        <v>1434577537</v>
      </c>
      <c r="L1817" s="10">
        <f t="shared" si="114"/>
        <v>42172.906678240746</v>
      </c>
      <c r="M1817" s="10">
        <f t="shared" si="115"/>
        <v>42186.906678240746</v>
      </c>
      <c r="N1817" t="b">
        <v>0</v>
      </c>
      <c r="O1817">
        <v>0</v>
      </c>
      <c r="P1817" t="b">
        <v>0</v>
      </c>
      <c r="Q1817" t="s">
        <v>8285</v>
      </c>
      <c r="R1817" s="6">
        <f t="shared" si="113"/>
        <v>0</v>
      </c>
      <c r="S1817" t="s">
        <v>8316</v>
      </c>
      <c r="T1817" t="s">
        <v>8363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>
        <f t="shared" si="112"/>
        <v>2.036E-2</v>
      </c>
      <c r="G1818" t="s">
        <v>8221</v>
      </c>
      <c r="H1818" t="s">
        <v>8240</v>
      </c>
      <c r="I1818" t="s">
        <v>8257</v>
      </c>
      <c r="J1818">
        <v>1469473200</v>
      </c>
      <c r="K1818">
        <v>1467061303</v>
      </c>
      <c r="L1818" s="10">
        <f t="shared" si="114"/>
        <v>42548.876192129625</v>
      </c>
      <c r="M1818" s="10">
        <f t="shared" si="115"/>
        <v>42576.791666666672</v>
      </c>
      <c r="N1818" t="b">
        <v>0</v>
      </c>
      <c r="O1818">
        <v>6</v>
      </c>
      <c r="P1818" t="b">
        <v>0</v>
      </c>
      <c r="Q1818" t="s">
        <v>8285</v>
      </c>
      <c r="R1818" s="6">
        <f t="shared" si="113"/>
        <v>84.833333333333329</v>
      </c>
      <c r="S1818" t="s">
        <v>8316</v>
      </c>
      <c r="T1818" t="s">
        <v>8363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>
        <f t="shared" si="112"/>
        <v>0.52327777777777773</v>
      </c>
      <c r="G1819" t="s">
        <v>8221</v>
      </c>
      <c r="H1819" t="s">
        <v>8224</v>
      </c>
      <c r="I1819" t="s">
        <v>8246</v>
      </c>
      <c r="J1819">
        <v>1485759540</v>
      </c>
      <c r="K1819">
        <v>1480607607</v>
      </c>
      <c r="L1819" s="10">
        <f t="shared" si="114"/>
        <v>42705.662118055552</v>
      </c>
      <c r="M1819" s="10">
        <f t="shared" si="115"/>
        <v>42765.290972222225</v>
      </c>
      <c r="N1819" t="b">
        <v>0</v>
      </c>
      <c r="O1819">
        <v>100</v>
      </c>
      <c r="P1819" t="b">
        <v>0</v>
      </c>
      <c r="Q1819" t="s">
        <v>8285</v>
      </c>
      <c r="R1819" s="6">
        <f t="shared" si="113"/>
        <v>94.19</v>
      </c>
      <c r="S1819" t="s">
        <v>8316</v>
      </c>
      <c r="T1819" t="s">
        <v>8363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>
        <f t="shared" si="112"/>
        <v>0</v>
      </c>
      <c r="G1820" t="s">
        <v>8221</v>
      </c>
      <c r="H1820" t="s">
        <v>8224</v>
      </c>
      <c r="I1820" t="s">
        <v>8246</v>
      </c>
      <c r="J1820">
        <v>1428035850</v>
      </c>
      <c r="K1820">
        <v>1425447450</v>
      </c>
      <c r="L1820" s="10">
        <f t="shared" si="114"/>
        <v>42067.234375</v>
      </c>
      <c r="M1820" s="10">
        <f t="shared" si="115"/>
        <v>42097.192708333328</v>
      </c>
      <c r="N1820" t="b">
        <v>0</v>
      </c>
      <c r="O1820">
        <v>0</v>
      </c>
      <c r="P1820" t="b">
        <v>0</v>
      </c>
      <c r="Q1820" t="s">
        <v>8285</v>
      </c>
      <c r="R1820" s="6">
        <f t="shared" si="113"/>
        <v>0</v>
      </c>
      <c r="S1820" t="s">
        <v>8316</v>
      </c>
      <c r="T1820" t="s">
        <v>8363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>
        <f t="shared" si="112"/>
        <v>2.0833333333333332E-2</v>
      </c>
      <c r="G1821" t="s">
        <v>8221</v>
      </c>
      <c r="H1821" t="s">
        <v>8224</v>
      </c>
      <c r="I1821" t="s">
        <v>8246</v>
      </c>
      <c r="J1821">
        <v>1406743396</v>
      </c>
      <c r="K1821">
        <v>1404151396</v>
      </c>
      <c r="L1821" s="10">
        <f t="shared" si="114"/>
        <v>41820.752268518518</v>
      </c>
      <c r="M1821" s="10">
        <f t="shared" si="115"/>
        <v>41850.752268518518</v>
      </c>
      <c r="N1821" t="b">
        <v>0</v>
      </c>
      <c r="O1821">
        <v>4</v>
      </c>
      <c r="P1821" t="b">
        <v>0</v>
      </c>
      <c r="Q1821" t="s">
        <v>8285</v>
      </c>
      <c r="R1821" s="6">
        <f t="shared" si="113"/>
        <v>6.25</v>
      </c>
      <c r="S1821" t="s">
        <v>8316</v>
      </c>
      <c r="T1821" t="s">
        <v>8363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>
        <f t="shared" si="112"/>
        <v>6.565384615384616E-2</v>
      </c>
      <c r="G1822" t="s">
        <v>8221</v>
      </c>
      <c r="H1822" t="s">
        <v>8224</v>
      </c>
      <c r="I1822" t="s">
        <v>8246</v>
      </c>
      <c r="J1822">
        <v>1427850090</v>
      </c>
      <c r="K1822">
        <v>1425261690</v>
      </c>
      <c r="L1822" s="10">
        <f t="shared" si="114"/>
        <v>42065.084375000006</v>
      </c>
      <c r="M1822" s="10">
        <f t="shared" si="115"/>
        <v>42095.042708333334</v>
      </c>
      <c r="N1822" t="b">
        <v>0</v>
      </c>
      <c r="O1822">
        <v>8</v>
      </c>
      <c r="P1822" t="b">
        <v>0</v>
      </c>
      <c r="Q1822" t="s">
        <v>8285</v>
      </c>
      <c r="R1822" s="6">
        <f t="shared" si="113"/>
        <v>213.375</v>
      </c>
      <c r="S1822" t="s">
        <v>8316</v>
      </c>
      <c r="T1822" t="s">
        <v>8363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>
        <f t="shared" si="112"/>
        <v>1.3489</v>
      </c>
      <c r="G1823" t="s">
        <v>8219</v>
      </c>
      <c r="H1823" t="s">
        <v>8224</v>
      </c>
      <c r="I1823" t="s">
        <v>8246</v>
      </c>
      <c r="J1823">
        <v>1330760367</v>
      </c>
      <c r="K1823">
        <v>1326872367</v>
      </c>
      <c r="L1823" s="10">
        <f t="shared" si="114"/>
        <v>40926.319062499999</v>
      </c>
      <c r="M1823" s="10">
        <f t="shared" si="115"/>
        <v>40971.319062499999</v>
      </c>
      <c r="N1823" t="b">
        <v>0</v>
      </c>
      <c r="O1823">
        <v>57</v>
      </c>
      <c r="P1823" t="b">
        <v>1</v>
      </c>
      <c r="Q1823" t="s">
        <v>8276</v>
      </c>
      <c r="R1823" s="6">
        <f t="shared" si="113"/>
        <v>59.162280701754383</v>
      </c>
      <c r="S1823" t="s">
        <v>8315</v>
      </c>
      <c r="T1823" t="s">
        <v>8331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>
        <f t="shared" si="112"/>
        <v>1</v>
      </c>
      <c r="G1824" t="s">
        <v>8219</v>
      </c>
      <c r="H1824" t="s">
        <v>8229</v>
      </c>
      <c r="I1824" t="s">
        <v>8251</v>
      </c>
      <c r="J1824">
        <v>1391194860</v>
      </c>
      <c r="K1824">
        <v>1388084862</v>
      </c>
      <c r="L1824" s="10">
        <f t="shared" si="114"/>
        <v>41634.797013888885</v>
      </c>
      <c r="M1824" s="10">
        <f t="shared" si="115"/>
        <v>41670.792361111111</v>
      </c>
      <c r="N1824" t="b">
        <v>0</v>
      </c>
      <c r="O1824">
        <v>11</v>
      </c>
      <c r="P1824" t="b">
        <v>1</v>
      </c>
      <c r="Q1824" t="s">
        <v>8276</v>
      </c>
      <c r="R1824" s="6">
        <f t="shared" si="113"/>
        <v>27.272727272727273</v>
      </c>
      <c r="S1824" t="s">
        <v>8315</v>
      </c>
      <c r="T1824" t="s">
        <v>8331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>
        <f t="shared" si="112"/>
        <v>1.1585714285714286</v>
      </c>
      <c r="G1825" t="s">
        <v>8219</v>
      </c>
      <c r="H1825" t="s">
        <v>8224</v>
      </c>
      <c r="I1825" t="s">
        <v>8246</v>
      </c>
      <c r="J1825">
        <v>1351095976</v>
      </c>
      <c r="K1825">
        <v>1348503976</v>
      </c>
      <c r="L1825" s="10">
        <f t="shared" si="114"/>
        <v>41176.684907407405</v>
      </c>
      <c r="M1825" s="10">
        <f t="shared" si="115"/>
        <v>41206.684907407405</v>
      </c>
      <c r="N1825" t="b">
        <v>0</v>
      </c>
      <c r="O1825">
        <v>33</v>
      </c>
      <c r="P1825" t="b">
        <v>1</v>
      </c>
      <c r="Q1825" t="s">
        <v>8276</v>
      </c>
      <c r="R1825" s="6">
        <f t="shared" si="113"/>
        <v>24.575757575757574</v>
      </c>
      <c r="S1825" t="s">
        <v>8315</v>
      </c>
      <c r="T1825" t="s">
        <v>8331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>
        <f t="shared" si="112"/>
        <v>1.0006666666666666</v>
      </c>
      <c r="G1826" t="s">
        <v>8219</v>
      </c>
      <c r="H1826" t="s">
        <v>8224</v>
      </c>
      <c r="I1826" t="s">
        <v>8246</v>
      </c>
      <c r="J1826">
        <v>1389146880</v>
      </c>
      <c r="K1826">
        <v>1387403967</v>
      </c>
      <c r="L1826" s="10">
        <f t="shared" si="114"/>
        <v>41626.916284722225</v>
      </c>
      <c r="M1826" s="10">
        <f t="shared" si="115"/>
        <v>41647.088888888888</v>
      </c>
      <c r="N1826" t="b">
        <v>0</v>
      </c>
      <c r="O1826">
        <v>40</v>
      </c>
      <c r="P1826" t="b">
        <v>1</v>
      </c>
      <c r="Q1826" t="s">
        <v>8276</v>
      </c>
      <c r="R1826" s="6">
        <f t="shared" si="113"/>
        <v>75.05</v>
      </c>
      <c r="S1826" t="s">
        <v>8315</v>
      </c>
      <c r="T1826" t="s">
        <v>8331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>
        <f t="shared" si="112"/>
        <v>1.0505</v>
      </c>
      <c r="G1827" t="s">
        <v>8219</v>
      </c>
      <c r="H1827" t="s">
        <v>8224</v>
      </c>
      <c r="I1827" t="s">
        <v>8246</v>
      </c>
      <c r="J1827">
        <v>1373572903</v>
      </c>
      <c r="K1827">
        <v>1371585703</v>
      </c>
      <c r="L1827" s="10">
        <f t="shared" si="114"/>
        <v>41443.83452546296</v>
      </c>
      <c r="M1827" s="10">
        <f t="shared" si="115"/>
        <v>41466.83452546296</v>
      </c>
      <c r="N1827" t="b">
        <v>0</v>
      </c>
      <c r="O1827">
        <v>50</v>
      </c>
      <c r="P1827" t="b">
        <v>1</v>
      </c>
      <c r="Q1827" t="s">
        <v>8276</v>
      </c>
      <c r="R1827" s="6">
        <f t="shared" si="113"/>
        <v>42.02</v>
      </c>
      <c r="S1827" t="s">
        <v>8315</v>
      </c>
      <c r="T1827" t="s">
        <v>8331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>
        <f t="shared" si="112"/>
        <v>1.01</v>
      </c>
      <c r="G1828" t="s">
        <v>8219</v>
      </c>
      <c r="H1828" t="s">
        <v>8224</v>
      </c>
      <c r="I1828" t="s">
        <v>8246</v>
      </c>
      <c r="J1828">
        <v>1392675017</v>
      </c>
      <c r="K1828">
        <v>1390083017</v>
      </c>
      <c r="L1828" s="10">
        <f t="shared" si="114"/>
        <v>41657.923807870371</v>
      </c>
      <c r="M1828" s="10">
        <f t="shared" si="115"/>
        <v>41687.923807870371</v>
      </c>
      <c r="N1828" t="b">
        <v>0</v>
      </c>
      <c r="O1828">
        <v>38</v>
      </c>
      <c r="P1828" t="b">
        <v>1</v>
      </c>
      <c r="Q1828" t="s">
        <v>8276</v>
      </c>
      <c r="R1828" s="6">
        <f t="shared" si="113"/>
        <v>53.157894736842103</v>
      </c>
      <c r="S1828" t="s">
        <v>8315</v>
      </c>
      <c r="T1828" t="s">
        <v>8331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>
        <f t="shared" si="112"/>
        <v>1.0066250000000001</v>
      </c>
      <c r="G1829" t="s">
        <v>8219</v>
      </c>
      <c r="H1829" t="s">
        <v>8224</v>
      </c>
      <c r="I1829" t="s">
        <v>8246</v>
      </c>
      <c r="J1829">
        <v>1299138561</v>
      </c>
      <c r="K1829">
        <v>1294818561</v>
      </c>
      <c r="L1829" s="10">
        <f t="shared" si="114"/>
        <v>40555.325937499998</v>
      </c>
      <c r="M1829" s="10">
        <f t="shared" si="115"/>
        <v>40605.325937499998</v>
      </c>
      <c r="N1829" t="b">
        <v>0</v>
      </c>
      <c r="O1829">
        <v>96</v>
      </c>
      <c r="P1829" t="b">
        <v>1</v>
      </c>
      <c r="Q1829" t="s">
        <v>8276</v>
      </c>
      <c r="R1829" s="6">
        <f t="shared" si="113"/>
        <v>83.885416666666671</v>
      </c>
      <c r="S1829" t="s">
        <v>8315</v>
      </c>
      <c r="T1829" t="s">
        <v>8331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>
        <f t="shared" si="112"/>
        <v>1.0016</v>
      </c>
      <c r="G1830" t="s">
        <v>8219</v>
      </c>
      <c r="H1830" t="s">
        <v>8224</v>
      </c>
      <c r="I1830" t="s">
        <v>8246</v>
      </c>
      <c r="J1830">
        <v>1399672800</v>
      </c>
      <c r="K1830">
        <v>1396906530</v>
      </c>
      <c r="L1830" s="10">
        <f t="shared" si="114"/>
        <v>41736.899652777778</v>
      </c>
      <c r="M1830" s="10">
        <f t="shared" si="115"/>
        <v>41768.916666666664</v>
      </c>
      <c r="N1830" t="b">
        <v>0</v>
      </c>
      <c r="O1830">
        <v>48</v>
      </c>
      <c r="P1830" t="b">
        <v>1</v>
      </c>
      <c r="Q1830" t="s">
        <v>8276</v>
      </c>
      <c r="R1830" s="6">
        <f t="shared" si="113"/>
        <v>417.33333333333331</v>
      </c>
      <c r="S1830" t="s">
        <v>8315</v>
      </c>
      <c r="T1830" t="s">
        <v>8331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>
        <f t="shared" si="112"/>
        <v>1.6668333333333334</v>
      </c>
      <c r="G1831" t="s">
        <v>8219</v>
      </c>
      <c r="H1831" t="s">
        <v>8224</v>
      </c>
      <c r="I1831" t="s">
        <v>8246</v>
      </c>
      <c r="J1831">
        <v>1295647200</v>
      </c>
      <c r="K1831">
        <v>1291428371</v>
      </c>
      <c r="L1831" s="10">
        <f t="shared" si="114"/>
        <v>40516.087627314817</v>
      </c>
      <c r="M1831" s="10">
        <f t="shared" si="115"/>
        <v>40564.916666666664</v>
      </c>
      <c r="N1831" t="b">
        <v>0</v>
      </c>
      <c r="O1831">
        <v>33</v>
      </c>
      <c r="P1831" t="b">
        <v>1</v>
      </c>
      <c r="Q1831" t="s">
        <v>8276</v>
      </c>
      <c r="R1831" s="6">
        <f t="shared" si="113"/>
        <v>75.765151515151516</v>
      </c>
      <c r="S1831" t="s">
        <v>8315</v>
      </c>
      <c r="T1831" t="s">
        <v>8331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>
        <f t="shared" si="112"/>
        <v>1.0153333333333334</v>
      </c>
      <c r="G1832" t="s">
        <v>8219</v>
      </c>
      <c r="H1832" t="s">
        <v>8224</v>
      </c>
      <c r="I1832" t="s">
        <v>8246</v>
      </c>
      <c r="J1832">
        <v>1393259107</v>
      </c>
      <c r="K1832">
        <v>1390667107</v>
      </c>
      <c r="L1832" s="10">
        <f t="shared" si="114"/>
        <v>41664.684108796297</v>
      </c>
      <c r="M1832" s="10">
        <f t="shared" si="115"/>
        <v>41694.684108796297</v>
      </c>
      <c r="N1832" t="b">
        <v>0</v>
      </c>
      <c r="O1832">
        <v>226</v>
      </c>
      <c r="P1832" t="b">
        <v>1</v>
      </c>
      <c r="Q1832" t="s">
        <v>8276</v>
      </c>
      <c r="R1832" s="6">
        <f t="shared" si="113"/>
        <v>67.389380530973455</v>
      </c>
      <c r="S1832" t="s">
        <v>8315</v>
      </c>
      <c r="T1832" t="s">
        <v>8331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>
        <f t="shared" si="112"/>
        <v>1.03</v>
      </c>
      <c r="G1833" t="s">
        <v>8219</v>
      </c>
      <c r="H1833" t="s">
        <v>8224</v>
      </c>
      <c r="I1833" t="s">
        <v>8246</v>
      </c>
      <c r="J1833">
        <v>1336866863</v>
      </c>
      <c r="K1833">
        <v>1335570863</v>
      </c>
      <c r="L1833" s="10">
        <f t="shared" si="114"/>
        <v>41026.996099537035</v>
      </c>
      <c r="M1833" s="10">
        <f t="shared" si="115"/>
        <v>41041.996099537035</v>
      </c>
      <c r="N1833" t="b">
        <v>0</v>
      </c>
      <c r="O1833">
        <v>14</v>
      </c>
      <c r="P1833" t="b">
        <v>1</v>
      </c>
      <c r="Q1833" t="s">
        <v>8276</v>
      </c>
      <c r="R1833" s="6">
        <f t="shared" si="113"/>
        <v>73.571428571428569</v>
      </c>
      <c r="S1833" t="s">
        <v>8315</v>
      </c>
      <c r="T1833" t="s">
        <v>8331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>
        <f t="shared" si="112"/>
        <v>1.4285714285714286</v>
      </c>
      <c r="G1834" t="s">
        <v>8219</v>
      </c>
      <c r="H1834" t="s">
        <v>8224</v>
      </c>
      <c r="I1834" t="s">
        <v>8246</v>
      </c>
      <c r="J1834">
        <v>1299243427</v>
      </c>
      <c r="K1834">
        <v>1296651427</v>
      </c>
      <c r="L1834" s="10">
        <f t="shared" si="114"/>
        <v>40576.539664351854</v>
      </c>
      <c r="M1834" s="10">
        <f t="shared" si="115"/>
        <v>40606.539664351854</v>
      </c>
      <c r="N1834" t="b">
        <v>0</v>
      </c>
      <c r="O1834">
        <v>20</v>
      </c>
      <c r="P1834" t="b">
        <v>1</v>
      </c>
      <c r="Q1834" t="s">
        <v>8276</v>
      </c>
      <c r="R1834" s="6">
        <f t="shared" si="113"/>
        <v>25</v>
      </c>
      <c r="S1834" t="s">
        <v>8315</v>
      </c>
      <c r="T1834" t="s">
        <v>8331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>
        <f t="shared" si="112"/>
        <v>2.625</v>
      </c>
      <c r="G1835" t="s">
        <v>8219</v>
      </c>
      <c r="H1835" t="s">
        <v>8224</v>
      </c>
      <c r="I1835" t="s">
        <v>8246</v>
      </c>
      <c r="J1835">
        <v>1362211140</v>
      </c>
      <c r="K1835">
        <v>1359421403</v>
      </c>
      <c r="L1835" s="10">
        <f t="shared" si="114"/>
        <v>41303.044016203705</v>
      </c>
      <c r="M1835" s="10">
        <f t="shared" si="115"/>
        <v>41335.332638888889</v>
      </c>
      <c r="N1835" t="b">
        <v>0</v>
      </c>
      <c r="O1835">
        <v>25</v>
      </c>
      <c r="P1835" t="b">
        <v>1</v>
      </c>
      <c r="Q1835" t="s">
        <v>8276</v>
      </c>
      <c r="R1835" s="6">
        <f t="shared" si="113"/>
        <v>42</v>
      </c>
      <c r="S1835" t="s">
        <v>8315</v>
      </c>
      <c r="T1835" t="s">
        <v>8331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>
        <f t="shared" si="112"/>
        <v>1.1805000000000001</v>
      </c>
      <c r="G1836" t="s">
        <v>8219</v>
      </c>
      <c r="H1836" t="s">
        <v>8224</v>
      </c>
      <c r="I1836" t="s">
        <v>8246</v>
      </c>
      <c r="J1836">
        <v>1422140895</v>
      </c>
      <c r="K1836">
        <v>1418684895</v>
      </c>
      <c r="L1836" s="10">
        <f t="shared" si="114"/>
        <v>41988.964062500003</v>
      </c>
      <c r="M1836" s="10">
        <f t="shared" si="115"/>
        <v>42028.964062500003</v>
      </c>
      <c r="N1836" t="b">
        <v>0</v>
      </c>
      <c r="O1836">
        <v>90</v>
      </c>
      <c r="P1836" t="b">
        <v>1</v>
      </c>
      <c r="Q1836" t="s">
        <v>8276</v>
      </c>
      <c r="R1836" s="6">
        <f t="shared" si="113"/>
        <v>131.16666666666666</v>
      </c>
      <c r="S1836" t="s">
        <v>8315</v>
      </c>
      <c r="T1836" t="s">
        <v>8331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>
        <f t="shared" si="112"/>
        <v>1.04</v>
      </c>
      <c r="G1837" t="s">
        <v>8219</v>
      </c>
      <c r="H1837" t="s">
        <v>8225</v>
      </c>
      <c r="I1837" t="s">
        <v>8247</v>
      </c>
      <c r="J1837">
        <v>1459439471</v>
      </c>
      <c r="K1837">
        <v>1456851071</v>
      </c>
      <c r="L1837" s="10">
        <f t="shared" si="114"/>
        <v>42430.702210648145</v>
      </c>
      <c r="M1837" s="10">
        <f t="shared" si="115"/>
        <v>42460.660543981481</v>
      </c>
      <c r="N1837" t="b">
        <v>0</v>
      </c>
      <c r="O1837">
        <v>11</v>
      </c>
      <c r="P1837" t="b">
        <v>1</v>
      </c>
      <c r="Q1837" t="s">
        <v>8276</v>
      </c>
      <c r="R1837" s="6">
        <f t="shared" si="113"/>
        <v>47.272727272727273</v>
      </c>
      <c r="S1837" t="s">
        <v>8315</v>
      </c>
      <c r="T1837" t="s">
        <v>8331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>
        <f t="shared" si="112"/>
        <v>2.0034000000000001</v>
      </c>
      <c r="G1838" t="s">
        <v>8219</v>
      </c>
      <c r="H1838" t="s">
        <v>8224</v>
      </c>
      <c r="I1838" t="s">
        <v>8246</v>
      </c>
      <c r="J1838">
        <v>1361129129</v>
      </c>
      <c r="K1838">
        <v>1359660329</v>
      </c>
      <c r="L1838" s="10">
        <f t="shared" si="114"/>
        <v>41305.809363425928</v>
      </c>
      <c r="M1838" s="10">
        <f t="shared" si="115"/>
        <v>41322.809363425928</v>
      </c>
      <c r="N1838" t="b">
        <v>0</v>
      </c>
      <c r="O1838">
        <v>55</v>
      </c>
      <c r="P1838" t="b">
        <v>1</v>
      </c>
      <c r="Q1838" t="s">
        <v>8276</v>
      </c>
      <c r="R1838" s="6">
        <f t="shared" si="113"/>
        <v>182.12727272727273</v>
      </c>
      <c r="S1838" t="s">
        <v>8315</v>
      </c>
      <c r="T1838" t="s">
        <v>8331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>
        <f t="shared" si="112"/>
        <v>3.0683333333333334</v>
      </c>
      <c r="G1839" t="s">
        <v>8219</v>
      </c>
      <c r="H1839" t="s">
        <v>8224</v>
      </c>
      <c r="I1839" t="s">
        <v>8246</v>
      </c>
      <c r="J1839">
        <v>1332029335</v>
      </c>
      <c r="K1839">
        <v>1326848935</v>
      </c>
      <c r="L1839" s="10">
        <f t="shared" si="114"/>
        <v>40926.047858796301</v>
      </c>
      <c r="M1839" s="10">
        <f t="shared" si="115"/>
        <v>40986.006192129629</v>
      </c>
      <c r="N1839" t="b">
        <v>0</v>
      </c>
      <c r="O1839">
        <v>30</v>
      </c>
      <c r="P1839" t="b">
        <v>1</v>
      </c>
      <c r="Q1839" t="s">
        <v>8276</v>
      </c>
      <c r="R1839" s="6">
        <f t="shared" si="113"/>
        <v>61.366666666666667</v>
      </c>
      <c r="S1839" t="s">
        <v>8315</v>
      </c>
      <c r="T1839" t="s">
        <v>8331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>
        <f t="shared" si="112"/>
        <v>1.00149</v>
      </c>
      <c r="G1840" t="s">
        <v>8219</v>
      </c>
      <c r="H1840" t="s">
        <v>8224</v>
      </c>
      <c r="I1840" t="s">
        <v>8246</v>
      </c>
      <c r="J1840">
        <v>1317438000</v>
      </c>
      <c r="K1840">
        <v>1314989557</v>
      </c>
      <c r="L1840" s="10">
        <f t="shared" si="114"/>
        <v>40788.786539351851</v>
      </c>
      <c r="M1840" s="10">
        <f t="shared" si="115"/>
        <v>40817.125</v>
      </c>
      <c r="N1840" t="b">
        <v>0</v>
      </c>
      <c r="O1840">
        <v>28</v>
      </c>
      <c r="P1840" t="b">
        <v>1</v>
      </c>
      <c r="Q1840" t="s">
        <v>8276</v>
      </c>
      <c r="R1840" s="6">
        <f t="shared" si="113"/>
        <v>35.767499999999998</v>
      </c>
      <c r="S1840" t="s">
        <v>8315</v>
      </c>
      <c r="T1840" t="s">
        <v>8331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>
        <f t="shared" si="112"/>
        <v>2.0529999999999999</v>
      </c>
      <c r="G1841" t="s">
        <v>8219</v>
      </c>
      <c r="H1841" t="s">
        <v>8224</v>
      </c>
      <c r="I1841" t="s">
        <v>8246</v>
      </c>
      <c r="J1841">
        <v>1475342382</v>
      </c>
      <c r="K1841">
        <v>1472750382</v>
      </c>
      <c r="L1841" s="10">
        <f t="shared" si="114"/>
        <v>42614.722013888888</v>
      </c>
      <c r="M1841" s="10">
        <f t="shared" si="115"/>
        <v>42644.722013888888</v>
      </c>
      <c r="N1841" t="b">
        <v>0</v>
      </c>
      <c r="O1841">
        <v>45</v>
      </c>
      <c r="P1841" t="b">
        <v>1</v>
      </c>
      <c r="Q1841" t="s">
        <v>8276</v>
      </c>
      <c r="R1841" s="6">
        <f t="shared" si="113"/>
        <v>45.62222222222222</v>
      </c>
      <c r="S1841" t="s">
        <v>8315</v>
      </c>
      <c r="T1841" t="s">
        <v>8331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>
        <f t="shared" si="112"/>
        <v>1.0888888888888888</v>
      </c>
      <c r="G1842" t="s">
        <v>8219</v>
      </c>
      <c r="H1842" t="s">
        <v>8224</v>
      </c>
      <c r="I1842" t="s">
        <v>8246</v>
      </c>
      <c r="J1842">
        <v>1367902740</v>
      </c>
      <c r="K1842">
        <v>1366251510</v>
      </c>
      <c r="L1842" s="10">
        <f t="shared" si="114"/>
        <v>41382.096180555556</v>
      </c>
      <c r="M1842" s="10">
        <f t="shared" si="115"/>
        <v>41401.207638888889</v>
      </c>
      <c r="N1842" t="b">
        <v>0</v>
      </c>
      <c r="O1842">
        <v>13</v>
      </c>
      <c r="P1842" t="b">
        <v>1</v>
      </c>
      <c r="Q1842" t="s">
        <v>8276</v>
      </c>
      <c r="R1842" s="6">
        <f t="shared" si="113"/>
        <v>75.384615384615387</v>
      </c>
      <c r="S1842" t="s">
        <v>8315</v>
      </c>
      <c r="T1842" t="s">
        <v>8331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>
        <f t="shared" si="112"/>
        <v>1.0175000000000001</v>
      </c>
      <c r="G1843" t="s">
        <v>8219</v>
      </c>
      <c r="H1843" t="s">
        <v>8224</v>
      </c>
      <c r="I1843" t="s">
        <v>8246</v>
      </c>
      <c r="J1843">
        <v>1400561940</v>
      </c>
      <c r="K1843">
        <v>1397679445</v>
      </c>
      <c r="L1843" s="10">
        <f t="shared" si="114"/>
        <v>41745.84542824074</v>
      </c>
      <c r="M1843" s="10">
        <f t="shared" si="115"/>
        <v>41779.207638888889</v>
      </c>
      <c r="N1843" t="b">
        <v>0</v>
      </c>
      <c r="O1843">
        <v>40</v>
      </c>
      <c r="P1843" t="b">
        <v>1</v>
      </c>
      <c r="Q1843" t="s">
        <v>8276</v>
      </c>
      <c r="R1843" s="6">
        <f t="shared" si="113"/>
        <v>50.875</v>
      </c>
      <c r="S1843" t="s">
        <v>8315</v>
      </c>
      <c r="T1843" t="s">
        <v>8331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>
        <f t="shared" si="112"/>
        <v>1.2524999999999999</v>
      </c>
      <c r="G1844" t="s">
        <v>8219</v>
      </c>
      <c r="H1844" t="s">
        <v>8224</v>
      </c>
      <c r="I1844" t="s">
        <v>8246</v>
      </c>
      <c r="J1844">
        <v>1425275940</v>
      </c>
      <c r="K1844">
        <v>1422371381</v>
      </c>
      <c r="L1844" s="10">
        <f t="shared" si="114"/>
        <v>42031.631724537037</v>
      </c>
      <c r="M1844" s="10">
        <f t="shared" si="115"/>
        <v>42065.249305555553</v>
      </c>
      <c r="N1844" t="b">
        <v>0</v>
      </c>
      <c r="O1844">
        <v>21</v>
      </c>
      <c r="P1844" t="b">
        <v>1</v>
      </c>
      <c r="Q1844" t="s">
        <v>8276</v>
      </c>
      <c r="R1844" s="6">
        <f t="shared" si="113"/>
        <v>119.28571428571429</v>
      </c>
      <c r="S1844" t="s">
        <v>8315</v>
      </c>
      <c r="T1844" t="s">
        <v>8331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>
        <f t="shared" si="112"/>
        <v>1.2400610000000001</v>
      </c>
      <c r="G1845" t="s">
        <v>8219</v>
      </c>
      <c r="H1845" t="s">
        <v>8224</v>
      </c>
      <c r="I1845" t="s">
        <v>8246</v>
      </c>
      <c r="J1845">
        <v>1298245954</v>
      </c>
      <c r="K1845">
        <v>1295653954</v>
      </c>
      <c r="L1845" s="10">
        <f t="shared" si="114"/>
        <v>40564.994837962964</v>
      </c>
      <c r="M1845" s="10">
        <f t="shared" si="115"/>
        <v>40594.994837962964</v>
      </c>
      <c r="N1845" t="b">
        <v>0</v>
      </c>
      <c r="O1845">
        <v>134</v>
      </c>
      <c r="P1845" t="b">
        <v>1</v>
      </c>
      <c r="Q1845" t="s">
        <v>8276</v>
      </c>
      <c r="R1845" s="6">
        <f t="shared" si="113"/>
        <v>92.541865671641801</v>
      </c>
      <c r="S1845" t="s">
        <v>8315</v>
      </c>
      <c r="T1845" t="s">
        <v>8331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>
        <f t="shared" si="112"/>
        <v>1.014</v>
      </c>
      <c r="G1846" t="s">
        <v>8219</v>
      </c>
      <c r="H1846" t="s">
        <v>8224</v>
      </c>
      <c r="I1846" t="s">
        <v>8246</v>
      </c>
      <c r="J1846">
        <v>1307761200</v>
      </c>
      <c r="K1846">
        <v>1304464914</v>
      </c>
      <c r="L1846" s="10">
        <f t="shared" si="114"/>
        <v>40666.973541666666</v>
      </c>
      <c r="M1846" s="10">
        <f t="shared" si="115"/>
        <v>40705.125</v>
      </c>
      <c r="N1846" t="b">
        <v>0</v>
      </c>
      <c r="O1846">
        <v>20</v>
      </c>
      <c r="P1846" t="b">
        <v>1</v>
      </c>
      <c r="Q1846" t="s">
        <v>8276</v>
      </c>
      <c r="R1846" s="6">
        <f t="shared" si="113"/>
        <v>76.05</v>
      </c>
      <c r="S1846" t="s">
        <v>8315</v>
      </c>
      <c r="T1846" t="s">
        <v>8331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>
        <f t="shared" si="112"/>
        <v>1</v>
      </c>
      <c r="G1847" t="s">
        <v>8219</v>
      </c>
      <c r="H1847" t="s">
        <v>8224</v>
      </c>
      <c r="I1847" t="s">
        <v>8246</v>
      </c>
      <c r="J1847">
        <v>1466139300</v>
      </c>
      <c r="K1847">
        <v>1464854398</v>
      </c>
      <c r="L1847" s="10">
        <f t="shared" si="114"/>
        <v>42523.333310185189</v>
      </c>
      <c r="M1847" s="10">
        <f t="shared" si="115"/>
        <v>42538.204861111109</v>
      </c>
      <c r="N1847" t="b">
        <v>0</v>
      </c>
      <c r="O1847">
        <v>19</v>
      </c>
      <c r="P1847" t="b">
        <v>1</v>
      </c>
      <c r="Q1847" t="s">
        <v>8276</v>
      </c>
      <c r="R1847" s="6">
        <f t="shared" si="113"/>
        <v>52.631578947368418</v>
      </c>
      <c r="S1847" t="s">
        <v>8315</v>
      </c>
      <c r="T1847" t="s">
        <v>8331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>
        <f t="shared" si="112"/>
        <v>1.3792666666666666</v>
      </c>
      <c r="G1848" t="s">
        <v>8219</v>
      </c>
      <c r="H1848" t="s">
        <v>8224</v>
      </c>
      <c r="I1848" t="s">
        <v>8246</v>
      </c>
      <c r="J1848">
        <v>1355585777</v>
      </c>
      <c r="K1848">
        <v>1352993777</v>
      </c>
      <c r="L1848" s="10">
        <f t="shared" si="114"/>
        <v>41228.650196759263</v>
      </c>
      <c r="M1848" s="10">
        <f t="shared" si="115"/>
        <v>41258.650196759263</v>
      </c>
      <c r="N1848" t="b">
        <v>0</v>
      </c>
      <c r="O1848">
        <v>209</v>
      </c>
      <c r="P1848" t="b">
        <v>1</v>
      </c>
      <c r="Q1848" t="s">
        <v>8276</v>
      </c>
      <c r="R1848" s="6">
        <f t="shared" si="113"/>
        <v>98.990430622009569</v>
      </c>
      <c r="S1848" t="s">
        <v>8315</v>
      </c>
      <c r="T1848" t="s">
        <v>8331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>
        <f t="shared" si="112"/>
        <v>1.2088000000000001</v>
      </c>
      <c r="G1849" t="s">
        <v>8219</v>
      </c>
      <c r="H1849" t="s">
        <v>8224</v>
      </c>
      <c r="I1849" t="s">
        <v>8246</v>
      </c>
      <c r="J1849">
        <v>1429594832</v>
      </c>
      <c r="K1849">
        <v>1427780432</v>
      </c>
      <c r="L1849" s="10">
        <f t="shared" si="114"/>
        <v>42094.236481481479</v>
      </c>
      <c r="M1849" s="10">
        <f t="shared" si="115"/>
        <v>42115.236481481479</v>
      </c>
      <c r="N1849" t="b">
        <v>0</v>
      </c>
      <c r="O1849">
        <v>38</v>
      </c>
      <c r="P1849" t="b">
        <v>1</v>
      </c>
      <c r="Q1849" t="s">
        <v>8276</v>
      </c>
      <c r="R1849" s="6">
        <f t="shared" si="113"/>
        <v>79.526315789473685</v>
      </c>
      <c r="S1849" t="s">
        <v>8315</v>
      </c>
      <c r="T1849" t="s">
        <v>8331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>
        <f t="shared" si="112"/>
        <v>1.0736666666666668</v>
      </c>
      <c r="G1850" t="s">
        <v>8219</v>
      </c>
      <c r="H1850" t="s">
        <v>8224</v>
      </c>
      <c r="I1850" t="s">
        <v>8246</v>
      </c>
      <c r="J1850">
        <v>1312095540</v>
      </c>
      <c r="K1850">
        <v>1306608888</v>
      </c>
      <c r="L1850" s="10">
        <f t="shared" si="114"/>
        <v>40691.788055555553</v>
      </c>
      <c r="M1850" s="10">
        <f t="shared" si="115"/>
        <v>40755.290972222225</v>
      </c>
      <c r="N1850" t="b">
        <v>0</v>
      </c>
      <c r="O1850">
        <v>24</v>
      </c>
      <c r="P1850" t="b">
        <v>1</v>
      </c>
      <c r="Q1850" t="s">
        <v>8276</v>
      </c>
      <c r="R1850" s="6">
        <f t="shared" si="113"/>
        <v>134.20833333333334</v>
      </c>
      <c r="S1850" t="s">
        <v>8315</v>
      </c>
      <c r="T1850" t="s">
        <v>8331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>
        <f t="shared" si="112"/>
        <v>1.0033333333333334</v>
      </c>
      <c r="G1851" t="s">
        <v>8219</v>
      </c>
      <c r="H1851" t="s">
        <v>8224</v>
      </c>
      <c r="I1851" t="s">
        <v>8246</v>
      </c>
      <c r="J1851">
        <v>1350505059</v>
      </c>
      <c r="K1851">
        <v>1347913059</v>
      </c>
      <c r="L1851" s="10">
        <f t="shared" si="114"/>
        <v>41169.845590277779</v>
      </c>
      <c r="M1851" s="10">
        <f t="shared" si="115"/>
        <v>41199.845590277779</v>
      </c>
      <c r="N1851" t="b">
        <v>0</v>
      </c>
      <c r="O1851">
        <v>8</v>
      </c>
      <c r="P1851" t="b">
        <v>1</v>
      </c>
      <c r="Q1851" t="s">
        <v>8276</v>
      </c>
      <c r="R1851" s="6">
        <f t="shared" si="113"/>
        <v>37.625</v>
      </c>
      <c r="S1851" t="s">
        <v>8315</v>
      </c>
      <c r="T1851" t="s">
        <v>8331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>
        <f t="shared" si="112"/>
        <v>1.0152222222222222</v>
      </c>
      <c r="G1852" t="s">
        <v>8219</v>
      </c>
      <c r="H1852" t="s">
        <v>8224</v>
      </c>
      <c r="I1852" t="s">
        <v>8246</v>
      </c>
      <c r="J1852">
        <v>1405033300</v>
      </c>
      <c r="K1852">
        <v>1402441300</v>
      </c>
      <c r="L1852" s="10">
        <f t="shared" si="114"/>
        <v>41800.959490740745</v>
      </c>
      <c r="M1852" s="10">
        <f t="shared" si="115"/>
        <v>41830.959490740745</v>
      </c>
      <c r="N1852" t="b">
        <v>0</v>
      </c>
      <c r="O1852">
        <v>179</v>
      </c>
      <c r="P1852" t="b">
        <v>1</v>
      </c>
      <c r="Q1852" t="s">
        <v>8276</v>
      </c>
      <c r="R1852" s="6">
        <f t="shared" si="113"/>
        <v>51.044692737430168</v>
      </c>
      <c r="S1852" t="s">
        <v>8315</v>
      </c>
      <c r="T1852" t="s">
        <v>8331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>
        <f t="shared" si="112"/>
        <v>1.0007692307692309</v>
      </c>
      <c r="G1853" t="s">
        <v>8219</v>
      </c>
      <c r="H1853" t="s">
        <v>8224</v>
      </c>
      <c r="I1853" t="s">
        <v>8246</v>
      </c>
      <c r="J1853">
        <v>1406509200</v>
      </c>
      <c r="K1853">
        <v>1404769538</v>
      </c>
      <c r="L1853" s="10">
        <f t="shared" si="114"/>
        <v>41827.906689814816</v>
      </c>
      <c r="M1853" s="10">
        <f t="shared" si="115"/>
        <v>41848.041666666664</v>
      </c>
      <c r="N1853" t="b">
        <v>0</v>
      </c>
      <c r="O1853">
        <v>26</v>
      </c>
      <c r="P1853" t="b">
        <v>1</v>
      </c>
      <c r="Q1853" t="s">
        <v>8276</v>
      </c>
      <c r="R1853" s="6">
        <f t="shared" si="113"/>
        <v>50.03846153846154</v>
      </c>
      <c r="S1853" t="s">
        <v>8315</v>
      </c>
      <c r="T1853" t="s">
        <v>8331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>
        <f t="shared" si="112"/>
        <v>1.1696666666666666</v>
      </c>
      <c r="G1854" t="s">
        <v>8219</v>
      </c>
      <c r="H1854" t="s">
        <v>8224</v>
      </c>
      <c r="I1854" t="s">
        <v>8246</v>
      </c>
      <c r="J1854">
        <v>1429920000</v>
      </c>
      <c r="K1854">
        <v>1426703452</v>
      </c>
      <c r="L1854" s="10">
        <f t="shared" si="114"/>
        <v>42081.77143518519</v>
      </c>
      <c r="M1854" s="10">
        <f t="shared" si="115"/>
        <v>42119</v>
      </c>
      <c r="N1854" t="b">
        <v>0</v>
      </c>
      <c r="O1854">
        <v>131</v>
      </c>
      <c r="P1854" t="b">
        <v>1</v>
      </c>
      <c r="Q1854" t="s">
        <v>8276</v>
      </c>
      <c r="R1854" s="6">
        <f t="shared" si="113"/>
        <v>133.93129770992365</v>
      </c>
      <c r="S1854" t="s">
        <v>8315</v>
      </c>
      <c r="T1854" t="s">
        <v>8331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>
        <f t="shared" si="112"/>
        <v>1.01875</v>
      </c>
      <c r="G1855" t="s">
        <v>8219</v>
      </c>
      <c r="H1855" t="s">
        <v>8224</v>
      </c>
      <c r="I1855" t="s">
        <v>8246</v>
      </c>
      <c r="J1855">
        <v>1352860017</v>
      </c>
      <c r="K1855">
        <v>1348536417</v>
      </c>
      <c r="L1855" s="10">
        <f t="shared" si="114"/>
        <v>41177.060381944444</v>
      </c>
      <c r="M1855" s="10">
        <f t="shared" si="115"/>
        <v>41227.102048611108</v>
      </c>
      <c r="N1855" t="b">
        <v>0</v>
      </c>
      <c r="O1855">
        <v>14</v>
      </c>
      <c r="P1855" t="b">
        <v>1</v>
      </c>
      <c r="Q1855" t="s">
        <v>8276</v>
      </c>
      <c r="R1855" s="6">
        <f t="shared" si="113"/>
        <v>58.214285714285715</v>
      </c>
      <c r="S1855" t="s">
        <v>8315</v>
      </c>
      <c r="T1855" t="s">
        <v>8331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>
        <f t="shared" si="112"/>
        <v>1.0212366666666666</v>
      </c>
      <c r="G1856" t="s">
        <v>8219</v>
      </c>
      <c r="H1856" t="s">
        <v>8224</v>
      </c>
      <c r="I1856" t="s">
        <v>8246</v>
      </c>
      <c r="J1856">
        <v>1369355437</v>
      </c>
      <c r="K1856">
        <v>1366763437</v>
      </c>
      <c r="L1856" s="10">
        <f t="shared" si="114"/>
        <v>41388.021261574075</v>
      </c>
      <c r="M1856" s="10">
        <f t="shared" si="115"/>
        <v>41418.021261574075</v>
      </c>
      <c r="N1856" t="b">
        <v>0</v>
      </c>
      <c r="O1856">
        <v>174</v>
      </c>
      <c r="P1856" t="b">
        <v>1</v>
      </c>
      <c r="Q1856" t="s">
        <v>8276</v>
      </c>
      <c r="R1856" s="6">
        <f t="shared" si="113"/>
        <v>88.037643678160919</v>
      </c>
      <c r="S1856" t="s">
        <v>8315</v>
      </c>
      <c r="T1856" t="s">
        <v>8331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>
        <f t="shared" si="112"/>
        <v>1.5405897142857143</v>
      </c>
      <c r="G1857" t="s">
        <v>8219</v>
      </c>
      <c r="H1857" t="s">
        <v>8229</v>
      </c>
      <c r="I1857" t="s">
        <v>8251</v>
      </c>
      <c r="J1857">
        <v>1389012940</v>
      </c>
      <c r="K1857">
        <v>1385124940</v>
      </c>
      <c r="L1857" s="10">
        <f t="shared" si="114"/>
        <v>41600.538657407407</v>
      </c>
      <c r="M1857" s="10">
        <f t="shared" si="115"/>
        <v>41645.538657407407</v>
      </c>
      <c r="N1857" t="b">
        <v>0</v>
      </c>
      <c r="O1857">
        <v>191</v>
      </c>
      <c r="P1857" t="b">
        <v>1</v>
      </c>
      <c r="Q1857" t="s">
        <v>8276</v>
      </c>
      <c r="R1857" s="6">
        <f t="shared" si="113"/>
        <v>70.576753926701571</v>
      </c>
      <c r="S1857" t="s">
        <v>8315</v>
      </c>
      <c r="T1857" t="s">
        <v>8331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>
        <f t="shared" ref="F1858:F1921" si="116">IF(D1858=0,0,E1858/D1858)</f>
        <v>1.0125</v>
      </c>
      <c r="G1858" t="s">
        <v>8219</v>
      </c>
      <c r="H1858" t="s">
        <v>8224</v>
      </c>
      <c r="I1858" t="s">
        <v>8246</v>
      </c>
      <c r="J1858">
        <v>1405715472</v>
      </c>
      <c r="K1858">
        <v>1403901072</v>
      </c>
      <c r="L1858" s="10">
        <f t="shared" si="114"/>
        <v>41817.854999999996</v>
      </c>
      <c r="M1858" s="10">
        <f t="shared" si="115"/>
        <v>41838.854999999996</v>
      </c>
      <c r="N1858" t="b">
        <v>0</v>
      </c>
      <c r="O1858">
        <v>38</v>
      </c>
      <c r="P1858" t="b">
        <v>1</v>
      </c>
      <c r="Q1858" t="s">
        <v>8276</v>
      </c>
      <c r="R1858" s="6">
        <f t="shared" ref="R1858:R1921" si="117">IF(O1858=0,0,E1858/O1858)</f>
        <v>53.289473684210527</v>
      </c>
      <c r="S1858" t="s">
        <v>8315</v>
      </c>
      <c r="T1858" t="s">
        <v>8331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>
        <f t="shared" si="116"/>
        <v>1</v>
      </c>
      <c r="G1859" t="s">
        <v>8219</v>
      </c>
      <c r="H1859" t="s">
        <v>8224</v>
      </c>
      <c r="I1859" t="s">
        <v>8246</v>
      </c>
      <c r="J1859">
        <v>1410546413</v>
      </c>
      <c r="K1859">
        <v>1407954413</v>
      </c>
      <c r="L1859" s="10">
        <f t="shared" ref="L1859:L1922" si="118">(((K1859/60)/60)/24)+DATE(1970,1,1)</f>
        <v>41864.76866898148</v>
      </c>
      <c r="M1859" s="10">
        <f t="shared" ref="M1859:M1922" si="119">(((J1859/60)/60)/24)+DATE(1970,1,1)</f>
        <v>41894.76866898148</v>
      </c>
      <c r="N1859" t="b">
        <v>0</v>
      </c>
      <c r="O1859">
        <v>22</v>
      </c>
      <c r="P1859" t="b">
        <v>1</v>
      </c>
      <c r="Q1859" t="s">
        <v>8276</v>
      </c>
      <c r="R1859" s="6">
        <f t="shared" si="117"/>
        <v>136.36363636363637</v>
      </c>
      <c r="S1859" t="s">
        <v>8315</v>
      </c>
      <c r="T1859" t="s">
        <v>8331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>
        <f t="shared" si="116"/>
        <v>1.0874800874800874</v>
      </c>
      <c r="G1860" t="s">
        <v>8219</v>
      </c>
      <c r="H1860" t="s">
        <v>8224</v>
      </c>
      <c r="I1860" t="s">
        <v>8246</v>
      </c>
      <c r="J1860">
        <v>1324014521</v>
      </c>
      <c r="K1860">
        <v>1318826921</v>
      </c>
      <c r="L1860" s="10">
        <f t="shared" si="118"/>
        <v>40833.200474537036</v>
      </c>
      <c r="M1860" s="10">
        <f t="shared" si="119"/>
        <v>40893.242141203707</v>
      </c>
      <c r="N1860" t="b">
        <v>0</v>
      </c>
      <c r="O1860">
        <v>149</v>
      </c>
      <c r="P1860" t="b">
        <v>1</v>
      </c>
      <c r="Q1860" t="s">
        <v>8276</v>
      </c>
      <c r="R1860" s="6">
        <f t="shared" si="117"/>
        <v>40.547315436241611</v>
      </c>
      <c r="S1860" t="s">
        <v>8315</v>
      </c>
      <c r="T1860" t="s">
        <v>8331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>
        <f t="shared" si="116"/>
        <v>1.3183333333333334</v>
      </c>
      <c r="G1861" t="s">
        <v>8219</v>
      </c>
      <c r="H1861" t="s">
        <v>8224</v>
      </c>
      <c r="I1861" t="s">
        <v>8246</v>
      </c>
      <c r="J1861">
        <v>1316716129</v>
      </c>
      <c r="K1861">
        <v>1314124129</v>
      </c>
      <c r="L1861" s="10">
        <f t="shared" si="118"/>
        <v>40778.770011574074</v>
      </c>
      <c r="M1861" s="10">
        <f t="shared" si="119"/>
        <v>40808.770011574074</v>
      </c>
      <c r="N1861" t="b">
        <v>0</v>
      </c>
      <c r="O1861">
        <v>56</v>
      </c>
      <c r="P1861" t="b">
        <v>1</v>
      </c>
      <c r="Q1861" t="s">
        <v>8276</v>
      </c>
      <c r="R1861" s="6">
        <f t="shared" si="117"/>
        <v>70.625</v>
      </c>
      <c r="S1861" t="s">
        <v>8315</v>
      </c>
      <c r="T1861" t="s">
        <v>8331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>
        <f t="shared" si="116"/>
        <v>1.3346666666666667</v>
      </c>
      <c r="G1862" t="s">
        <v>8219</v>
      </c>
      <c r="H1862" t="s">
        <v>8224</v>
      </c>
      <c r="I1862" t="s">
        <v>8246</v>
      </c>
      <c r="J1862">
        <v>1391706084</v>
      </c>
      <c r="K1862">
        <v>1389891684</v>
      </c>
      <c r="L1862" s="10">
        <f t="shared" si="118"/>
        <v>41655.709305555552</v>
      </c>
      <c r="M1862" s="10">
        <f t="shared" si="119"/>
        <v>41676.709305555552</v>
      </c>
      <c r="N1862" t="b">
        <v>0</v>
      </c>
      <c r="O1862">
        <v>19</v>
      </c>
      <c r="P1862" t="b">
        <v>1</v>
      </c>
      <c r="Q1862" t="s">
        <v>8276</v>
      </c>
      <c r="R1862" s="6">
        <f t="shared" si="117"/>
        <v>52.684210526315788</v>
      </c>
      <c r="S1862" t="s">
        <v>8315</v>
      </c>
      <c r="T1862" t="s">
        <v>8331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>
        <f t="shared" si="116"/>
        <v>0</v>
      </c>
      <c r="G1863" t="s">
        <v>8221</v>
      </c>
      <c r="H1863" t="s">
        <v>8225</v>
      </c>
      <c r="I1863" t="s">
        <v>8247</v>
      </c>
      <c r="J1863">
        <v>1422256341</v>
      </c>
      <c r="K1863">
        <v>1419664341</v>
      </c>
      <c r="L1863" s="10">
        <f t="shared" si="118"/>
        <v>42000.300243055557</v>
      </c>
      <c r="M1863" s="10">
        <f t="shared" si="119"/>
        <v>42030.300243055557</v>
      </c>
      <c r="N1863" t="b">
        <v>0</v>
      </c>
      <c r="O1863">
        <v>0</v>
      </c>
      <c r="P1863" t="b">
        <v>0</v>
      </c>
      <c r="Q1863" t="s">
        <v>8283</v>
      </c>
      <c r="R1863" s="6">
        <f t="shared" si="117"/>
        <v>0</v>
      </c>
      <c r="S1863" t="s">
        <v>8313</v>
      </c>
      <c r="T1863" t="s">
        <v>8361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>
        <f t="shared" si="116"/>
        <v>8.0833333333333326E-2</v>
      </c>
      <c r="G1864" t="s">
        <v>8221</v>
      </c>
      <c r="H1864" t="s">
        <v>8224</v>
      </c>
      <c r="I1864" t="s">
        <v>8246</v>
      </c>
      <c r="J1864">
        <v>1488958200</v>
      </c>
      <c r="K1864">
        <v>1484912974</v>
      </c>
      <c r="L1864" s="10">
        <f t="shared" si="118"/>
        <v>42755.492754629624</v>
      </c>
      <c r="M1864" s="10">
        <f t="shared" si="119"/>
        <v>42802.3125</v>
      </c>
      <c r="N1864" t="b">
        <v>0</v>
      </c>
      <c r="O1864">
        <v>16</v>
      </c>
      <c r="P1864" t="b">
        <v>0</v>
      </c>
      <c r="Q1864" t="s">
        <v>8283</v>
      </c>
      <c r="R1864" s="6">
        <f t="shared" si="117"/>
        <v>90.9375</v>
      </c>
      <c r="S1864" t="s">
        <v>8313</v>
      </c>
      <c r="T1864" t="s">
        <v>8361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>
        <f t="shared" si="116"/>
        <v>4.0000000000000001E-3</v>
      </c>
      <c r="G1865" t="s">
        <v>8221</v>
      </c>
      <c r="H1865" t="s">
        <v>8224</v>
      </c>
      <c r="I1865" t="s">
        <v>8246</v>
      </c>
      <c r="J1865">
        <v>1402600085</v>
      </c>
      <c r="K1865">
        <v>1400008085</v>
      </c>
      <c r="L1865" s="10">
        <f t="shared" si="118"/>
        <v>41772.797280092593</v>
      </c>
      <c r="M1865" s="10">
        <f t="shared" si="119"/>
        <v>41802.797280092593</v>
      </c>
      <c r="N1865" t="b">
        <v>0</v>
      </c>
      <c r="O1865">
        <v>2</v>
      </c>
      <c r="P1865" t="b">
        <v>0</v>
      </c>
      <c r="Q1865" t="s">
        <v>8283</v>
      </c>
      <c r="R1865" s="6">
        <f t="shared" si="117"/>
        <v>5</v>
      </c>
      <c r="S1865" t="s">
        <v>8313</v>
      </c>
      <c r="T1865" t="s">
        <v>8361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>
        <f t="shared" si="116"/>
        <v>0.42892307692307691</v>
      </c>
      <c r="G1866" t="s">
        <v>8221</v>
      </c>
      <c r="H1866" t="s">
        <v>8224</v>
      </c>
      <c r="I1866" t="s">
        <v>8246</v>
      </c>
      <c r="J1866">
        <v>1399223500</v>
      </c>
      <c r="K1866">
        <v>1396631500</v>
      </c>
      <c r="L1866" s="10">
        <f t="shared" si="118"/>
        <v>41733.716435185182</v>
      </c>
      <c r="M1866" s="10">
        <f t="shared" si="119"/>
        <v>41763.716435185182</v>
      </c>
      <c r="N1866" t="b">
        <v>0</v>
      </c>
      <c r="O1866">
        <v>48</v>
      </c>
      <c r="P1866" t="b">
        <v>0</v>
      </c>
      <c r="Q1866" t="s">
        <v>8283</v>
      </c>
      <c r="R1866" s="6">
        <f t="shared" si="117"/>
        <v>58.083333333333336</v>
      </c>
      <c r="S1866" t="s">
        <v>8313</v>
      </c>
      <c r="T1866" t="s">
        <v>8361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>
        <f t="shared" si="116"/>
        <v>3.6363636363636364E-5</v>
      </c>
      <c r="G1867" t="s">
        <v>8221</v>
      </c>
      <c r="H1867" t="s">
        <v>8225</v>
      </c>
      <c r="I1867" t="s">
        <v>8247</v>
      </c>
      <c r="J1867">
        <v>1478425747</v>
      </c>
      <c r="K1867">
        <v>1475398147</v>
      </c>
      <c r="L1867" s="10">
        <f t="shared" si="118"/>
        <v>42645.367442129631</v>
      </c>
      <c r="M1867" s="10">
        <f t="shared" si="119"/>
        <v>42680.409108796302</v>
      </c>
      <c r="N1867" t="b">
        <v>0</v>
      </c>
      <c r="O1867">
        <v>2</v>
      </c>
      <c r="P1867" t="b">
        <v>0</v>
      </c>
      <c r="Q1867" t="s">
        <v>8283</v>
      </c>
      <c r="R1867" s="6">
        <f t="shared" si="117"/>
        <v>2</v>
      </c>
      <c r="S1867" t="s">
        <v>8313</v>
      </c>
      <c r="T1867" t="s">
        <v>8361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>
        <f t="shared" si="116"/>
        <v>5.0000000000000001E-3</v>
      </c>
      <c r="G1868" t="s">
        <v>8221</v>
      </c>
      <c r="H1868" t="s">
        <v>8224</v>
      </c>
      <c r="I1868" t="s">
        <v>8246</v>
      </c>
      <c r="J1868">
        <v>1488340800</v>
      </c>
      <c r="K1868">
        <v>1483768497</v>
      </c>
      <c r="L1868" s="10">
        <f t="shared" si="118"/>
        <v>42742.246493055558</v>
      </c>
      <c r="M1868" s="10">
        <f t="shared" si="119"/>
        <v>42795.166666666672</v>
      </c>
      <c r="N1868" t="b">
        <v>0</v>
      </c>
      <c r="O1868">
        <v>2</v>
      </c>
      <c r="P1868" t="b">
        <v>0</v>
      </c>
      <c r="Q1868" t="s">
        <v>8283</v>
      </c>
      <c r="R1868" s="6">
        <f t="shared" si="117"/>
        <v>62.5</v>
      </c>
      <c r="S1868" t="s">
        <v>8313</v>
      </c>
      <c r="T1868" t="s">
        <v>8361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>
        <f t="shared" si="116"/>
        <v>5.0000000000000001E-4</v>
      </c>
      <c r="G1869" t="s">
        <v>8221</v>
      </c>
      <c r="H1869" t="s">
        <v>8224</v>
      </c>
      <c r="I1869" t="s">
        <v>8246</v>
      </c>
      <c r="J1869">
        <v>1478383912</v>
      </c>
      <c r="K1869">
        <v>1475791912</v>
      </c>
      <c r="L1869" s="10">
        <f t="shared" si="118"/>
        <v>42649.924907407403</v>
      </c>
      <c r="M1869" s="10">
        <f t="shared" si="119"/>
        <v>42679.924907407403</v>
      </c>
      <c r="N1869" t="b">
        <v>0</v>
      </c>
      <c r="O1869">
        <v>1</v>
      </c>
      <c r="P1869" t="b">
        <v>0</v>
      </c>
      <c r="Q1869" t="s">
        <v>8283</v>
      </c>
      <c r="R1869" s="6">
        <f t="shared" si="117"/>
        <v>10</v>
      </c>
      <c r="S1869" t="s">
        <v>8313</v>
      </c>
      <c r="T1869" t="s">
        <v>8361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>
        <f t="shared" si="116"/>
        <v>4.8680000000000001E-2</v>
      </c>
      <c r="G1870" t="s">
        <v>8221</v>
      </c>
      <c r="H1870" t="s">
        <v>8224</v>
      </c>
      <c r="I1870" t="s">
        <v>8246</v>
      </c>
      <c r="J1870">
        <v>1450166340</v>
      </c>
      <c r="K1870">
        <v>1448044925</v>
      </c>
      <c r="L1870" s="10">
        <f t="shared" si="118"/>
        <v>42328.779224537036</v>
      </c>
      <c r="M1870" s="10">
        <f t="shared" si="119"/>
        <v>42353.332638888889</v>
      </c>
      <c r="N1870" t="b">
        <v>0</v>
      </c>
      <c r="O1870">
        <v>17</v>
      </c>
      <c r="P1870" t="b">
        <v>0</v>
      </c>
      <c r="Q1870" t="s">
        <v>8283</v>
      </c>
      <c r="R1870" s="6">
        <f t="shared" si="117"/>
        <v>71.588235294117652</v>
      </c>
      <c r="S1870" t="s">
        <v>8313</v>
      </c>
      <c r="T1870" t="s">
        <v>8361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>
        <f t="shared" si="116"/>
        <v>0</v>
      </c>
      <c r="G1871" t="s">
        <v>8221</v>
      </c>
      <c r="H1871" t="s">
        <v>8224</v>
      </c>
      <c r="I1871" t="s">
        <v>8246</v>
      </c>
      <c r="J1871">
        <v>1483488249</v>
      </c>
      <c r="K1871">
        <v>1480896249</v>
      </c>
      <c r="L1871" s="10">
        <f t="shared" si="118"/>
        <v>42709.002881944441</v>
      </c>
      <c r="M1871" s="10">
        <f t="shared" si="119"/>
        <v>42739.002881944441</v>
      </c>
      <c r="N1871" t="b">
        <v>0</v>
      </c>
      <c r="O1871">
        <v>0</v>
      </c>
      <c r="P1871" t="b">
        <v>0</v>
      </c>
      <c r="Q1871" t="s">
        <v>8283</v>
      </c>
      <c r="R1871" s="6">
        <f t="shared" si="117"/>
        <v>0</v>
      </c>
      <c r="S1871" t="s">
        <v>8313</v>
      </c>
      <c r="T1871" t="s">
        <v>8361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>
        <f t="shared" si="116"/>
        <v>0.10314285714285715</v>
      </c>
      <c r="G1872" t="s">
        <v>8221</v>
      </c>
      <c r="H1872" t="s">
        <v>8224</v>
      </c>
      <c r="I1872" t="s">
        <v>8246</v>
      </c>
      <c r="J1872">
        <v>1454213820</v>
      </c>
      <c r="K1872">
        <v>1451723535</v>
      </c>
      <c r="L1872" s="10">
        <f t="shared" si="118"/>
        <v>42371.355729166666</v>
      </c>
      <c r="M1872" s="10">
        <f t="shared" si="119"/>
        <v>42400.178472222222</v>
      </c>
      <c r="N1872" t="b">
        <v>0</v>
      </c>
      <c r="O1872">
        <v>11</v>
      </c>
      <c r="P1872" t="b">
        <v>0</v>
      </c>
      <c r="Q1872" t="s">
        <v>8283</v>
      </c>
      <c r="R1872" s="6">
        <f t="shared" si="117"/>
        <v>32.81818181818182</v>
      </c>
      <c r="S1872" t="s">
        <v>8313</v>
      </c>
      <c r="T1872" t="s">
        <v>8361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>
        <f t="shared" si="116"/>
        <v>0.7178461538461538</v>
      </c>
      <c r="G1873" t="s">
        <v>8221</v>
      </c>
      <c r="H1873" t="s">
        <v>8224</v>
      </c>
      <c r="I1873" t="s">
        <v>8246</v>
      </c>
      <c r="J1873">
        <v>1416512901</v>
      </c>
      <c r="K1873">
        <v>1413053301</v>
      </c>
      <c r="L1873" s="10">
        <f t="shared" si="118"/>
        <v>41923.783576388887</v>
      </c>
      <c r="M1873" s="10">
        <f t="shared" si="119"/>
        <v>41963.825243055559</v>
      </c>
      <c r="N1873" t="b">
        <v>0</v>
      </c>
      <c r="O1873">
        <v>95</v>
      </c>
      <c r="P1873" t="b">
        <v>0</v>
      </c>
      <c r="Q1873" t="s">
        <v>8283</v>
      </c>
      <c r="R1873" s="6">
        <f t="shared" si="117"/>
        <v>49.11578947368421</v>
      </c>
      <c r="S1873" t="s">
        <v>8313</v>
      </c>
      <c r="T1873" t="s">
        <v>8361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>
        <f t="shared" si="116"/>
        <v>1.06E-2</v>
      </c>
      <c r="G1874" t="s">
        <v>8221</v>
      </c>
      <c r="H1874" t="s">
        <v>8224</v>
      </c>
      <c r="I1874" t="s">
        <v>8246</v>
      </c>
      <c r="J1874">
        <v>1435633602</v>
      </c>
      <c r="K1874">
        <v>1433041602</v>
      </c>
      <c r="L1874" s="10">
        <f t="shared" si="118"/>
        <v>42155.129652777774</v>
      </c>
      <c r="M1874" s="10">
        <f t="shared" si="119"/>
        <v>42185.129652777774</v>
      </c>
      <c r="N1874" t="b">
        <v>0</v>
      </c>
      <c r="O1874">
        <v>13</v>
      </c>
      <c r="P1874" t="b">
        <v>0</v>
      </c>
      <c r="Q1874" t="s">
        <v>8283</v>
      </c>
      <c r="R1874" s="6">
        <f t="shared" si="117"/>
        <v>16.307692307692307</v>
      </c>
      <c r="S1874" t="s">
        <v>8313</v>
      </c>
      <c r="T1874" t="s">
        <v>8361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>
        <f t="shared" si="116"/>
        <v>4.4999999999999997E-3</v>
      </c>
      <c r="G1875" t="s">
        <v>8221</v>
      </c>
      <c r="H1875" t="s">
        <v>8229</v>
      </c>
      <c r="I1875" t="s">
        <v>8251</v>
      </c>
      <c r="J1875">
        <v>1436373900</v>
      </c>
      <c r="K1875">
        <v>1433861210</v>
      </c>
      <c r="L1875" s="10">
        <f t="shared" si="118"/>
        <v>42164.615856481483</v>
      </c>
      <c r="M1875" s="10">
        <f t="shared" si="119"/>
        <v>42193.697916666672</v>
      </c>
      <c r="N1875" t="b">
        <v>0</v>
      </c>
      <c r="O1875">
        <v>2</v>
      </c>
      <c r="P1875" t="b">
        <v>0</v>
      </c>
      <c r="Q1875" t="s">
        <v>8283</v>
      </c>
      <c r="R1875" s="6">
        <f t="shared" si="117"/>
        <v>18</v>
      </c>
      <c r="S1875" t="s">
        <v>8313</v>
      </c>
      <c r="T1875" t="s">
        <v>8361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>
        <f t="shared" si="116"/>
        <v>1.6249999999999999E-4</v>
      </c>
      <c r="G1876" t="s">
        <v>8221</v>
      </c>
      <c r="H1876" t="s">
        <v>8224</v>
      </c>
      <c r="I1876" t="s">
        <v>8246</v>
      </c>
      <c r="J1876">
        <v>1467155733</v>
      </c>
      <c r="K1876">
        <v>1465427733</v>
      </c>
      <c r="L1876" s="10">
        <f t="shared" si="118"/>
        <v>42529.969131944439</v>
      </c>
      <c r="M1876" s="10">
        <f t="shared" si="119"/>
        <v>42549.969131944439</v>
      </c>
      <c r="N1876" t="b">
        <v>0</v>
      </c>
      <c r="O1876">
        <v>2</v>
      </c>
      <c r="P1876" t="b">
        <v>0</v>
      </c>
      <c r="Q1876" t="s">
        <v>8283</v>
      </c>
      <c r="R1876" s="6">
        <f t="shared" si="117"/>
        <v>13</v>
      </c>
      <c r="S1876" t="s">
        <v>8313</v>
      </c>
      <c r="T1876" t="s">
        <v>8361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>
        <f t="shared" si="116"/>
        <v>5.1000000000000004E-3</v>
      </c>
      <c r="G1877" t="s">
        <v>8221</v>
      </c>
      <c r="H1877" t="s">
        <v>8224</v>
      </c>
      <c r="I1877" t="s">
        <v>8246</v>
      </c>
      <c r="J1877">
        <v>1470519308</v>
      </c>
      <c r="K1877">
        <v>1465335308</v>
      </c>
      <c r="L1877" s="10">
        <f t="shared" si="118"/>
        <v>42528.899398148147</v>
      </c>
      <c r="M1877" s="10">
        <f t="shared" si="119"/>
        <v>42588.899398148147</v>
      </c>
      <c r="N1877" t="b">
        <v>0</v>
      </c>
      <c r="O1877">
        <v>3</v>
      </c>
      <c r="P1877" t="b">
        <v>0</v>
      </c>
      <c r="Q1877" t="s">
        <v>8283</v>
      </c>
      <c r="R1877" s="6">
        <f t="shared" si="117"/>
        <v>17</v>
      </c>
      <c r="S1877" t="s">
        <v>8313</v>
      </c>
      <c r="T1877" t="s">
        <v>8361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>
        <f t="shared" si="116"/>
        <v>0</v>
      </c>
      <c r="G1878" t="s">
        <v>8221</v>
      </c>
      <c r="H1878" t="s">
        <v>8226</v>
      </c>
      <c r="I1878" t="s">
        <v>8248</v>
      </c>
      <c r="J1878">
        <v>1402901405</v>
      </c>
      <c r="K1878">
        <v>1400309405</v>
      </c>
      <c r="L1878" s="10">
        <f t="shared" si="118"/>
        <v>41776.284780092588</v>
      </c>
      <c r="M1878" s="10">
        <f t="shared" si="119"/>
        <v>41806.284780092588</v>
      </c>
      <c r="N1878" t="b">
        <v>0</v>
      </c>
      <c r="O1878">
        <v>0</v>
      </c>
      <c r="P1878" t="b">
        <v>0</v>
      </c>
      <c r="Q1878" t="s">
        <v>8283</v>
      </c>
      <c r="R1878" s="6">
        <f t="shared" si="117"/>
        <v>0</v>
      </c>
      <c r="S1878" t="s">
        <v>8313</v>
      </c>
      <c r="T1878" t="s">
        <v>8361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>
        <f t="shared" si="116"/>
        <v>0</v>
      </c>
      <c r="G1879" t="s">
        <v>8221</v>
      </c>
      <c r="H1879" t="s">
        <v>8224</v>
      </c>
      <c r="I1879" t="s">
        <v>8246</v>
      </c>
      <c r="J1879">
        <v>1425170525</v>
      </c>
      <c r="K1879">
        <v>1422664925</v>
      </c>
      <c r="L1879" s="10">
        <f t="shared" si="118"/>
        <v>42035.029224537036</v>
      </c>
      <c r="M1879" s="10">
        <f t="shared" si="119"/>
        <v>42064.029224537036</v>
      </c>
      <c r="N1879" t="b">
        <v>0</v>
      </c>
      <c r="O1879">
        <v>0</v>
      </c>
      <c r="P1879" t="b">
        <v>0</v>
      </c>
      <c r="Q1879" t="s">
        <v>8283</v>
      </c>
      <c r="R1879" s="6">
        <f t="shared" si="117"/>
        <v>0</v>
      </c>
      <c r="S1879" t="s">
        <v>8313</v>
      </c>
      <c r="T1879" t="s">
        <v>8361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>
        <f t="shared" si="116"/>
        <v>0</v>
      </c>
      <c r="G1880" t="s">
        <v>8221</v>
      </c>
      <c r="H1880" t="s">
        <v>8226</v>
      </c>
      <c r="I1880" t="s">
        <v>8248</v>
      </c>
      <c r="J1880">
        <v>1402618355</v>
      </c>
      <c r="K1880">
        <v>1400026355</v>
      </c>
      <c r="L1880" s="10">
        <f t="shared" si="118"/>
        <v>41773.008738425924</v>
      </c>
      <c r="M1880" s="10">
        <f t="shared" si="119"/>
        <v>41803.008738425924</v>
      </c>
      <c r="N1880" t="b">
        <v>0</v>
      </c>
      <c r="O1880">
        <v>0</v>
      </c>
      <c r="P1880" t="b">
        <v>0</v>
      </c>
      <c r="Q1880" t="s">
        <v>8283</v>
      </c>
      <c r="R1880" s="6">
        <f t="shared" si="117"/>
        <v>0</v>
      </c>
      <c r="S1880" t="s">
        <v>8313</v>
      </c>
      <c r="T1880" t="s">
        <v>8361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>
        <f t="shared" si="116"/>
        <v>1.1999999999999999E-3</v>
      </c>
      <c r="G1881" t="s">
        <v>8221</v>
      </c>
      <c r="H1881" t="s">
        <v>8227</v>
      </c>
      <c r="I1881" t="s">
        <v>8249</v>
      </c>
      <c r="J1881">
        <v>1457966129</v>
      </c>
      <c r="K1881">
        <v>1455377729</v>
      </c>
      <c r="L1881" s="10">
        <f t="shared" si="118"/>
        <v>42413.649641203709</v>
      </c>
      <c r="M1881" s="10">
        <f t="shared" si="119"/>
        <v>42443.607974537037</v>
      </c>
      <c r="N1881" t="b">
        <v>0</v>
      </c>
      <c r="O1881">
        <v>2</v>
      </c>
      <c r="P1881" t="b">
        <v>0</v>
      </c>
      <c r="Q1881" t="s">
        <v>8283</v>
      </c>
      <c r="R1881" s="6">
        <f t="shared" si="117"/>
        <v>3</v>
      </c>
      <c r="S1881" t="s">
        <v>8313</v>
      </c>
      <c r="T1881" t="s">
        <v>8361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>
        <f t="shared" si="116"/>
        <v>0.20080000000000001</v>
      </c>
      <c r="G1882" t="s">
        <v>8221</v>
      </c>
      <c r="H1882" t="s">
        <v>8225</v>
      </c>
      <c r="I1882" t="s">
        <v>8247</v>
      </c>
      <c r="J1882">
        <v>1459341380</v>
      </c>
      <c r="K1882">
        <v>1456839380</v>
      </c>
      <c r="L1882" s="10">
        <f t="shared" si="118"/>
        <v>42430.566898148143</v>
      </c>
      <c r="M1882" s="10">
        <f t="shared" si="119"/>
        <v>42459.525231481486</v>
      </c>
      <c r="N1882" t="b">
        <v>0</v>
      </c>
      <c r="O1882">
        <v>24</v>
      </c>
      <c r="P1882" t="b">
        <v>0</v>
      </c>
      <c r="Q1882" t="s">
        <v>8283</v>
      </c>
      <c r="R1882" s="6">
        <f t="shared" si="117"/>
        <v>41.833333333333336</v>
      </c>
      <c r="S1882" t="s">
        <v>8313</v>
      </c>
      <c r="T1882" t="s">
        <v>8361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>
        <f t="shared" si="116"/>
        <v>1.726845</v>
      </c>
      <c r="G1883" t="s">
        <v>8219</v>
      </c>
      <c r="H1883" t="s">
        <v>8224</v>
      </c>
      <c r="I1883" t="s">
        <v>8246</v>
      </c>
      <c r="J1883">
        <v>1425955189</v>
      </c>
      <c r="K1883">
        <v>1423366789</v>
      </c>
      <c r="L1883" s="10">
        <f t="shared" si="118"/>
        <v>42043.152650462958</v>
      </c>
      <c r="M1883" s="10">
        <f t="shared" si="119"/>
        <v>42073.110983796301</v>
      </c>
      <c r="N1883" t="b">
        <v>0</v>
      </c>
      <c r="O1883">
        <v>70</v>
      </c>
      <c r="P1883" t="b">
        <v>1</v>
      </c>
      <c r="Q1883" t="s">
        <v>8279</v>
      </c>
      <c r="R1883" s="6">
        <f t="shared" si="117"/>
        <v>49.338428571428572</v>
      </c>
      <c r="S1883" t="s">
        <v>8315</v>
      </c>
      <c r="T1883" t="s">
        <v>8327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>
        <f t="shared" si="116"/>
        <v>1.008955223880597</v>
      </c>
      <c r="G1884" t="s">
        <v>8219</v>
      </c>
      <c r="H1884" t="s">
        <v>8224</v>
      </c>
      <c r="I1884" t="s">
        <v>8246</v>
      </c>
      <c r="J1884">
        <v>1341964080</v>
      </c>
      <c r="K1884">
        <v>1339109212</v>
      </c>
      <c r="L1884" s="10">
        <f t="shared" si="118"/>
        <v>41067.949212962965</v>
      </c>
      <c r="M1884" s="10">
        <f t="shared" si="119"/>
        <v>41100.991666666669</v>
      </c>
      <c r="N1884" t="b">
        <v>0</v>
      </c>
      <c r="O1884">
        <v>81</v>
      </c>
      <c r="P1884" t="b">
        <v>1</v>
      </c>
      <c r="Q1884" t="s">
        <v>8279</v>
      </c>
      <c r="R1884" s="6">
        <f t="shared" si="117"/>
        <v>41.728395061728392</v>
      </c>
      <c r="S1884" t="s">
        <v>8315</v>
      </c>
      <c r="T1884" t="s">
        <v>8327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>
        <f t="shared" si="116"/>
        <v>1.0480480480480481</v>
      </c>
      <c r="G1885" t="s">
        <v>8219</v>
      </c>
      <c r="H1885" t="s">
        <v>8224</v>
      </c>
      <c r="I1885" t="s">
        <v>8246</v>
      </c>
      <c r="J1885">
        <v>1333921508</v>
      </c>
      <c r="K1885">
        <v>1331333108</v>
      </c>
      <c r="L1885" s="10">
        <f t="shared" si="118"/>
        <v>40977.948009259257</v>
      </c>
      <c r="M1885" s="10">
        <f t="shared" si="119"/>
        <v>41007.906342592592</v>
      </c>
      <c r="N1885" t="b">
        <v>0</v>
      </c>
      <c r="O1885">
        <v>32</v>
      </c>
      <c r="P1885" t="b">
        <v>1</v>
      </c>
      <c r="Q1885" t="s">
        <v>8279</v>
      </c>
      <c r="R1885" s="6">
        <f t="shared" si="117"/>
        <v>32.71875</v>
      </c>
      <c r="S1885" t="s">
        <v>8315</v>
      </c>
      <c r="T1885" t="s">
        <v>8327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>
        <f t="shared" si="116"/>
        <v>1.351</v>
      </c>
      <c r="G1886" t="s">
        <v>8219</v>
      </c>
      <c r="H1886" t="s">
        <v>8224</v>
      </c>
      <c r="I1886" t="s">
        <v>8246</v>
      </c>
      <c r="J1886">
        <v>1354017600</v>
      </c>
      <c r="K1886">
        <v>1350967535</v>
      </c>
      <c r="L1886" s="10">
        <f t="shared" si="118"/>
        <v>41205.198321759257</v>
      </c>
      <c r="M1886" s="10">
        <f t="shared" si="119"/>
        <v>41240.5</v>
      </c>
      <c r="N1886" t="b">
        <v>0</v>
      </c>
      <c r="O1886">
        <v>26</v>
      </c>
      <c r="P1886" t="b">
        <v>1</v>
      </c>
      <c r="Q1886" t="s">
        <v>8279</v>
      </c>
      <c r="R1886" s="6">
        <f t="shared" si="117"/>
        <v>51.96153846153846</v>
      </c>
      <c r="S1886" t="s">
        <v>8315</v>
      </c>
      <c r="T1886" t="s">
        <v>8327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>
        <f t="shared" si="116"/>
        <v>1.1632786885245903</v>
      </c>
      <c r="G1887" t="s">
        <v>8219</v>
      </c>
      <c r="H1887" t="s">
        <v>8224</v>
      </c>
      <c r="I1887" t="s">
        <v>8246</v>
      </c>
      <c r="J1887">
        <v>1344636000</v>
      </c>
      <c r="K1887">
        <v>1341800110</v>
      </c>
      <c r="L1887" s="10">
        <f t="shared" si="118"/>
        <v>41099.093865740739</v>
      </c>
      <c r="M1887" s="10">
        <f t="shared" si="119"/>
        <v>41131.916666666664</v>
      </c>
      <c r="N1887" t="b">
        <v>0</v>
      </c>
      <c r="O1887">
        <v>105</v>
      </c>
      <c r="P1887" t="b">
        <v>1</v>
      </c>
      <c r="Q1887" t="s">
        <v>8279</v>
      </c>
      <c r="R1887" s="6">
        <f t="shared" si="117"/>
        <v>50.685714285714283</v>
      </c>
      <c r="S1887" t="s">
        <v>8315</v>
      </c>
      <c r="T1887" t="s">
        <v>8327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>
        <f t="shared" si="116"/>
        <v>1.0208333333333333</v>
      </c>
      <c r="G1888" t="s">
        <v>8219</v>
      </c>
      <c r="H1888" t="s">
        <v>8224</v>
      </c>
      <c r="I1888" t="s">
        <v>8246</v>
      </c>
      <c r="J1888">
        <v>1415832338</v>
      </c>
      <c r="K1888">
        <v>1413236738</v>
      </c>
      <c r="L1888" s="10">
        <f t="shared" si="118"/>
        <v>41925.906689814816</v>
      </c>
      <c r="M1888" s="10">
        <f t="shared" si="119"/>
        <v>41955.94835648148</v>
      </c>
      <c r="N1888" t="b">
        <v>0</v>
      </c>
      <c r="O1888">
        <v>29</v>
      </c>
      <c r="P1888" t="b">
        <v>1</v>
      </c>
      <c r="Q1888" t="s">
        <v>8279</v>
      </c>
      <c r="R1888" s="6">
        <f t="shared" si="117"/>
        <v>42.241379310344826</v>
      </c>
      <c r="S1888" t="s">
        <v>8315</v>
      </c>
      <c r="T1888" t="s">
        <v>8327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>
        <f t="shared" si="116"/>
        <v>1.1116666666666666</v>
      </c>
      <c r="G1889" t="s">
        <v>8219</v>
      </c>
      <c r="H1889" t="s">
        <v>8227</v>
      </c>
      <c r="I1889" t="s">
        <v>8249</v>
      </c>
      <c r="J1889">
        <v>1449178200</v>
      </c>
      <c r="K1889">
        <v>1447614732</v>
      </c>
      <c r="L1889" s="10">
        <f t="shared" si="118"/>
        <v>42323.800138888888</v>
      </c>
      <c r="M1889" s="10">
        <f t="shared" si="119"/>
        <v>42341.895833333328</v>
      </c>
      <c r="N1889" t="b">
        <v>0</v>
      </c>
      <c r="O1889">
        <v>8</v>
      </c>
      <c r="P1889" t="b">
        <v>1</v>
      </c>
      <c r="Q1889" t="s">
        <v>8279</v>
      </c>
      <c r="R1889" s="6">
        <f t="shared" si="117"/>
        <v>416.875</v>
      </c>
      <c r="S1889" t="s">
        <v>8315</v>
      </c>
      <c r="T1889" t="s">
        <v>8327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>
        <f t="shared" si="116"/>
        <v>1.6608000000000001</v>
      </c>
      <c r="G1890" t="s">
        <v>8219</v>
      </c>
      <c r="H1890" t="s">
        <v>8224</v>
      </c>
      <c r="I1890" t="s">
        <v>8246</v>
      </c>
      <c r="J1890">
        <v>1275368340</v>
      </c>
      <c r="K1890">
        <v>1272692732</v>
      </c>
      <c r="L1890" s="10">
        <f t="shared" si="118"/>
        <v>40299.239953703705</v>
      </c>
      <c r="M1890" s="10">
        <f t="shared" si="119"/>
        <v>40330.207638888889</v>
      </c>
      <c r="N1890" t="b">
        <v>0</v>
      </c>
      <c r="O1890">
        <v>89</v>
      </c>
      <c r="P1890" t="b">
        <v>1</v>
      </c>
      <c r="Q1890" t="s">
        <v>8279</v>
      </c>
      <c r="R1890" s="6">
        <f t="shared" si="117"/>
        <v>46.651685393258425</v>
      </c>
      <c r="S1890" t="s">
        <v>8315</v>
      </c>
      <c r="T1890" t="s">
        <v>8327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>
        <f t="shared" si="116"/>
        <v>1.0660000000000001</v>
      </c>
      <c r="G1891" t="s">
        <v>8219</v>
      </c>
      <c r="H1891" t="s">
        <v>8224</v>
      </c>
      <c r="I1891" t="s">
        <v>8246</v>
      </c>
      <c r="J1891">
        <v>1363024946</v>
      </c>
      <c r="K1891">
        <v>1359140546</v>
      </c>
      <c r="L1891" s="10">
        <f t="shared" si="118"/>
        <v>41299.793356481481</v>
      </c>
      <c r="M1891" s="10">
        <f t="shared" si="119"/>
        <v>41344.751689814817</v>
      </c>
      <c r="N1891" t="b">
        <v>0</v>
      </c>
      <c r="O1891">
        <v>44</v>
      </c>
      <c r="P1891" t="b">
        <v>1</v>
      </c>
      <c r="Q1891" t="s">
        <v>8279</v>
      </c>
      <c r="R1891" s="6">
        <f t="shared" si="117"/>
        <v>48.454545454545453</v>
      </c>
      <c r="S1891" t="s">
        <v>8315</v>
      </c>
      <c r="T1891" t="s">
        <v>8327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>
        <f t="shared" si="116"/>
        <v>1.4458441666666668</v>
      </c>
      <c r="G1892" t="s">
        <v>8219</v>
      </c>
      <c r="H1892" t="s">
        <v>8224</v>
      </c>
      <c r="I1892" t="s">
        <v>8246</v>
      </c>
      <c r="J1892">
        <v>1355597528</v>
      </c>
      <c r="K1892">
        <v>1353005528</v>
      </c>
      <c r="L1892" s="10">
        <f t="shared" si="118"/>
        <v>41228.786203703705</v>
      </c>
      <c r="M1892" s="10">
        <f t="shared" si="119"/>
        <v>41258.786203703705</v>
      </c>
      <c r="N1892" t="b">
        <v>0</v>
      </c>
      <c r="O1892">
        <v>246</v>
      </c>
      <c r="P1892" t="b">
        <v>1</v>
      </c>
      <c r="Q1892" t="s">
        <v>8279</v>
      </c>
      <c r="R1892" s="6">
        <f t="shared" si="117"/>
        <v>70.5289837398374</v>
      </c>
      <c r="S1892" t="s">
        <v>8315</v>
      </c>
      <c r="T1892" t="s">
        <v>8327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>
        <f t="shared" si="116"/>
        <v>1.0555000000000001</v>
      </c>
      <c r="G1893" t="s">
        <v>8219</v>
      </c>
      <c r="H1893" t="s">
        <v>8224</v>
      </c>
      <c r="I1893" t="s">
        <v>8246</v>
      </c>
      <c r="J1893">
        <v>1279778400</v>
      </c>
      <c r="K1893">
        <v>1275851354</v>
      </c>
      <c r="L1893" s="10">
        <f t="shared" si="118"/>
        <v>40335.798078703701</v>
      </c>
      <c r="M1893" s="10">
        <f t="shared" si="119"/>
        <v>40381.25</v>
      </c>
      <c r="N1893" t="b">
        <v>0</v>
      </c>
      <c r="O1893">
        <v>120</v>
      </c>
      <c r="P1893" t="b">
        <v>1</v>
      </c>
      <c r="Q1893" t="s">
        <v>8279</v>
      </c>
      <c r="R1893" s="6">
        <f t="shared" si="117"/>
        <v>87.958333333333329</v>
      </c>
      <c r="S1893" t="s">
        <v>8315</v>
      </c>
      <c r="T1893" t="s">
        <v>8327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>
        <f t="shared" si="116"/>
        <v>1.3660000000000001</v>
      </c>
      <c r="G1894" t="s">
        <v>8219</v>
      </c>
      <c r="H1894" t="s">
        <v>8224</v>
      </c>
      <c r="I1894" t="s">
        <v>8246</v>
      </c>
      <c r="J1894">
        <v>1307459881</v>
      </c>
      <c r="K1894">
        <v>1304867881</v>
      </c>
      <c r="L1894" s="10">
        <f t="shared" si="118"/>
        <v>40671.637511574074</v>
      </c>
      <c r="M1894" s="10">
        <f t="shared" si="119"/>
        <v>40701.637511574074</v>
      </c>
      <c r="N1894" t="b">
        <v>0</v>
      </c>
      <c r="O1894">
        <v>26</v>
      </c>
      <c r="P1894" t="b">
        <v>1</v>
      </c>
      <c r="Q1894" t="s">
        <v>8279</v>
      </c>
      <c r="R1894" s="6">
        <f t="shared" si="117"/>
        <v>26.26923076923077</v>
      </c>
      <c r="S1894" t="s">
        <v>8315</v>
      </c>
      <c r="T1894" t="s">
        <v>8327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>
        <f t="shared" si="116"/>
        <v>1.04</v>
      </c>
      <c r="G1895" t="s">
        <v>8219</v>
      </c>
      <c r="H1895" t="s">
        <v>8224</v>
      </c>
      <c r="I1895" t="s">
        <v>8246</v>
      </c>
      <c r="J1895">
        <v>1302926340</v>
      </c>
      <c r="K1895">
        <v>1301524585</v>
      </c>
      <c r="L1895" s="10">
        <f t="shared" si="118"/>
        <v>40632.94195601852</v>
      </c>
      <c r="M1895" s="10">
        <f t="shared" si="119"/>
        <v>40649.165972222225</v>
      </c>
      <c r="N1895" t="b">
        <v>0</v>
      </c>
      <c r="O1895">
        <v>45</v>
      </c>
      <c r="P1895" t="b">
        <v>1</v>
      </c>
      <c r="Q1895" t="s">
        <v>8279</v>
      </c>
      <c r="R1895" s="6">
        <f t="shared" si="117"/>
        <v>57.777777777777779</v>
      </c>
      <c r="S1895" t="s">
        <v>8315</v>
      </c>
      <c r="T1895" t="s">
        <v>8327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>
        <f t="shared" si="116"/>
        <v>1.145</v>
      </c>
      <c r="G1896" t="s">
        <v>8219</v>
      </c>
      <c r="H1896" t="s">
        <v>8224</v>
      </c>
      <c r="I1896" t="s">
        <v>8246</v>
      </c>
      <c r="J1896">
        <v>1329082983</v>
      </c>
      <c r="K1896">
        <v>1326404583</v>
      </c>
      <c r="L1896" s="10">
        <f t="shared" si="118"/>
        <v>40920.904895833337</v>
      </c>
      <c r="M1896" s="10">
        <f t="shared" si="119"/>
        <v>40951.904895833337</v>
      </c>
      <c r="N1896" t="b">
        <v>0</v>
      </c>
      <c r="O1896">
        <v>20</v>
      </c>
      <c r="P1896" t="b">
        <v>1</v>
      </c>
      <c r="Q1896" t="s">
        <v>8279</v>
      </c>
      <c r="R1896" s="6">
        <f t="shared" si="117"/>
        <v>57.25</v>
      </c>
      <c r="S1896" t="s">
        <v>8315</v>
      </c>
      <c r="T1896" t="s">
        <v>8327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>
        <f t="shared" si="116"/>
        <v>1.0171957671957672</v>
      </c>
      <c r="G1897" t="s">
        <v>8219</v>
      </c>
      <c r="H1897" t="s">
        <v>8224</v>
      </c>
      <c r="I1897" t="s">
        <v>8246</v>
      </c>
      <c r="J1897">
        <v>1445363722</v>
      </c>
      <c r="K1897">
        <v>1442771722</v>
      </c>
      <c r="L1897" s="10">
        <f t="shared" si="118"/>
        <v>42267.746782407412</v>
      </c>
      <c r="M1897" s="10">
        <f t="shared" si="119"/>
        <v>42297.746782407412</v>
      </c>
      <c r="N1897" t="b">
        <v>0</v>
      </c>
      <c r="O1897">
        <v>47</v>
      </c>
      <c r="P1897" t="b">
        <v>1</v>
      </c>
      <c r="Q1897" t="s">
        <v>8279</v>
      </c>
      <c r="R1897" s="6">
        <f t="shared" si="117"/>
        <v>196.34042553191489</v>
      </c>
      <c r="S1897" t="s">
        <v>8315</v>
      </c>
      <c r="T1897" t="s">
        <v>8327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>
        <f t="shared" si="116"/>
        <v>1.2394678492239468</v>
      </c>
      <c r="G1898" t="s">
        <v>8219</v>
      </c>
      <c r="H1898" t="s">
        <v>8224</v>
      </c>
      <c r="I1898" t="s">
        <v>8246</v>
      </c>
      <c r="J1898">
        <v>1334250165</v>
      </c>
      <c r="K1898">
        <v>1331658165</v>
      </c>
      <c r="L1898" s="10">
        <f t="shared" si="118"/>
        <v>40981.710243055553</v>
      </c>
      <c r="M1898" s="10">
        <f t="shared" si="119"/>
        <v>41011.710243055553</v>
      </c>
      <c r="N1898" t="b">
        <v>0</v>
      </c>
      <c r="O1898">
        <v>13</v>
      </c>
      <c r="P1898" t="b">
        <v>1</v>
      </c>
      <c r="Q1898" t="s">
        <v>8279</v>
      </c>
      <c r="R1898" s="6">
        <f t="shared" si="117"/>
        <v>43</v>
      </c>
      <c r="S1898" t="s">
        <v>8315</v>
      </c>
      <c r="T1898" t="s">
        <v>8327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>
        <f t="shared" si="116"/>
        <v>1.0245669291338582</v>
      </c>
      <c r="G1899" t="s">
        <v>8219</v>
      </c>
      <c r="H1899" t="s">
        <v>8224</v>
      </c>
      <c r="I1899" t="s">
        <v>8246</v>
      </c>
      <c r="J1899">
        <v>1393966800</v>
      </c>
      <c r="K1899">
        <v>1392040806</v>
      </c>
      <c r="L1899" s="10">
        <f t="shared" si="118"/>
        <v>41680.583402777782</v>
      </c>
      <c r="M1899" s="10">
        <f t="shared" si="119"/>
        <v>41702.875</v>
      </c>
      <c r="N1899" t="b">
        <v>0</v>
      </c>
      <c r="O1899">
        <v>183</v>
      </c>
      <c r="P1899" t="b">
        <v>1</v>
      </c>
      <c r="Q1899" t="s">
        <v>8279</v>
      </c>
      <c r="R1899" s="6">
        <f t="shared" si="117"/>
        <v>35.551912568306008</v>
      </c>
      <c r="S1899" t="s">
        <v>8315</v>
      </c>
      <c r="T1899" t="s">
        <v>8327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>
        <f t="shared" si="116"/>
        <v>1.4450000000000001</v>
      </c>
      <c r="G1900" t="s">
        <v>8219</v>
      </c>
      <c r="H1900" t="s">
        <v>8224</v>
      </c>
      <c r="I1900" t="s">
        <v>8246</v>
      </c>
      <c r="J1900">
        <v>1454349600</v>
      </c>
      <c r="K1900">
        <v>1451277473</v>
      </c>
      <c r="L1900" s="10">
        <f t="shared" si="118"/>
        <v>42366.192974537036</v>
      </c>
      <c r="M1900" s="10">
        <f t="shared" si="119"/>
        <v>42401.75</v>
      </c>
      <c r="N1900" t="b">
        <v>0</v>
      </c>
      <c r="O1900">
        <v>21</v>
      </c>
      <c r="P1900" t="b">
        <v>1</v>
      </c>
      <c r="Q1900" t="s">
        <v>8279</v>
      </c>
      <c r="R1900" s="6">
        <f t="shared" si="117"/>
        <v>68.80952380952381</v>
      </c>
      <c r="S1900" t="s">
        <v>8315</v>
      </c>
      <c r="T1900" t="s">
        <v>8327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>
        <f t="shared" si="116"/>
        <v>1.3333333333333333</v>
      </c>
      <c r="G1901" t="s">
        <v>8219</v>
      </c>
      <c r="H1901" t="s">
        <v>8224</v>
      </c>
      <c r="I1901" t="s">
        <v>8246</v>
      </c>
      <c r="J1901">
        <v>1427319366</v>
      </c>
      <c r="K1901">
        <v>1424730966</v>
      </c>
      <c r="L1901" s="10">
        <f t="shared" si="118"/>
        <v>42058.941736111112</v>
      </c>
      <c r="M1901" s="10">
        <f t="shared" si="119"/>
        <v>42088.90006944444</v>
      </c>
      <c r="N1901" t="b">
        <v>0</v>
      </c>
      <c r="O1901">
        <v>42</v>
      </c>
      <c r="P1901" t="b">
        <v>1</v>
      </c>
      <c r="Q1901" t="s">
        <v>8279</v>
      </c>
      <c r="R1901" s="6">
        <f t="shared" si="117"/>
        <v>28.571428571428573</v>
      </c>
      <c r="S1901" t="s">
        <v>8315</v>
      </c>
      <c r="T1901" t="s">
        <v>8327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>
        <f t="shared" si="116"/>
        <v>1.0936440000000001</v>
      </c>
      <c r="G1902" t="s">
        <v>8219</v>
      </c>
      <c r="H1902" t="s">
        <v>8224</v>
      </c>
      <c r="I1902" t="s">
        <v>8246</v>
      </c>
      <c r="J1902">
        <v>1349517540</v>
      </c>
      <c r="K1902">
        <v>1347137731</v>
      </c>
      <c r="L1902" s="10">
        <f t="shared" si="118"/>
        <v>41160.871886574074</v>
      </c>
      <c r="M1902" s="10">
        <f t="shared" si="119"/>
        <v>41188.415972222225</v>
      </c>
      <c r="N1902" t="b">
        <v>0</v>
      </c>
      <c r="O1902">
        <v>54</v>
      </c>
      <c r="P1902" t="b">
        <v>1</v>
      </c>
      <c r="Q1902" t="s">
        <v>8279</v>
      </c>
      <c r="R1902" s="6">
        <f t="shared" si="117"/>
        <v>50.631666666666668</v>
      </c>
      <c r="S1902" t="s">
        <v>8315</v>
      </c>
      <c r="T1902" t="s">
        <v>8327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>
        <f t="shared" si="116"/>
        <v>2.696969696969697E-2</v>
      </c>
      <c r="G1903" t="s">
        <v>8221</v>
      </c>
      <c r="H1903" t="s">
        <v>8225</v>
      </c>
      <c r="I1903" t="s">
        <v>8247</v>
      </c>
      <c r="J1903">
        <v>1432299600</v>
      </c>
      <c r="K1903">
        <v>1429707729</v>
      </c>
      <c r="L1903" s="10">
        <f t="shared" si="118"/>
        <v>42116.54315972222</v>
      </c>
      <c r="M1903" s="10">
        <f t="shared" si="119"/>
        <v>42146.541666666672</v>
      </c>
      <c r="N1903" t="b">
        <v>0</v>
      </c>
      <c r="O1903">
        <v>25</v>
      </c>
      <c r="P1903" t="b">
        <v>0</v>
      </c>
      <c r="Q1903" t="s">
        <v>8294</v>
      </c>
      <c r="R1903" s="6">
        <f t="shared" si="117"/>
        <v>106.8</v>
      </c>
      <c r="S1903" t="s">
        <v>8318</v>
      </c>
      <c r="T1903" t="s">
        <v>8369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>
        <f t="shared" si="116"/>
        <v>1.2E-2</v>
      </c>
      <c r="G1904" t="s">
        <v>8221</v>
      </c>
      <c r="H1904" t="s">
        <v>8233</v>
      </c>
      <c r="I1904" t="s">
        <v>8249</v>
      </c>
      <c r="J1904">
        <v>1425495447</v>
      </c>
      <c r="K1904">
        <v>1422903447</v>
      </c>
      <c r="L1904" s="10">
        <f t="shared" si="118"/>
        <v>42037.789895833332</v>
      </c>
      <c r="M1904" s="10">
        <f t="shared" si="119"/>
        <v>42067.789895833332</v>
      </c>
      <c r="N1904" t="b">
        <v>0</v>
      </c>
      <c r="O1904">
        <v>3</v>
      </c>
      <c r="P1904" t="b">
        <v>0</v>
      </c>
      <c r="Q1904" t="s">
        <v>8294</v>
      </c>
      <c r="R1904" s="6">
        <f t="shared" si="117"/>
        <v>4</v>
      </c>
      <c r="S1904" t="s">
        <v>8318</v>
      </c>
      <c r="T1904" t="s">
        <v>8369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>
        <f t="shared" si="116"/>
        <v>0.46600000000000003</v>
      </c>
      <c r="G1905" t="s">
        <v>8221</v>
      </c>
      <c r="H1905" t="s">
        <v>8224</v>
      </c>
      <c r="I1905" t="s">
        <v>8246</v>
      </c>
      <c r="J1905">
        <v>1485541791</v>
      </c>
      <c r="K1905">
        <v>1480357791</v>
      </c>
      <c r="L1905" s="10">
        <f t="shared" si="118"/>
        <v>42702.770729166667</v>
      </c>
      <c r="M1905" s="10">
        <f t="shared" si="119"/>
        <v>42762.770729166667</v>
      </c>
      <c r="N1905" t="b">
        <v>0</v>
      </c>
      <c r="O1905">
        <v>41</v>
      </c>
      <c r="P1905" t="b">
        <v>0</v>
      </c>
      <c r="Q1905" t="s">
        <v>8294</v>
      </c>
      <c r="R1905" s="6">
        <f t="shared" si="117"/>
        <v>34.097560975609753</v>
      </c>
      <c r="S1905" t="s">
        <v>8318</v>
      </c>
      <c r="T1905" t="s">
        <v>8369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>
        <f t="shared" si="116"/>
        <v>1E-3</v>
      </c>
      <c r="G1906" t="s">
        <v>8221</v>
      </c>
      <c r="H1906" t="s">
        <v>8224</v>
      </c>
      <c r="I1906" t="s">
        <v>8246</v>
      </c>
      <c r="J1906">
        <v>1451752021</v>
      </c>
      <c r="K1906">
        <v>1447864021</v>
      </c>
      <c r="L1906" s="10">
        <f t="shared" si="118"/>
        <v>42326.685428240744</v>
      </c>
      <c r="M1906" s="10">
        <f t="shared" si="119"/>
        <v>42371.685428240744</v>
      </c>
      <c r="N1906" t="b">
        <v>0</v>
      </c>
      <c r="O1906">
        <v>2</v>
      </c>
      <c r="P1906" t="b">
        <v>0</v>
      </c>
      <c r="Q1906" t="s">
        <v>8294</v>
      </c>
      <c r="R1906" s="6">
        <f t="shared" si="117"/>
        <v>25</v>
      </c>
      <c r="S1906" t="s">
        <v>8318</v>
      </c>
      <c r="T1906" t="s">
        <v>8369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>
        <f t="shared" si="116"/>
        <v>1.6800000000000001E-3</v>
      </c>
      <c r="G1907" t="s">
        <v>8221</v>
      </c>
      <c r="H1907" t="s">
        <v>8224</v>
      </c>
      <c r="I1907" t="s">
        <v>8246</v>
      </c>
      <c r="J1907">
        <v>1410127994</v>
      </c>
      <c r="K1907">
        <v>1407535994</v>
      </c>
      <c r="L1907" s="10">
        <f t="shared" si="118"/>
        <v>41859.925856481481</v>
      </c>
      <c r="M1907" s="10">
        <f t="shared" si="119"/>
        <v>41889.925856481481</v>
      </c>
      <c r="N1907" t="b">
        <v>0</v>
      </c>
      <c r="O1907">
        <v>4</v>
      </c>
      <c r="P1907" t="b">
        <v>0</v>
      </c>
      <c r="Q1907" t="s">
        <v>8294</v>
      </c>
      <c r="R1907" s="6">
        <f t="shared" si="117"/>
        <v>10.5</v>
      </c>
      <c r="S1907" t="s">
        <v>8318</v>
      </c>
      <c r="T1907" t="s">
        <v>8369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>
        <f t="shared" si="116"/>
        <v>0.42759999999999998</v>
      </c>
      <c r="G1908" t="s">
        <v>8221</v>
      </c>
      <c r="H1908" t="s">
        <v>8224</v>
      </c>
      <c r="I1908" t="s">
        <v>8246</v>
      </c>
      <c r="J1908">
        <v>1466697983</v>
      </c>
      <c r="K1908">
        <v>1464105983</v>
      </c>
      <c r="L1908" s="10">
        <f t="shared" si="118"/>
        <v>42514.671099537038</v>
      </c>
      <c r="M1908" s="10">
        <f t="shared" si="119"/>
        <v>42544.671099537038</v>
      </c>
      <c r="N1908" t="b">
        <v>0</v>
      </c>
      <c r="O1908">
        <v>99</v>
      </c>
      <c r="P1908" t="b">
        <v>0</v>
      </c>
      <c r="Q1908" t="s">
        <v>8294</v>
      </c>
      <c r="R1908" s="6">
        <f t="shared" si="117"/>
        <v>215.95959595959596</v>
      </c>
      <c r="S1908" t="s">
        <v>8318</v>
      </c>
      <c r="T1908" t="s">
        <v>8369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>
        <f t="shared" si="116"/>
        <v>2.8333333333333335E-3</v>
      </c>
      <c r="G1909" t="s">
        <v>8221</v>
      </c>
      <c r="H1909" t="s">
        <v>8224</v>
      </c>
      <c r="I1909" t="s">
        <v>8246</v>
      </c>
      <c r="J1909">
        <v>1400853925</v>
      </c>
      <c r="K1909">
        <v>1399557925</v>
      </c>
      <c r="L1909" s="10">
        <f t="shared" si="118"/>
        <v>41767.587094907409</v>
      </c>
      <c r="M1909" s="10">
        <f t="shared" si="119"/>
        <v>41782.587094907409</v>
      </c>
      <c r="N1909" t="b">
        <v>0</v>
      </c>
      <c r="O1909">
        <v>4</v>
      </c>
      <c r="P1909" t="b">
        <v>0</v>
      </c>
      <c r="Q1909" t="s">
        <v>8294</v>
      </c>
      <c r="R1909" s="6">
        <f t="shared" si="117"/>
        <v>21.25</v>
      </c>
      <c r="S1909" t="s">
        <v>8318</v>
      </c>
      <c r="T1909" t="s">
        <v>8369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>
        <f t="shared" si="116"/>
        <v>1.7319999999999999E-2</v>
      </c>
      <c r="G1910" t="s">
        <v>8221</v>
      </c>
      <c r="H1910" t="s">
        <v>8224</v>
      </c>
      <c r="I1910" t="s">
        <v>8246</v>
      </c>
      <c r="J1910">
        <v>1483048900</v>
      </c>
      <c r="K1910">
        <v>1480456900</v>
      </c>
      <c r="L1910" s="10">
        <f t="shared" si="118"/>
        <v>42703.917824074073</v>
      </c>
      <c r="M1910" s="10">
        <f t="shared" si="119"/>
        <v>42733.917824074073</v>
      </c>
      <c r="N1910" t="b">
        <v>0</v>
      </c>
      <c r="O1910">
        <v>4</v>
      </c>
      <c r="P1910" t="b">
        <v>0</v>
      </c>
      <c r="Q1910" t="s">
        <v>8294</v>
      </c>
      <c r="R1910" s="6">
        <f t="shared" si="117"/>
        <v>108.25</v>
      </c>
      <c r="S1910" t="s">
        <v>8318</v>
      </c>
      <c r="T1910" t="s">
        <v>8369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>
        <f t="shared" si="116"/>
        <v>0.14111428571428572</v>
      </c>
      <c r="G1911" t="s">
        <v>8221</v>
      </c>
      <c r="H1911" t="s">
        <v>8224</v>
      </c>
      <c r="I1911" t="s">
        <v>8246</v>
      </c>
      <c r="J1911">
        <v>1414059479</v>
      </c>
      <c r="K1911">
        <v>1411467479</v>
      </c>
      <c r="L1911" s="10">
        <f t="shared" si="118"/>
        <v>41905.429155092592</v>
      </c>
      <c r="M1911" s="10">
        <f t="shared" si="119"/>
        <v>41935.429155092592</v>
      </c>
      <c r="N1911" t="b">
        <v>0</v>
      </c>
      <c r="O1911">
        <v>38</v>
      </c>
      <c r="P1911" t="b">
        <v>0</v>
      </c>
      <c r="Q1911" t="s">
        <v>8294</v>
      </c>
      <c r="R1911" s="6">
        <f t="shared" si="117"/>
        <v>129.97368421052633</v>
      </c>
      <c r="S1911" t="s">
        <v>8318</v>
      </c>
      <c r="T1911" t="s">
        <v>8369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>
        <f t="shared" si="116"/>
        <v>0.39395294117647056</v>
      </c>
      <c r="G1912" t="s">
        <v>8221</v>
      </c>
      <c r="H1912" t="s">
        <v>8233</v>
      </c>
      <c r="I1912" t="s">
        <v>8249</v>
      </c>
      <c r="J1912">
        <v>1446331500</v>
      </c>
      <c r="K1912">
        <v>1442531217</v>
      </c>
      <c r="L1912" s="10">
        <f t="shared" si="118"/>
        <v>42264.963159722218</v>
      </c>
      <c r="M1912" s="10">
        <f t="shared" si="119"/>
        <v>42308.947916666672</v>
      </c>
      <c r="N1912" t="b">
        <v>0</v>
      </c>
      <c r="O1912">
        <v>285</v>
      </c>
      <c r="P1912" t="b">
        <v>0</v>
      </c>
      <c r="Q1912" t="s">
        <v>8294</v>
      </c>
      <c r="R1912" s="6">
        <f t="shared" si="117"/>
        <v>117.49473684210527</v>
      </c>
      <c r="S1912" t="s">
        <v>8318</v>
      </c>
      <c r="T1912" t="s">
        <v>8369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>
        <f t="shared" si="116"/>
        <v>2.3529411764705883E-4</v>
      </c>
      <c r="G1913" t="s">
        <v>8221</v>
      </c>
      <c r="H1913" t="s">
        <v>8228</v>
      </c>
      <c r="I1913" t="s">
        <v>8250</v>
      </c>
      <c r="J1913">
        <v>1407545334</v>
      </c>
      <c r="K1913">
        <v>1404953334</v>
      </c>
      <c r="L1913" s="10">
        <f t="shared" si="118"/>
        <v>41830.033958333333</v>
      </c>
      <c r="M1913" s="10">
        <f t="shared" si="119"/>
        <v>41860.033958333333</v>
      </c>
      <c r="N1913" t="b">
        <v>0</v>
      </c>
      <c r="O1913">
        <v>1</v>
      </c>
      <c r="P1913" t="b">
        <v>0</v>
      </c>
      <c r="Q1913" t="s">
        <v>8294</v>
      </c>
      <c r="R1913" s="6">
        <f t="shared" si="117"/>
        <v>10</v>
      </c>
      <c r="S1913" t="s">
        <v>8318</v>
      </c>
      <c r="T1913" t="s">
        <v>8369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>
        <f t="shared" si="116"/>
        <v>0.59299999999999997</v>
      </c>
      <c r="G1914" t="s">
        <v>8221</v>
      </c>
      <c r="H1914" t="s">
        <v>8224</v>
      </c>
      <c r="I1914" t="s">
        <v>8246</v>
      </c>
      <c r="J1914">
        <v>1433395560</v>
      </c>
      <c r="K1914">
        <v>1430803560</v>
      </c>
      <c r="L1914" s="10">
        <f t="shared" si="118"/>
        <v>42129.226388888885</v>
      </c>
      <c r="M1914" s="10">
        <f t="shared" si="119"/>
        <v>42159.226388888885</v>
      </c>
      <c r="N1914" t="b">
        <v>0</v>
      </c>
      <c r="O1914">
        <v>42</v>
      </c>
      <c r="P1914" t="b">
        <v>0</v>
      </c>
      <c r="Q1914" t="s">
        <v>8294</v>
      </c>
      <c r="R1914" s="6">
        <f t="shared" si="117"/>
        <v>70.595238095238102</v>
      </c>
      <c r="S1914" t="s">
        <v>8318</v>
      </c>
      <c r="T1914" t="s">
        <v>8369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>
        <f t="shared" si="116"/>
        <v>1.3270833333333334E-2</v>
      </c>
      <c r="G1915" t="s">
        <v>8221</v>
      </c>
      <c r="H1915" t="s">
        <v>8225</v>
      </c>
      <c r="I1915" t="s">
        <v>8247</v>
      </c>
      <c r="J1915">
        <v>1412770578</v>
      </c>
      <c r="K1915">
        <v>1410178578</v>
      </c>
      <c r="L1915" s="10">
        <f t="shared" si="118"/>
        <v>41890.511319444442</v>
      </c>
      <c r="M1915" s="10">
        <f t="shared" si="119"/>
        <v>41920.511319444442</v>
      </c>
      <c r="N1915" t="b">
        <v>0</v>
      </c>
      <c r="O1915">
        <v>26</v>
      </c>
      <c r="P1915" t="b">
        <v>0</v>
      </c>
      <c r="Q1915" t="s">
        <v>8294</v>
      </c>
      <c r="R1915" s="6">
        <f t="shared" si="117"/>
        <v>24.5</v>
      </c>
      <c r="S1915" t="s">
        <v>8318</v>
      </c>
      <c r="T1915" t="s">
        <v>8369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>
        <f t="shared" si="116"/>
        <v>9.0090090090090086E-2</v>
      </c>
      <c r="G1916" t="s">
        <v>8221</v>
      </c>
      <c r="H1916" t="s">
        <v>8224</v>
      </c>
      <c r="I1916" t="s">
        <v>8246</v>
      </c>
      <c r="J1916">
        <v>1414814340</v>
      </c>
      <c r="K1916">
        <v>1413519073</v>
      </c>
      <c r="L1916" s="10">
        <f t="shared" si="118"/>
        <v>41929.174456018518</v>
      </c>
      <c r="M1916" s="10">
        <f t="shared" si="119"/>
        <v>41944.165972222225</v>
      </c>
      <c r="N1916" t="b">
        <v>0</v>
      </c>
      <c r="O1916">
        <v>2</v>
      </c>
      <c r="P1916" t="b">
        <v>0</v>
      </c>
      <c r="Q1916" t="s">
        <v>8294</v>
      </c>
      <c r="R1916" s="6">
        <f t="shared" si="117"/>
        <v>30</v>
      </c>
      <c r="S1916" t="s">
        <v>8318</v>
      </c>
      <c r="T1916" t="s">
        <v>8369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>
        <f t="shared" si="116"/>
        <v>1.6E-2</v>
      </c>
      <c r="G1917" t="s">
        <v>8221</v>
      </c>
      <c r="H1917" t="s">
        <v>8224</v>
      </c>
      <c r="I1917" t="s">
        <v>8246</v>
      </c>
      <c r="J1917">
        <v>1409620222</v>
      </c>
      <c r="K1917">
        <v>1407892222</v>
      </c>
      <c r="L1917" s="10">
        <f t="shared" si="118"/>
        <v>41864.04886574074</v>
      </c>
      <c r="M1917" s="10">
        <f t="shared" si="119"/>
        <v>41884.04886574074</v>
      </c>
      <c r="N1917" t="b">
        <v>0</v>
      </c>
      <c r="O1917">
        <v>4</v>
      </c>
      <c r="P1917" t="b">
        <v>0</v>
      </c>
      <c r="Q1917" t="s">
        <v>8294</v>
      </c>
      <c r="R1917" s="6">
        <f t="shared" si="117"/>
        <v>2</v>
      </c>
      <c r="S1917" t="s">
        <v>8318</v>
      </c>
      <c r="T1917" t="s">
        <v>8369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>
        <f t="shared" si="116"/>
        <v>5.1000000000000004E-3</v>
      </c>
      <c r="G1918" t="s">
        <v>8221</v>
      </c>
      <c r="H1918" t="s">
        <v>8224</v>
      </c>
      <c r="I1918" t="s">
        <v>8246</v>
      </c>
      <c r="J1918">
        <v>1478542375</v>
      </c>
      <c r="K1918">
        <v>1476378775</v>
      </c>
      <c r="L1918" s="10">
        <f t="shared" si="118"/>
        <v>42656.717303240745</v>
      </c>
      <c r="M1918" s="10">
        <f t="shared" si="119"/>
        <v>42681.758969907409</v>
      </c>
      <c r="N1918" t="b">
        <v>0</v>
      </c>
      <c r="O1918">
        <v>6</v>
      </c>
      <c r="P1918" t="b">
        <v>0</v>
      </c>
      <c r="Q1918" t="s">
        <v>8294</v>
      </c>
      <c r="R1918" s="6">
        <f t="shared" si="117"/>
        <v>17</v>
      </c>
      <c r="S1918" t="s">
        <v>8318</v>
      </c>
      <c r="T1918" t="s">
        <v>8369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>
        <f t="shared" si="116"/>
        <v>0.52570512820512816</v>
      </c>
      <c r="G1919" t="s">
        <v>8221</v>
      </c>
      <c r="H1919" t="s">
        <v>8231</v>
      </c>
      <c r="I1919" t="s">
        <v>8252</v>
      </c>
      <c r="J1919">
        <v>1486708133</v>
      </c>
      <c r="K1919">
        <v>1484116133</v>
      </c>
      <c r="L1919" s="10">
        <f t="shared" si="118"/>
        <v>42746.270057870366</v>
      </c>
      <c r="M1919" s="10">
        <f t="shared" si="119"/>
        <v>42776.270057870366</v>
      </c>
      <c r="N1919" t="b">
        <v>0</v>
      </c>
      <c r="O1919">
        <v>70</v>
      </c>
      <c r="P1919" t="b">
        <v>0</v>
      </c>
      <c r="Q1919" t="s">
        <v>8294</v>
      </c>
      <c r="R1919" s="6">
        <f t="shared" si="117"/>
        <v>2928.9285714285716</v>
      </c>
      <c r="S1919" t="s">
        <v>8318</v>
      </c>
      <c r="T1919" t="s">
        <v>8369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>
        <f t="shared" si="116"/>
        <v>1.04E-2</v>
      </c>
      <c r="G1920" t="s">
        <v>8221</v>
      </c>
      <c r="H1920" t="s">
        <v>8224</v>
      </c>
      <c r="I1920" t="s">
        <v>8246</v>
      </c>
      <c r="J1920">
        <v>1407869851</v>
      </c>
      <c r="K1920">
        <v>1404845851</v>
      </c>
      <c r="L1920" s="10">
        <f t="shared" si="118"/>
        <v>41828.789942129632</v>
      </c>
      <c r="M1920" s="10">
        <f t="shared" si="119"/>
        <v>41863.789942129632</v>
      </c>
      <c r="N1920" t="b">
        <v>0</v>
      </c>
      <c r="O1920">
        <v>9</v>
      </c>
      <c r="P1920" t="b">
        <v>0</v>
      </c>
      <c r="Q1920" t="s">
        <v>8294</v>
      </c>
      <c r="R1920" s="6">
        <f t="shared" si="117"/>
        <v>28.888888888888889</v>
      </c>
      <c r="S1920" t="s">
        <v>8318</v>
      </c>
      <c r="T1920" t="s">
        <v>8369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>
        <f t="shared" si="116"/>
        <v>0.47399999999999998</v>
      </c>
      <c r="G1921" t="s">
        <v>8221</v>
      </c>
      <c r="H1921" t="s">
        <v>8224</v>
      </c>
      <c r="I1921" t="s">
        <v>8246</v>
      </c>
      <c r="J1921">
        <v>1432069249</v>
      </c>
      <c r="K1921">
        <v>1429477249</v>
      </c>
      <c r="L1921" s="10">
        <f t="shared" si="118"/>
        <v>42113.875567129624</v>
      </c>
      <c r="M1921" s="10">
        <f t="shared" si="119"/>
        <v>42143.875567129624</v>
      </c>
      <c r="N1921" t="b">
        <v>0</v>
      </c>
      <c r="O1921">
        <v>8</v>
      </c>
      <c r="P1921" t="b">
        <v>0</v>
      </c>
      <c r="Q1921" t="s">
        <v>8294</v>
      </c>
      <c r="R1921" s="6">
        <f t="shared" si="117"/>
        <v>29.625</v>
      </c>
      <c r="S1921" t="s">
        <v>8318</v>
      </c>
      <c r="T1921" t="s">
        <v>8369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>
        <f t="shared" ref="F1922:F1985" si="120">IF(D1922=0,0,E1922/D1922)</f>
        <v>0.43030000000000002</v>
      </c>
      <c r="G1922" t="s">
        <v>8221</v>
      </c>
      <c r="H1922" t="s">
        <v>8225</v>
      </c>
      <c r="I1922" t="s">
        <v>8247</v>
      </c>
      <c r="J1922">
        <v>1445468400</v>
      </c>
      <c r="K1922">
        <v>1443042061</v>
      </c>
      <c r="L1922" s="10">
        <f t="shared" si="118"/>
        <v>42270.875706018516</v>
      </c>
      <c r="M1922" s="10">
        <f t="shared" si="119"/>
        <v>42298.958333333328</v>
      </c>
      <c r="N1922" t="b">
        <v>0</v>
      </c>
      <c r="O1922">
        <v>105</v>
      </c>
      <c r="P1922" t="b">
        <v>0</v>
      </c>
      <c r="Q1922" t="s">
        <v>8294</v>
      </c>
      <c r="R1922" s="6">
        <f t="shared" ref="R1922:R1985" si="121">IF(O1922=0,0,E1922/O1922)</f>
        <v>40.980952380952381</v>
      </c>
      <c r="S1922" t="s">
        <v>8318</v>
      </c>
      <c r="T1922" t="s">
        <v>8369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>
        <f t="shared" si="120"/>
        <v>1.3680000000000001</v>
      </c>
      <c r="G1923" t="s">
        <v>8219</v>
      </c>
      <c r="H1923" t="s">
        <v>8224</v>
      </c>
      <c r="I1923" t="s">
        <v>8246</v>
      </c>
      <c r="J1923">
        <v>1342243143</v>
      </c>
      <c r="K1923">
        <v>1339651143</v>
      </c>
      <c r="L1923" s="10">
        <f t="shared" ref="L1923:L1986" si="122">(((K1923/60)/60)/24)+DATE(1970,1,1)</f>
        <v>41074.221562500003</v>
      </c>
      <c r="M1923" s="10">
        <f t="shared" ref="M1923:M1986" si="123">(((J1923/60)/60)/24)+DATE(1970,1,1)</f>
        <v>41104.221562500003</v>
      </c>
      <c r="N1923" t="b">
        <v>0</v>
      </c>
      <c r="O1923">
        <v>38</v>
      </c>
      <c r="P1923" t="b">
        <v>1</v>
      </c>
      <c r="Q1923" t="s">
        <v>8279</v>
      </c>
      <c r="R1923" s="6">
        <f t="shared" si="121"/>
        <v>54</v>
      </c>
      <c r="S1923" t="s">
        <v>8315</v>
      </c>
      <c r="T1923" t="s">
        <v>8327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>
        <f t="shared" si="120"/>
        <v>1.1555</v>
      </c>
      <c r="G1924" t="s">
        <v>8219</v>
      </c>
      <c r="H1924" t="s">
        <v>8224</v>
      </c>
      <c r="I1924" t="s">
        <v>8246</v>
      </c>
      <c r="J1924">
        <v>1386828507</v>
      </c>
      <c r="K1924">
        <v>1384236507</v>
      </c>
      <c r="L1924" s="10">
        <f t="shared" si="122"/>
        <v>41590.255868055552</v>
      </c>
      <c r="M1924" s="10">
        <f t="shared" si="123"/>
        <v>41620.255868055552</v>
      </c>
      <c r="N1924" t="b">
        <v>0</v>
      </c>
      <c r="O1924">
        <v>64</v>
      </c>
      <c r="P1924" t="b">
        <v>1</v>
      </c>
      <c r="Q1924" t="s">
        <v>8279</v>
      </c>
      <c r="R1924" s="6">
        <f t="shared" si="121"/>
        <v>36.109375</v>
      </c>
      <c r="S1924" t="s">
        <v>8315</v>
      </c>
      <c r="T1924" t="s">
        <v>8327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>
        <f t="shared" si="120"/>
        <v>2.4079999999999999</v>
      </c>
      <c r="G1925" t="s">
        <v>8219</v>
      </c>
      <c r="H1925" t="s">
        <v>8224</v>
      </c>
      <c r="I1925" t="s">
        <v>8246</v>
      </c>
      <c r="J1925">
        <v>1317099540</v>
      </c>
      <c r="K1925">
        <v>1313612532</v>
      </c>
      <c r="L1925" s="10">
        <f t="shared" si="122"/>
        <v>40772.848749999997</v>
      </c>
      <c r="M1925" s="10">
        <f t="shared" si="123"/>
        <v>40813.207638888889</v>
      </c>
      <c r="N1925" t="b">
        <v>0</v>
      </c>
      <c r="O1925">
        <v>13</v>
      </c>
      <c r="P1925" t="b">
        <v>1</v>
      </c>
      <c r="Q1925" t="s">
        <v>8279</v>
      </c>
      <c r="R1925" s="6">
        <f t="shared" si="121"/>
        <v>23.153846153846153</v>
      </c>
      <c r="S1925" t="s">
        <v>8315</v>
      </c>
      <c r="T1925" t="s">
        <v>8327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>
        <f t="shared" si="120"/>
        <v>1.1439999999999999</v>
      </c>
      <c r="G1926" t="s">
        <v>8219</v>
      </c>
      <c r="H1926" t="s">
        <v>8224</v>
      </c>
      <c r="I1926" t="s">
        <v>8246</v>
      </c>
      <c r="J1926">
        <v>1389814380</v>
      </c>
      <c r="K1926">
        <v>1387390555</v>
      </c>
      <c r="L1926" s="10">
        <f t="shared" si="122"/>
        <v>41626.761053240742</v>
      </c>
      <c r="M1926" s="10">
        <f t="shared" si="123"/>
        <v>41654.814583333333</v>
      </c>
      <c r="N1926" t="b">
        <v>0</v>
      </c>
      <c r="O1926">
        <v>33</v>
      </c>
      <c r="P1926" t="b">
        <v>1</v>
      </c>
      <c r="Q1926" t="s">
        <v>8279</v>
      </c>
      <c r="R1926" s="6">
        <f t="shared" si="121"/>
        <v>104</v>
      </c>
      <c r="S1926" t="s">
        <v>8315</v>
      </c>
      <c r="T1926" t="s">
        <v>8327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>
        <f t="shared" si="120"/>
        <v>1.1033333333333333</v>
      </c>
      <c r="G1927" t="s">
        <v>8219</v>
      </c>
      <c r="H1927" t="s">
        <v>8224</v>
      </c>
      <c r="I1927" t="s">
        <v>8246</v>
      </c>
      <c r="J1927">
        <v>1381449600</v>
      </c>
      <c r="K1927">
        <v>1379540288</v>
      </c>
      <c r="L1927" s="10">
        <f t="shared" si="122"/>
        <v>41535.90148148148</v>
      </c>
      <c r="M1927" s="10">
        <f t="shared" si="123"/>
        <v>41558</v>
      </c>
      <c r="N1927" t="b">
        <v>0</v>
      </c>
      <c r="O1927">
        <v>52</v>
      </c>
      <c r="P1927" t="b">
        <v>1</v>
      </c>
      <c r="Q1927" t="s">
        <v>8279</v>
      </c>
      <c r="R1927" s="6">
        <f t="shared" si="121"/>
        <v>31.826923076923077</v>
      </c>
      <c r="S1927" t="s">
        <v>8315</v>
      </c>
      <c r="T1927" t="s">
        <v>8327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>
        <f t="shared" si="120"/>
        <v>1.9537933333333333</v>
      </c>
      <c r="G1928" t="s">
        <v>8219</v>
      </c>
      <c r="H1928" t="s">
        <v>8224</v>
      </c>
      <c r="I1928" t="s">
        <v>8246</v>
      </c>
      <c r="J1928">
        <v>1288657560</v>
      </c>
      <c r="K1928">
        <v>1286319256</v>
      </c>
      <c r="L1928" s="10">
        <f t="shared" si="122"/>
        <v>40456.954351851848</v>
      </c>
      <c r="M1928" s="10">
        <f t="shared" si="123"/>
        <v>40484.018055555556</v>
      </c>
      <c r="N1928" t="b">
        <v>0</v>
      </c>
      <c r="O1928">
        <v>107</v>
      </c>
      <c r="P1928" t="b">
        <v>1</v>
      </c>
      <c r="Q1928" t="s">
        <v>8279</v>
      </c>
      <c r="R1928" s="6">
        <f t="shared" si="121"/>
        <v>27.3896261682243</v>
      </c>
      <c r="S1928" t="s">
        <v>8315</v>
      </c>
      <c r="T1928" t="s">
        <v>8327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>
        <f t="shared" si="120"/>
        <v>1.0333333333333334</v>
      </c>
      <c r="G1929" t="s">
        <v>8219</v>
      </c>
      <c r="H1929" t="s">
        <v>8224</v>
      </c>
      <c r="I1929" t="s">
        <v>8246</v>
      </c>
      <c r="J1929">
        <v>1331182740</v>
      </c>
      <c r="K1929">
        <v>1329856839</v>
      </c>
      <c r="L1929" s="10">
        <f t="shared" si="122"/>
        <v>40960.861562500002</v>
      </c>
      <c r="M1929" s="10">
        <f t="shared" si="123"/>
        <v>40976.207638888889</v>
      </c>
      <c r="N1929" t="b">
        <v>0</v>
      </c>
      <c r="O1929">
        <v>11</v>
      </c>
      <c r="P1929" t="b">
        <v>1</v>
      </c>
      <c r="Q1929" t="s">
        <v>8279</v>
      </c>
      <c r="R1929" s="6">
        <f t="shared" si="121"/>
        <v>56.363636363636367</v>
      </c>
      <c r="S1929" t="s">
        <v>8315</v>
      </c>
      <c r="T1929" t="s">
        <v>8327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>
        <f t="shared" si="120"/>
        <v>1.031372549019608</v>
      </c>
      <c r="G1930" t="s">
        <v>8219</v>
      </c>
      <c r="H1930" t="s">
        <v>8224</v>
      </c>
      <c r="I1930" t="s">
        <v>8246</v>
      </c>
      <c r="J1930">
        <v>1367940794</v>
      </c>
      <c r="K1930">
        <v>1365348794</v>
      </c>
      <c r="L1930" s="10">
        <f t="shared" si="122"/>
        <v>41371.648078703707</v>
      </c>
      <c r="M1930" s="10">
        <f t="shared" si="123"/>
        <v>41401.648078703707</v>
      </c>
      <c r="N1930" t="b">
        <v>0</v>
      </c>
      <c r="O1930">
        <v>34</v>
      </c>
      <c r="P1930" t="b">
        <v>1</v>
      </c>
      <c r="Q1930" t="s">
        <v>8279</v>
      </c>
      <c r="R1930" s="6">
        <f t="shared" si="121"/>
        <v>77.352941176470594</v>
      </c>
      <c r="S1930" t="s">
        <v>8315</v>
      </c>
      <c r="T1930" t="s">
        <v>8327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>
        <f t="shared" si="120"/>
        <v>1.003125</v>
      </c>
      <c r="G1931" t="s">
        <v>8219</v>
      </c>
      <c r="H1931" t="s">
        <v>8224</v>
      </c>
      <c r="I1931" t="s">
        <v>8246</v>
      </c>
      <c r="J1931">
        <v>1309825866</v>
      </c>
      <c r="K1931">
        <v>1306197066</v>
      </c>
      <c r="L1931" s="10">
        <f t="shared" si="122"/>
        <v>40687.021597222221</v>
      </c>
      <c r="M1931" s="10">
        <f t="shared" si="123"/>
        <v>40729.021597222221</v>
      </c>
      <c r="N1931" t="b">
        <v>0</v>
      </c>
      <c r="O1931">
        <v>75</v>
      </c>
      <c r="P1931" t="b">
        <v>1</v>
      </c>
      <c r="Q1931" t="s">
        <v>8279</v>
      </c>
      <c r="R1931" s="6">
        <f t="shared" si="121"/>
        <v>42.8</v>
      </c>
      <c r="S1931" t="s">
        <v>8315</v>
      </c>
      <c r="T1931" t="s">
        <v>8327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>
        <f t="shared" si="120"/>
        <v>1.27</v>
      </c>
      <c r="G1932" t="s">
        <v>8219</v>
      </c>
      <c r="H1932" t="s">
        <v>8224</v>
      </c>
      <c r="I1932" t="s">
        <v>8246</v>
      </c>
      <c r="J1932">
        <v>1373203482</v>
      </c>
      <c r="K1932">
        <v>1368019482</v>
      </c>
      <c r="L1932" s="10">
        <f t="shared" si="122"/>
        <v>41402.558819444443</v>
      </c>
      <c r="M1932" s="10">
        <f t="shared" si="123"/>
        <v>41462.558819444443</v>
      </c>
      <c r="N1932" t="b">
        <v>0</v>
      </c>
      <c r="O1932">
        <v>26</v>
      </c>
      <c r="P1932" t="b">
        <v>1</v>
      </c>
      <c r="Q1932" t="s">
        <v>8279</v>
      </c>
      <c r="R1932" s="6">
        <f t="shared" si="121"/>
        <v>48.846153846153847</v>
      </c>
      <c r="S1932" t="s">
        <v>8315</v>
      </c>
      <c r="T1932" t="s">
        <v>8327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>
        <f t="shared" si="120"/>
        <v>1.20601</v>
      </c>
      <c r="G1933" t="s">
        <v>8219</v>
      </c>
      <c r="H1933" t="s">
        <v>8224</v>
      </c>
      <c r="I1933" t="s">
        <v>8246</v>
      </c>
      <c r="J1933">
        <v>1337657400</v>
      </c>
      <c r="K1933">
        <v>1336512309</v>
      </c>
      <c r="L1933" s="10">
        <f t="shared" si="122"/>
        <v>41037.892465277779</v>
      </c>
      <c r="M1933" s="10">
        <f t="shared" si="123"/>
        <v>41051.145833333336</v>
      </c>
      <c r="N1933" t="b">
        <v>0</v>
      </c>
      <c r="O1933">
        <v>50</v>
      </c>
      <c r="P1933" t="b">
        <v>1</v>
      </c>
      <c r="Q1933" t="s">
        <v>8279</v>
      </c>
      <c r="R1933" s="6">
        <f t="shared" si="121"/>
        <v>48.240400000000001</v>
      </c>
      <c r="S1933" t="s">
        <v>8315</v>
      </c>
      <c r="T1933" t="s">
        <v>8327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>
        <f t="shared" si="120"/>
        <v>1.0699047619047619</v>
      </c>
      <c r="G1934" t="s">
        <v>8219</v>
      </c>
      <c r="H1934" t="s">
        <v>8224</v>
      </c>
      <c r="I1934" t="s">
        <v>8246</v>
      </c>
      <c r="J1934">
        <v>1327433173</v>
      </c>
      <c r="K1934">
        <v>1325618773</v>
      </c>
      <c r="L1934" s="10">
        <f t="shared" si="122"/>
        <v>40911.809872685182</v>
      </c>
      <c r="M1934" s="10">
        <f t="shared" si="123"/>
        <v>40932.809872685182</v>
      </c>
      <c r="N1934" t="b">
        <v>0</v>
      </c>
      <c r="O1934">
        <v>80</v>
      </c>
      <c r="P1934" t="b">
        <v>1</v>
      </c>
      <c r="Q1934" t="s">
        <v>8279</v>
      </c>
      <c r="R1934" s="6">
        <f t="shared" si="121"/>
        <v>70.212500000000006</v>
      </c>
      <c r="S1934" t="s">
        <v>8315</v>
      </c>
      <c r="T1934" t="s">
        <v>8327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>
        <f t="shared" si="120"/>
        <v>1.7243333333333333</v>
      </c>
      <c r="G1935" t="s">
        <v>8219</v>
      </c>
      <c r="H1935" t="s">
        <v>8224</v>
      </c>
      <c r="I1935" t="s">
        <v>8246</v>
      </c>
      <c r="J1935">
        <v>1411787307</v>
      </c>
      <c r="K1935">
        <v>1409195307</v>
      </c>
      <c r="L1935" s="10">
        <f t="shared" si="122"/>
        <v>41879.130868055552</v>
      </c>
      <c r="M1935" s="10">
        <f t="shared" si="123"/>
        <v>41909.130868055552</v>
      </c>
      <c r="N1935" t="b">
        <v>0</v>
      </c>
      <c r="O1935">
        <v>110</v>
      </c>
      <c r="P1935" t="b">
        <v>1</v>
      </c>
      <c r="Q1935" t="s">
        <v>8279</v>
      </c>
      <c r="R1935" s="6">
        <f t="shared" si="121"/>
        <v>94.054545454545448</v>
      </c>
      <c r="S1935" t="s">
        <v>8315</v>
      </c>
      <c r="T1935" t="s">
        <v>8327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>
        <f t="shared" si="120"/>
        <v>1.2362</v>
      </c>
      <c r="G1936" t="s">
        <v>8219</v>
      </c>
      <c r="H1936" t="s">
        <v>8224</v>
      </c>
      <c r="I1936" t="s">
        <v>8246</v>
      </c>
      <c r="J1936">
        <v>1324789200</v>
      </c>
      <c r="K1936">
        <v>1321649321</v>
      </c>
      <c r="L1936" s="10">
        <f t="shared" si="122"/>
        <v>40865.867141203707</v>
      </c>
      <c r="M1936" s="10">
        <f t="shared" si="123"/>
        <v>40902.208333333336</v>
      </c>
      <c r="N1936" t="b">
        <v>0</v>
      </c>
      <c r="O1936">
        <v>77</v>
      </c>
      <c r="P1936" t="b">
        <v>1</v>
      </c>
      <c r="Q1936" t="s">
        <v>8279</v>
      </c>
      <c r="R1936" s="6">
        <f t="shared" si="121"/>
        <v>80.272727272727266</v>
      </c>
      <c r="S1936" t="s">
        <v>8315</v>
      </c>
      <c r="T1936" t="s">
        <v>8327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>
        <f t="shared" si="120"/>
        <v>1.0840000000000001</v>
      </c>
      <c r="G1937" t="s">
        <v>8219</v>
      </c>
      <c r="H1937" t="s">
        <v>8224</v>
      </c>
      <c r="I1937" t="s">
        <v>8246</v>
      </c>
      <c r="J1937">
        <v>1403326740</v>
      </c>
      <c r="K1937">
        <v>1400106171</v>
      </c>
      <c r="L1937" s="10">
        <f t="shared" si="122"/>
        <v>41773.932534722226</v>
      </c>
      <c r="M1937" s="10">
        <f t="shared" si="123"/>
        <v>41811.207638888889</v>
      </c>
      <c r="N1937" t="b">
        <v>0</v>
      </c>
      <c r="O1937">
        <v>50</v>
      </c>
      <c r="P1937" t="b">
        <v>1</v>
      </c>
      <c r="Q1937" t="s">
        <v>8279</v>
      </c>
      <c r="R1937" s="6">
        <f t="shared" si="121"/>
        <v>54.2</v>
      </c>
      <c r="S1937" t="s">
        <v>8315</v>
      </c>
      <c r="T1937" t="s">
        <v>8327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>
        <f t="shared" si="120"/>
        <v>1.1652013333333333</v>
      </c>
      <c r="G1938" t="s">
        <v>8219</v>
      </c>
      <c r="H1938" t="s">
        <v>8224</v>
      </c>
      <c r="I1938" t="s">
        <v>8246</v>
      </c>
      <c r="J1938">
        <v>1323151140</v>
      </c>
      <c r="K1938">
        <v>1320528070</v>
      </c>
      <c r="L1938" s="10">
        <f t="shared" si="122"/>
        <v>40852.889699074076</v>
      </c>
      <c r="M1938" s="10">
        <f t="shared" si="123"/>
        <v>40883.249305555553</v>
      </c>
      <c r="N1938" t="b">
        <v>0</v>
      </c>
      <c r="O1938">
        <v>145</v>
      </c>
      <c r="P1938" t="b">
        <v>1</v>
      </c>
      <c r="Q1938" t="s">
        <v>8279</v>
      </c>
      <c r="R1938" s="6">
        <f t="shared" si="121"/>
        <v>60.26903448275862</v>
      </c>
      <c r="S1938" t="s">
        <v>8315</v>
      </c>
      <c r="T1938" t="s">
        <v>8327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>
        <f t="shared" si="120"/>
        <v>1.8724499999999999</v>
      </c>
      <c r="G1939" t="s">
        <v>8219</v>
      </c>
      <c r="H1939" t="s">
        <v>8224</v>
      </c>
      <c r="I1939" t="s">
        <v>8246</v>
      </c>
      <c r="J1939">
        <v>1339732740</v>
      </c>
      <c r="K1939">
        <v>1338346281</v>
      </c>
      <c r="L1939" s="10">
        <f t="shared" si="122"/>
        <v>41059.118993055556</v>
      </c>
      <c r="M1939" s="10">
        <f t="shared" si="123"/>
        <v>41075.165972222225</v>
      </c>
      <c r="N1939" t="b">
        <v>0</v>
      </c>
      <c r="O1939">
        <v>29</v>
      </c>
      <c r="P1939" t="b">
        <v>1</v>
      </c>
      <c r="Q1939" t="s">
        <v>8279</v>
      </c>
      <c r="R1939" s="6">
        <f t="shared" si="121"/>
        <v>38.740344827586206</v>
      </c>
      <c r="S1939" t="s">
        <v>8315</v>
      </c>
      <c r="T1939" t="s">
        <v>8327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>
        <f t="shared" si="120"/>
        <v>1.1593333333333333</v>
      </c>
      <c r="G1940" t="s">
        <v>8219</v>
      </c>
      <c r="H1940" t="s">
        <v>8224</v>
      </c>
      <c r="I1940" t="s">
        <v>8246</v>
      </c>
      <c r="J1940">
        <v>1372741200</v>
      </c>
      <c r="K1940">
        <v>1370067231</v>
      </c>
      <c r="L1940" s="10">
        <f t="shared" si="122"/>
        <v>41426.259618055556</v>
      </c>
      <c r="M1940" s="10">
        <f t="shared" si="123"/>
        <v>41457.208333333336</v>
      </c>
      <c r="N1940" t="b">
        <v>0</v>
      </c>
      <c r="O1940">
        <v>114</v>
      </c>
      <c r="P1940" t="b">
        <v>1</v>
      </c>
      <c r="Q1940" t="s">
        <v>8279</v>
      </c>
      <c r="R1940" s="6">
        <f t="shared" si="121"/>
        <v>152.54385964912279</v>
      </c>
      <c r="S1940" t="s">
        <v>8315</v>
      </c>
      <c r="T1940" t="s">
        <v>8327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>
        <f t="shared" si="120"/>
        <v>1.107</v>
      </c>
      <c r="G1941" t="s">
        <v>8219</v>
      </c>
      <c r="H1941" t="s">
        <v>8224</v>
      </c>
      <c r="I1941" t="s">
        <v>8246</v>
      </c>
      <c r="J1941">
        <v>1362955108</v>
      </c>
      <c r="K1941">
        <v>1360366708</v>
      </c>
      <c r="L1941" s="10">
        <f t="shared" si="122"/>
        <v>41313.985046296293</v>
      </c>
      <c r="M1941" s="10">
        <f t="shared" si="123"/>
        <v>41343.943379629629</v>
      </c>
      <c r="N1941" t="b">
        <v>0</v>
      </c>
      <c r="O1941">
        <v>96</v>
      </c>
      <c r="P1941" t="b">
        <v>1</v>
      </c>
      <c r="Q1941" t="s">
        <v>8279</v>
      </c>
      <c r="R1941" s="6">
        <f t="shared" si="121"/>
        <v>115.3125</v>
      </c>
      <c r="S1941" t="s">
        <v>8315</v>
      </c>
      <c r="T1941" t="s">
        <v>8327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>
        <f t="shared" si="120"/>
        <v>1.7092307692307693</v>
      </c>
      <c r="G1942" t="s">
        <v>8219</v>
      </c>
      <c r="H1942" t="s">
        <v>8224</v>
      </c>
      <c r="I1942" t="s">
        <v>8246</v>
      </c>
      <c r="J1942">
        <v>1308110340</v>
      </c>
      <c r="K1942">
        <v>1304770233</v>
      </c>
      <c r="L1942" s="10">
        <f t="shared" si="122"/>
        <v>40670.507326388892</v>
      </c>
      <c r="M1942" s="10">
        <f t="shared" si="123"/>
        <v>40709.165972222225</v>
      </c>
      <c r="N1942" t="b">
        <v>0</v>
      </c>
      <c r="O1942">
        <v>31</v>
      </c>
      <c r="P1942" t="b">
        <v>1</v>
      </c>
      <c r="Q1942" t="s">
        <v>8279</v>
      </c>
      <c r="R1942" s="6">
        <f t="shared" si="121"/>
        <v>35.838709677419352</v>
      </c>
      <c r="S1942" t="s">
        <v>8315</v>
      </c>
      <c r="T1942" t="s">
        <v>8327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>
        <f t="shared" si="120"/>
        <v>1.2611835600000001</v>
      </c>
      <c r="G1943" t="s">
        <v>8219</v>
      </c>
      <c r="H1943" t="s">
        <v>8224</v>
      </c>
      <c r="I1943" t="s">
        <v>8246</v>
      </c>
      <c r="J1943">
        <v>1400137131</v>
      </c>
      <c r="K1943">
        <v>1397545131</v>
      </c>
      <c r="L1943" s="10">
        <f t="shared" si="122"/>
        <v>41744.290868055556</v>
      </c>
      <c r="M1943" s="10">
        <f t="shared" si="123"/>
        <v>41774.290868055556</v>
      </c>
      <c r="N1943" t="b">
        <v>1</v>
      </c>
      <c r="O1943">
        <v>4883</v>
      </c>
      <c r="P1943" t="b">
        <v>1</v>
      </c>
      <c r="Q1943" t="s">
        <v>8295</v>
      </c>
      <c r="R1943" s="6">
        <f t="shared" si="121"/>
        <v>64.570118779438872</v>
      </c>
      <c r="S1943" t="s">
        <v>8318</v>
      </c>
      <c r="T1943" t="s">
        <v>8370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>
        <f t="shared" si="120"/>
        <v>1.3844033333333334</v>
      </c>
      <c r="G1944" t="s">
        <v>8219</v>
      </c>
      <c r="H1944" t="s">
        <v>8224</v>
      </c>
      <c r="I1944" t="s">
        <v>8246</v>
      </c>
      <c r="J1944">
        <v>1309809140</v>
      </c>
      <c r="K1944">
        <v>1302033140</v>
      </c>
      <c r="L1944" s="10">
        <f t="shared" si="122"/>
        <v>40638.828009259261</v>
      </c>
      <c r="M1944" s="10">
        <f t="shared" si="123"/>
        <v>40728.828009259261</v>
      </c>
      <c r="N1944" t="b">
        <v>1</v>
      </c>
      <c r="O1944">
        <v>95</v>
      </c>
      <c r="P1944" t="b">
        <v>1</v>
      </c>
      <c r="Q1944" t="s">
        <v>8295</v>
      </c>
      <c r="R1944" s="6">
        <f t="shared" si="121"/>
        <v>87.436000000000007</v>
      </c>
      <c r="S1944" t="s">
        <v>8318</v>
      </c>
      <c r="T1944" t="s">
        <v>8370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>
        <f t="shared" si="120"/>
        <v>17.052499999999998</v>
      </c>
      <c r="G1945" t="s">
        <v>8219</v>
      </c>
      <c r="H1945" t="s">
        <v>8224</v>
      </c>
      <c r="I1945" t="s">
        <v>8246</v>
      </c>
      <c r="J1945">
        <v>1470896916</v>
      </c>
      <c r="K1945">
        <v>1467008916</v>
      </c>
      <c r="L1945" s="10">
        <f t="shared" si="122"/>
        <v>42548.269861111112</v>
      </c>
      <c r="M1945" s="10">
        <f t="shared" si="123"/>
        <v>42593.269861111112</v>
      </c>
      <c r="N1945" t="b">
        <v>1</v>
      </c>
      <c r="O1945">
        <v>2478</v>
      </c>
      <c r="P1945" t="b">
        <v>1</v>
      </c>
      <c r="Q1945" t="s">
        <v>8295</v>
      </c>
      <c r="R1945" s="6">
        <f t="shared" si="121"/>
        <v>68.815577078288939</v>
      </c>
      <c r="S1945" t="s">
        <v>8318</v>
      </c>
      <c r="T1945" t="s">
        <v>8370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>
        <f t="shared" si="120"/>
        <v>7.8805550000000002</v>
      </c>
      <c r="G1946" t="s">
        <v>8219</v>
      </c>
      <c r="H1946" t="s">
        <v>8224</v>
      </c>
      <c r="I1946" t="s">
        <v>8246</v>
      </c>
      <c r="J1946">
        <v>1398952890</v>
      </c>
      <c r="K1946">
        <v>1396360890</v>
      </c>
      <c r="L1946" s="10">
        <f t="shared" si="122"/>
        <v>41730.584374999999</v>
      </c>
      <c r="M1946" s="10">
        <f t="shared" si="123"/>
        <v>41760.584374999999</v>
      </c>
      <c r="N1946" t="b">
        <v>1</v>
      </c>
      <c r="O1946">
        <v>1789</v>
      </c>
      <c r="P1946" t="b">
        <v>1</v>
      </c>
      <c r="Q1946" t="s">
        <v>8295</v>
      </c>
      <c r="R1946" s="6">
        <f t="shared" si="121"/>
        <v>176.200223588597</v>
      </c>
      <c r="S1946" t="s">
        <v>8318</v>
      </c>
      <c r="T1946" t="s">
        <v>8370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>
        <f t="shared" si="120"/>
        <v>3.4801799999999998</v>
      </c>
      <c r="G1947" t="s">
        <v>8219</v>
      </c>
      <c r="H1947" t="s">
        <v>8227</v>
      </c>
      <c r="I1947" t="s">
        <v>8249</v>
      </c>
      <c r="J1947">
        <v>1436680958</v>
      </c>
      <c r="K1947">
        <v>1433224958</v>
      </c>
      <c r="L1947" s="10">
        <f t="shared" si="122"/>
        <v>42157.251828703709</v>
      </c>
      <c r="M1947" s="10">
        <f t="shared" si="123"/>
        <v>42197.251828703709</v>
      </c>
      <c r="N1947" t="b">
        <v>1</v>
      </c>
      <c r="O1947">
        <v>680</v>
      </c>
      <c r="P1947" t="b">
        <v>1</v>
      </c>
      <c r="Q1947" t="s">
        <v>8295</v>
      </c>
      <c r="R1947" s="6">
        <f t="shared" si="121"/>
        <v>511.79117647058825</v>
      </c>
      <c r="S1947" t="s">
        <v>8318</v>
      </c>
      <c r="T1947" t="s">
        <v>8370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>
        <f t="shared" si="120"/>
        <v>1.4974666666666667</v>
      </c>
      <c r="G1948" t="s">
        <v>8219</v>
      </c>
      <c r="H1948" t="s">
        <v>8224</v>
      </c>
      <c r="I1948" t="s">
        <v>8246</v>
      </c>
      <c r="J1948">
        <v>1397961361</v>
      </c>
      <c r="K1948">
        <v>1392780961</v>
      </c>
      <c r="L1948" s="10">
        <f t="shared" si="122"/>
        <v>41689.150011574071</v>
      </c>
      <c r="M1948" s="10">
        <f t="shared" si="123"/>
        <v>41749.108344907407</v>
      </c>
      <c r="N1948" t="b">
        <v>1</v>
      </c>
      <c r="O1948">
        <v>70</v>
      </c>
      <c r="P1948" t="b">
        <v>1</v>
      </c>
      <c r="Q1948" t="s">
        <v>8295</v>
      </c>
      <c r="R1948" s="6">
        <f t="shared" si="121"/>
        <v>160.44285714285715</v>
      </c>
      <c r="S1948" t="s">
        <v>8318</v>
      </c>
      <c r="T1948" t="s">
        <v>8370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>
        <f t="shared" si="120"/>
        <v>1.0063375000000001</v>
      </c>
      <c r="G1949" t="s">
        <v>8219</v>
      </c>
      <c r="H1949" t="s">
        <v>8224</v>
      </c>
      <c r="I1949" t="s">
        <v>8246</v>
      </c>
      <c r="J1949">
        <v>1258955940</v>
      </c>
      <c r="K1949">
        <v>1255730520</v>
      </c>
      <c r="L1949" s="10">
        <f t="shared" si="122"/>
        <v>40102.918055555558</v>
      </c>
      <c r="M1949" s="10">
        <f t="shared" si="123"/>
        <v>40140.249305555553</v>
      </c>
      <c r="N1949" t="b">
        <v>1</v>
      </c>
      <c r="O1949">
        <v>23</v>
      </c>
      <c r="P1949" t="b">
        <v>1</v>
      </c>
      <c r="Q1949" t="s">
        <v>8295</v>
      </c>
      <c r="R1949" s="6">
        <f t="shared" si="121"/>
        <v>35.003043478260871</v>
      </c>
      <c r="S1949" t="s">
        <v>8318</v>
      </c>
      <c r="T1949" t="s">
        <v>8370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>
        <f t="shared" si="120"/>
        <v>8.0021100000000001</v>
      </c>
      <c r="G1950" t="s">
        <v>8219</v>
      </c>
      <c r="H1950" t="s">
        <v>8224</v>
      </c>
      <c r="I1950" t="s">
        <v>8246</v>
      </c>
      <c r="J1950">
        <v>1465232520</v>
      </c>
      <c r="K1950">
        <v>1460557809</v>
      </c>
      <c r="L1950" s="10">
        <f t="shared" si="122"/>
        <v>42473.604270833333</v>
      </c>
      <c r="M1950" s="10">
        <f t="shared" si="123"/>
        <v>42527.709722222222</v>
      </c>
      <c r="N1950" t="b">
        <v>1</v>
      </c>
      <c r="O1950">
        <v>4245</v>
      </c>
      <c r="P1950" t="b">
        <v>1</v>
      </c>
      <c r="Q1950" t="s">
        <v>8295</v>
      </c>
      <c r="R1950" s="6">
        <f t="shared" si="121"/>
        <v>188.50671378091872</v>
      </c>
      <c r="S1950" t="s">
        <v>8318</v>
      </c>
      <c r="T1950" t="s">
        <v>8370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>
        <f t="shared" si="120"/>
        <v>1.0600260000000001</v>
      </c>
      <c r="G1951" t="s">
        <v>8219</v>
      </c>
      <c r="H1951" t="s">
        <v>8225</v>
      </c>
      <c r="I1951" t="s">
        <v>8247</v>
      </c>
      <c r="J1951">
        <v>1404986951</v>
      </c>
      <c r="K1951">
        <v>1402394951</v>
      </c>
      <c r="L1951" s="10">
        <f t="shared" si="122"/>
        <v>41800.423043981478</v>
      </c>
      <c r="M1951" s="10">
        <f t="shared" si="123"/>
        <v>41830.423043981478</v>
      </c>
      <c r="N1951" t="b">
        <v>1</v>
      </c>
      <c r="O1951">
        <v>943</v>
      </c>
      <c r="P1951" t="b">
        <v>1</v>
      </c>
      <c r="Q1951" t="s">
        <v>8295</v>
      </c>
      <c r="R1951" s="6">
        <f t="shared" si="121"/>
        <v>56.204984093319197</v>
      </c>
      <c r="S1951" t="s">
        <v>8318</v>
      </c>
      <c r="T1951" t="s">
        <v>8370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>
        <f t="shared" si="120"/>
        <v>2.0051866666666669</v>
      </c>
      <c r="G1952" t="s">
        <v>8219</v>
      </c>
      <c r="H1952" t="s">
        <v>8224</v>
      </c>
      <c r="I1952" t="s">
        <v>8246</v>
      </c>
      <c r="J1952">
        <v>1303446073</v>
      </c>
      <c r="K1952">
        <v>1300767673</v>
      </c>
      <c r="L1952" s="10">
        <f t="shared" si="122"/>
        <v>40624.181400462963</v>
      </c>
      <c r="M1952" s="10">
        <f t="shared" si="123"/>
        <v>40655.181400462963</v>
      </c>
      <c r="N1952" t="b">
        <v>1</v>
      </c>
      <c r="O1952">
        <v>1876</v>
      </c>
      <c r="P1952" t="b">
        <v>1</v>
      </c>
      <c r="Q1952" t="s">
        <v>8295</v>
      </c>
      <c r="R1952" s="6">
        <f t="shared" si="121"/>
        <v>51.3054157782516</v>
      </c>
      <c r="S1952" t="s">
        <v>8318</v>
      </c>
      <c r="T1952" t="s">
        <v>8370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>
        <f t="shared" si="120"/>
        <v>2.1244399999999999</v>
      </c>
      <c r="G1953" t="s">
        <v>8219</v>
      </c>
      <c r="H1953" t="s">
        <v>8224</v>
      </c>
      <c r="I1953" t="s">
        <v>8246</v>
      </c>
      <c r="J1953">
        <v>1478516737</v>
      </c>
      <c r="K1953">
        <v>1475921137</v>
      </c>
      <c r="L1953" s="10">
        <f t="shared" si="122"/>
        <v>42651.420567129629</v>
      </c>
      <c r="M1953" s="10">
        <f t="shared" si="123"/>
        <v>42681.462233796294</v>
      </c>
      <c r="N1953" t="b">
        <v>1</v>
      </c>
      <c r="O1953">
        <v>834</v>
      </c>
      <c r="P1953" t="b">
        <v>1</v>
      </c>
      <c r="Q1953" t="s">
        <v>8295</v>
      </c>
      <c r="R1953" s="6">
        <f t="shared" si="121"/>
        <v>127.36450839328538</v>
      </c>
      <c r="S1953" t="s">
        <v>8318</v>
      </c>
      <c r="T1953" t="s">
        <v>8370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>
        <f t="shared" si="120"/>
        <v>1.9847237142857144</v>
      </c>
      <c r="G1954" t="s">
        <v>8219</v>
      </c>
      <c r="H1954" t="s">
        <v>8229</v>
      </c>
      <c r="I1954" t="s">
        <v>8251</v>
      </c>
      <c r="J1954">
        <v>1381934015</v>
      </c>
      <c r="K1954">
        <v>1378737215</v>
      </c>
      <c r="L1954" s="10">
        <f t="shared" si="122"/>
        <v>41526.60665509259</v>
      </c>
      <c r="M1954" s="10">
        <f t="shared" si="123"/>
        <v>41563.60665509259</v>
      </c>
      <c r="N1954" t="b">
        <v>1</v>
      </c>
      <c r="O1954">
        <v>682</v>
      </c>
      <c r="P1954" t="b">
        <v>1</v>
      </c>
      <c r="Q1954" t="s">
        <v>8295</v>
      </c>
      <c r="R1954" s="6">
        <f t="shared" si="121"/>
        <v>101.85532258064516</v>
      </c>
      <c r="S1954" t="s">
        <v>8318</v>
      </c>
      <c r="T1954" t="s">
        <v>8370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>
        <f t="shared" si="120"/>
        <v>2.2594666666666665</v>
      </c>
      <c r="G1955" t="s">
        <v>8219</v>
      </c>
      <c r="H1955" t="s">
        <v>8224</v>
      </c>
      <c r="I1955" t="s">
        <v>8246</v>
      </c>
      <c r="J1955">
        <v>1330657200</v>
      </c>
      <c r="K1955">
        <v>1328158065</v>
      </c>
      <c r="L1955" s="10">
        <f t="shared" si="122"/>
        <v>40941.199826388889</v>
      </c>
      <c r="M1955" s="10">
        <f t="shared" si="123"/>
        <v>40970.125</v>
      </c>
      <c r="N1955" t="b">
        <v>1</v>
      </c>
      <c r="O1955">
        <v>147</v>
      </c>
      <c r="P1955" t="b">
        <v>1</v>
      </c>
      <c r="Q1955" t="s">
        <v>8295</v>
      </c>
      <c r="R1955" s="6">
        <f t="shared" si="121"/>
        <v>230.55782312925169</v>
      </c>
      <c r="S1955" t="s">
        <v>8318</v>
      </c>
      <c r="T1955" t="s">
        <v>8370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>
        <f t="shared" si="120"/>
        <v>6.9894800000000004</v>
      </c>
      <c r="G1956" t="s">
        <v>8219</v>
      </c>
      <c r="H1956" t="s">
        <v>8224</v>
      </c>
      <c r="I1956" t="s">
        <v>8246</v>
      </c>
      <c r="J1956">
        <v>1457758800</v>
      </c>
      <c r="K1956">
        <v>1453730176</v>
      </c>
      <c r="L1956" s="10">
        <f t="shared" si="122"/>
        <v>42394.580740740741</v>
      </c>
      <c r="M1956" s="10">
        <f t="shared" si="123"/>
        <v>42441.208333333328</v>
      </c>
      <c r="N1956" t="b">
        <v>1</v>
      </c>
      <c r="O1956">
        <v>415</v>
      </c>
      <c r="P1956" t="b">
        <v>1</v>
      </c>
      <c r="Q1956" t="s">
        <v>8295</v>
      </c>
      <c r="R1956" s="6">
        <f t="shared" si="121"/>
        <v>842.10602409638557</v>
      </c>
      <c r="S1956" t="s">
        <v>8318</v>
      </c>
      <c r="T1956" t="s">
        <v>8370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>
        <f t="shared" si="120"/>
        <v>3.9859528571428569</v>
      </c>
      <c r="G1957" t="s">
        <v>8219</v>
      </c>
      <c r="H1957" t="s">
        <v>8224</v>
      </c>
      <c r="I1957" t="s">
        <v>8246</v>
      </c>
      <c r="J1957">
        <v>1337799600</v>
      </c>
      <c r="K1957">
        <v>1334989881</v>
      </c>
      <c r="L1957" s="10">
        <f t="shared" si="122"/>
        <v>41020.271770833337</v>
      </c>
      <c r="M1957" s="10">
        <f t="shared" si="123"/>
        <v>41052.791666666664</v>
      </c>
      <c r="N1957" t="b">
        <v>1</v>
      </c>
      <c r="O1957">
        <v>290</v>
      </c>
      <c r="P1957" t="b">
        <v>1</v>
      </c>
      <c r="Q1957" t="s">
        <v>8295</v>
      </c>
      <c r="R1957" s="6">
        <f t="shared" si="121"/>
        <v>577.27593103448271</v>
      </c>
      <c r="S1957" t="s">
        <v>8318</v>
      </c>
      <c r="T1957" t="s">
        <v>8370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>
        <f t="shared" si="120"/>
        <v>2.9403333333333332</v>
      </c>
      <c r="G1958" t="s">
        <v>8219</v>
      </c>
      <c r="H1958" t="s">
        <v>8224</v>
      </c>
      <c r="I1958" t="s">
        <v>8246</v>
      </c>
      <c r="J1958">
        <v>1429391405</v>
      </c>
      <c r="K1958">
        <v>1425507005</v>
      </c>
      <c r="L1958" s="10">
        <f t="shared" si="122"/>
        <v>42067.923668981486</v>
      </c>
      <c r="M1958" s="10">
        <f t="shared" si="123"/>
        <v>42112.882002314815</v>
      </c>
      <c r="N1958" t="b">
        <v>1</v>
      </c>
      <c r="O1958">
        <v>365</v>
      </c>
      <c r="P1958" t="b">
        <v>1</v>
      </c>
      <c r="Q1958" t="s">
        <v>8295</v>
      </c>
      <c r="R1958" s="6">
        <f t="shared" si="121"/>
        <v>483.34246575342468</v>
      </c>
      <c r="S1958" t="s">
        <v>8318</v>
      </c>
      <c r="T1958" t="s">
        <v>8370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>
        <f t="shared" si="120"/>
        <v>1.6750470000000002</v>
      </c>
      <c r="G1959" t="s">
        <v>8219</v>
      </c>
      <c r="H1959" t="s">
        <v>8224</v>
      </c>
      <c r="I1959" t="s">
        <v>8246</v>
      </c>
      <c r="J1959">
        <v>1351304513</v>
      </c>
      <c r="K1959">
        <v>1348712513</v>
      </c>
      <c r="L1959" s="10">
        <f t="shared" si="122"/>
        <v>41179.098530092589</v>
      </c>
      <c r="M1959" s="10">
        <f t="shared" si="123"/>
        <v>41209.098530092589</v>
      </c>
      <c r="N1959" t="b">
        <v>1</v>
      </c>
      <c r="O1959">
        <v>660</v>
      </c>
      <c r="P1959" t="b">
        <v>1</v>
      </c>
      <c r="Q1959" t="s">
        <v>8295</v>
      </c>
      <c r="R1959" s="6">
        <f t="shared" si="121"/>
        <v>76.138500000000008</v>
      </c>
      <c r="S1959" t="s">
        <v>8318</v>
      </c>
      <c r="T1959" t="s">
        <v>8370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>
        <f t="shared" si="120"/>
        <v>14.355717142857143</v>
      </c>
      <c r="G1960" t="s">
        <v>8219</v>
      </c>
      <c r="H1960" t="s">
        <v>8224</v>
      </c>
      <c r="I1960" t="s">
        <v>8246</v>
      </c>
      <c r="J1960">
        <v>1364078561</v>
      </c>
      <c r="K1960">
        <v>1361490161</v>
      </c>
      <c r="L1960" s="10">
        <f t="shared" si="122"/>
        <v>41326.987974537034</v>
      </c>
      <c r="M1960" s="10">
        <f t="shared" si="123"/>
        <v>41356.94630787037</v>
      </c>
      <c r="N1960" t="b">
        <v>1</v>
      </c>
      <c r="O1960">
        <v>1356</v>
      </c>
      <c r="P1960" t="b">
        <v>1</v>
      </c>
      <c r="Q1960" t="s">
        <v>8295</v>
      </c>
      <c r="R1960" s="6">
        <f t="shared" si="121"/>
        <v>74.107684365781708</v>
      </c>
      <c r="S1960" t="s">
        <v>8318</v>
      </c>
      <c r="T1960" t="s">
        <v>8370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>
        <f t="shared" si="120"/>
        <v>1.5673440000000001</v>
      </c>
      <c r="G1961" t="s">
        <v>8219</v>
      </c>
      <c r="H1961" t="s">
        <v>8224</v>
      </c>
      <c r="I1961" t="s">
        <v>8246</v>
      </c>
      <c r="J1961">
        <v>1412121600</v>
      </c>
      <c r="K1961">
        <v>1408565860</v>
      </c>
      <c r="L1961" s="10">
        <f t="shared" si="122"/>
        <v>41871.845601851855</v>
      </c>
      <c r="M1961" s="10">
        <f t="shared" si="123"/>
        <v>41913</v>
      </c>
      <c r="N1961" t="b">
        <v>1</v>
      </c>
      <c r="O1961">
        <v>424</v>
      </c>
      <c r="P1961" t="b">
        <v>1</v>
      </c>
      <c r="Q1961" t="s">
        <v>8295</v>
      </c>
      <c r="R1961" s="6">
        <f t="shared" si="121"/>
        <v>36.965660377358489</v>
      </c>
      <c r="S1961" t="s">
        <v>8318</v>
      </c>
      <c r="T1961" t="s">
        <v>8370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>
        <f t="shared" si="120"/>
        <v>1.1790285714285715</v>
      </c>
      <c r="G1962" t="s">
        <v>8219</v>
      </c>
      <c r="H1962" t="s">
        <v>8235</v>
      </c>
      <c r="I1962" t="s">
        <v>8255</v>
      </c>
      <c r="J1962">
        <v>1419151341</v>
      </c>
      <c r="K1962">
        <v>1416559341</v>
      </c>
      <c r="L1962" s="10">
        <f t="shared" si="122"/>
        <v>41964.362743055557</v>
      </c>
      <c r="M1962" s="10">
        <f t="shared" si="123"/>
        <v>41994.362743055557</v>
      </c>
      <c r="N1962" t="b">
        <v>1</v>
      </c>
      <c r="O1962">
        <v>33</v>
      </c>
      <c r="P1962" t="b">
        <v>1</v>
      </c>
      <c r="Q1962" t="s">
        <v>8295</v>
      </c>
      <c r="R1962" s="6">
        <f t="shared" si="121"/>
        <v>2500.969696969697</v>
      </c>
      <c r="S1962" t="s">
        <v>8318</v>
      </c>
      <c r="T1962" t="s">
        <v>8370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>
        <f t="shared" si="120"/>
        <v>11.053811999999999</v>
      </c>
      <c r="G1963" t="s">
        <v>8219</v>
      </c>
      <c r="H1963" t="s">
        <v>8224</v>
      </c>
      <c r="I1963" t="s">
        <v>8246</v>
      </c>
      <c r="J1963">
        <v>1349495940</v>
      </c>
      <c r="K1963">
        <v>1346042417</v>
      </c>
      <c r="L1963" s="10">
        <f t="shared" si="122"/>
        <v>41148.194641203707</v>
      </c>
      <c r="M1963" s="10">
        <f t="shared" si="123"/>
        <v>41188.165972222225</v>
      </c>
      <c r="N1963" t="b">
        <v>1</v>
      </c>
      <c r="O1963">
        <v>1633</v>
      </c>
      <c r="P1963" t="b">
        <v>1</v>
      </c>
      <c r="Q1963" t="s">
        <v>8295</v>
      </c>
      <c r="R1963" s="6">
        <f t="shared" si="121"/>
        <v>67.690214329454989</v>
      </c>
      <c r="S1963" t="s">
        <v>8318</v>
      </c>
      <c r="T1963" t="s">
        <v>8370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>
        <f t="shared" si="120"/>
        <v>1.9292499999999999</v>
      </c>
      <c r="G1964" t="s">
        <v>8219</v>
      </c>
      <c r="H1964" t="s">
        <v>8224</v>
      </c>
      <c r="I1964" t="s">
        <v>8246</v>
      </c>
      <c r="J1964">
        <v>1400006636</v>
      </c>
      <c r="K1964">
        <v>1397414636</v>
      </c>
      <c r="L1964" s="10">
        <f t="shared" si="122"/>
        <v>41742.780509259261</v>
      </c>
      <c r="M1964" s="10">
        <f t="shared" si="123"/>
        <v>41772.780509259261</v>
      </c>
      <c r="N1964" t="b">
        <v>1</v>
      </c>
      <c r="O1964">
        <v>306</v>
      </c>
      <c r="P1964" t="b">
        <v>1</v>
      </c>
      <c r="Q1964" t="s">
        <v>8295</v>
      </c>
      <c r="R1964" s="6">
        <f t="shared" si="121"/>
        <v>63.04738562091503</v>
      </c>
      <c r="S1964" t="s">
        <v>8318</v>
      </c>
      <c r="T1964" t="s">
        <v>8370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>
        <f t="shared" si="120"/>
        <v>1.268842105263158</v>
      </c>
      <c r="G1965" t="s">
        <v>8219</v>
      </c>
      <c r="H1965" t="s">
        <v>8225</v>
      </c>
      <c r="I1965" t="s">
        <v>8247</v>
      </c>
      <c r="J1965">
        <v>1410862734</v>
      </c>
      <c r="K1965">
        <v>1407838734</v>
      </c>
      <c r="L1965" s="10">
        <f t="shared" si="122"/>
        <v>41863.429791666669</v>
      </c>
      <c r="M1965" s="10">
        <f t="shared" si="123"/>
        <v>41898.429791666669</v>
      </c>
      <c r="N1965" t="b">
        <v>1</v>
      </c>
      <c r="O1965">
        <v>205</v>
      </c>
      <c r="P1965" t="b">
        <v>1</v>
      </c>
      <c r="Q1965" t="s">
        <v>8295</v>
      </c>
      <c r="R1965" s="6">
        <f t="shared" si="121"/>
        <v>117.6</v>
      </c>
      <c r="S1965" t="s">
        <v>8318</v>
      </c>
      <c r="T1965" t="s">
        <v>8370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>
        <f t="shared" si="120"/>
        <v>2.5957748878923765</v>
      </c>
      <c r="G1966" t="s">
        <v>8219</v>
      </c>
      <c r="H1966" t="s">
        <v>8237</v>
      </c>
      <c r="I1966" t="s">
        <v>8249</v>
      </c>
      <c r="J1966">
        <v>1461306772</v>
      </c>
      <c r="K1966">
        <v>1458714772</v>
      </c>
      <c r="L1966" s="10">
        <f t="shared" si="122"/>
        <v>42452.272824074069</v>
      </c>
      <c r="M1966" s="10">
        <f t="shared" si="123"/>
        <v>42482.272824074069</v>
      </c>
      <c r="N1966" t="b">
        <v>1</v>
      </c>
      <c r="O1966">
        <v>1281</v>
      </c>
      <c r="P1966" t="b">
        <v>1</v>
      </c>
      <c r="Q1966" t="s">
        <v>8295</v>
      </c>
      <c r="R1966" s="6">
        <f t="shared" si="121"/>
        <v>180.75185011709601</v>
      </c>
      <c r="S1966" t="s">
        <v>8318</v>
      </c>
      <c r="T1966" t="s">
        <v>8370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>
        <f t="shared" si="120"/>
        <v>2.6227999999999998</v>
      </c>
      <c r="G1967" t="s">
        <v>8219</v>
      </c>
      <c r="H1967" t="s">
        <v>8224</v>
      </c>
      <c r="I1967" t="s">
        <v>8246</v>
      </c>
      <c r="J1967">
        <v>1326330000</v>
      </c>
      <c r="K1967">
        <v>1324433310</v>
      </c>
      <c r="L1967" s="10">
        <f t="shared" si="122"/>
        <v>40898.089236111111</v>
      </c>
      <c r="M1967" s="10">
        <f t="shared" si="123"/>
        <v>40920.041666666664</v>
      </c>
      <c r="N1967" t="b">
        <v>1</v>
      </c>
      <c r="O1967">
        <v>103</v>
      </c>
      <c r="P1967" t="b">
        <v>1</v>
      </c>
      <c r="Q1967" t="s">
        <v>8295</v>
      </c>
      <c r="R1967" s="6">
        <f t="shared" si="121"/>
        <v>127.32038834951456</v>
      </c>
      <c r="S1967" t="s">
        <v>8318</v>
      </c>
      <c r="T1967" t="s">
        <v>8370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>
        <f t="shared" si="120"/>
        <v>2.0674309000000002</v>
      </c>
      <c r="G1968" t="s">
        <v>8219</v>
      </c>
      <c r="H1968" t="s">
        <v>8224</v>
      </c>
      <c r="I1968" t="s">
        <v>8246</v>
      </c>
      <c r="J1968">
        <v>1408021098</v>
      </c>
      <c r="K1968">
        <v>1405429098</v>
      </c>
      <c r="L1968" s="10">
        <f t="shared" si="122"/>
        <v>41835.540486111109</v>
      </c>
      <c r="M1968" s="10">
        <f t="shared" si="123"/>
        <v>41865.540486111109</v>
      </c>
      <c r="N1968" t="b">
        <v>1</v>
      </c>
      <c r="O1968">
        <v>1513</v>
      </c>
      <c r="P1968" t="b">
        <v>1</v>
      </c>
      <c r="Q1968" t="s">
        <v>8295</v>
      </c>
      <c r="R1968" s="6">
        <f t="shared" si="121"/>
        <v>136.6444745538665</v>
      </c>
      <c r="S1968" t="s">
        <v>8318</v>
      </c>
      <c r="T1968" t="s">
        <v>8370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>
        <f t="shared" si="120"/>
        <v>3.7012999999999998</v>
      </c>
      <c r="G1969" t="s">
        <v>8219</v>
      </c>
      <c r="H1969" t="s">
        <v>8224</v>
      </c>
      <c r="I1969" t="s">
        <v>8246</v>
      </c>
      <c r="J1969">
        <v>1398959729</v>
      </c>
      <c r="K1969">
        <v>1396367729</v>
      </c>
      <c r="L1969" s="10">
        <f t="shared" si="122"/>
        <v>41730.663530092592</v>
      </c>
      <c r="M1969" s="10">
        <f t="shared" si="123"/>
        <v>41760.663530092592</v>
      </c>
      <c r="N1969" t="b">
        <v>1</v>
      </c>
      <c r="O1969">
        <v>405</v>
      </c>
      <c r="P1969" t="b">
        <v>1</v>
      </c>
      <c r="Q1969" t="s">
        <v>8295</v>
      </c>
      <c r="R1969" s="6">
        <f t="shared" si="121"/>
        <v>182.78024691358024</v>
      </c>
      <c r="S1969" t="s">
        <v>8318</v>
      </c>
      <c r="T1969" t="s">
        <v>8370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>
        <f t="shared" si="120"/>
        <v>2.8496600000000001</v>
      </c>
      <c r="G1970" t="s">
        <v>8219</v>
      </c>
      <c r="H1970" t="s">
        <v>8224</v>
      </c>
      <c r="I1970" t="s">
        <v>8246</v>
      </c>
      <c r="J1970">
        <v>1480777515</v>
      </c>
      <c r="K1970">
        <v>1478095515</v>
      </c>
      <c r="L1970" s="10">
        <f t="shared" si="122"/>
        <v>42676.586979166663</v>
      </c>
      <c r="M1970" s="10">
        <f t="shared" si="123"/>
        <v>42707.628645833334</v>
      </c>
      <c r="N1970" t="b">
        <v>1</v>
      </c>
      <c r="O1970">
        <v>510</v>
      </c>
      <c r="P1970" t="b">
        <v>1</v>
      </c>
      <c r="Q1970" t="s">
        <v>8295</v>
      </c>
      <c r="R1970" s="6">
        <f t="shared" si="121"/>
        <v>279.37843137254902</v>
      </c>
      <c r="S1970" t="s">
        <v>8318</v>
      </c>
      <c r="T1970" t="s">
        <v>8370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>
        <f t="shared" si="120"/>
        <v>5.7907999999999999</v>
      </c>
      <c r="G1971" t="s">
        <v>8219</v>
      </c>
      <c r="H1971" t="s">
        <v>8225</v>
      </c>
      <c r="I1971" t="s">
        <v>8247</v>
      </c>
      <c r="J1971">
        <v>1470423668</v>
      </c>
      <c r="K1971">
        <v>1467831668</v>
      </c>
      <c r="L1971" s="10">
        <f t="shared" si="122"/>
        <v>42557.792453703703</v>
      </c>
      <c r="M1971" s="10">
        <f t="shared" si="123"/>
        <v>42587.792453703703</v>
      </c>
      <c r="N1971" t="b">
        <v>1</v>
      </c>
      <c r="O1971">
        <v>1887</v>
      </c>
      <c r="P1971" t="b">
        <v>1</v>
      </c>
      <c r="Q1971" t="s">
        <v>8295</v>
      </c>
      <c r="R1971" s="6">
        <f t="shared" si="121"/>
        <v>61.375728669846318</v>
      </c>
      <c r="S1971" t="s">
        <v>8318</v>
      </c>
      <c r="T1971" t="s">
        <v>8370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>
        <f t="shared" si="120"/>
        <v>11.318</v>
      </c>
      <c r="G1972" t="s">
        <v>8219</v>
      </c>
      <c r="H1972" t="s">
        <v>8224</v>
      </c>
      <c r="I1972" t="s">
        <v>8246</v>
      </c>
      <c r="J1972">
        <v>1366429101</v>
      </c>
      <c r="K1972">
        <v>1361248701</v>
      </c>
      <c r="L1972" s="10">
        <f t="shared" si="122"/>
        <v>41324.193298611113</v>
      </c>
      <c r="M1972" s="10">
        <f t="shared" si="123"/>
        <v>41384.151631944449</v>
      </c>
      <c r="N1972" t="b">
        <v>1</v>
      </c>
      <c r="O1972">
        <v>701</v>
      </c>
      <c r="P1972" t="b">
        <v>1</v>
      </c>
      <c r="Q1972" t="s">
        <v>8295</v>
      </c>
      <c r="R1972" s="6">
        <f t="shared" si="121"/>
        <v>80.727532097004286</v>
      </c>
      <c r="S1972" t="s">
        <v>8318</v>
      </c>
      <c r="T1972" t="s">
        <v>8370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>
        <f t="shared" si="120"/>
        <v>2.6302771750000002</v>
      </c>
      <c r="G1973" t="s">
        <v>8219</v>
      </c>
      <c r="H1973" t="s">
        <v>8224</v>
      </c>
      <c r="I1973" t="s">
        <v>8246</v>
      </c>
      <c r="J1973">
        <v>1384488000</v>
      </c>
      <c r="K1973">
        <v>1381752061</v>
      </c>
      <c r="L1973" s="10">
        <f t="shared" si="122"/>
        <v>41561.500706018516</v>
      </c>
      <c r="M1973" s="10">
        <f t="shared" si="123"/>
        <v>41593.166666666664</v>
      </c>
      <c r="N1973" t="b">
        <v>1</v>
      </c>
      <c r="O1973">
        <v>3863</v>
      </c>
      <c r="P1973" t="b">
        <v>1</v>
      </c>
      <c r="Q1973" t="s">
        <v>8295</v>
      </c>
      <c r="R1973" s="6">
        <f t="shared" si="121"/>
        <v>272.35590732591254</v>
      </c>
      <c r="S1973" t="s">
        <v>8318</v>
      </c>
      <c r="T1973" t="s">
        <v>8370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>
        <f t="shared" si="120"/>
        <v>6.7447999999999997</v>
      </c>
      <c r="G1974" t="s">
        <v>8219</v>
      </c>
      <c r="H1974" t="s">
        <v>8224</v>
      </c>
      <c r="I1974" t="s">
        <v>8246</v>
      </c>
      <c r="J1974">
        <v>1353201444</v>
      </c>
      <c r="K1974">
        <v>1350605844</v>
      </c>
      <c r="L1974" s="10">
        <f t="shared" si="122"/>
        <v>41201.012083333335</v>
      </c>
      <c r="M1974" s="10">
        <f t="shared" si="123"/>
        <v>41231.053749999999</v>
      </c>
      <c r="N1974" t="b">
        <v>1</v>
      </c>
      <c r="O1974">
        <v>238</v>
      </c>
      <c r="P1974" t="b">
        <v>1</v>
      </c>
      <c r="Q1974" t="s">
        <v>8295</v>
      </c>
      <c r="R1974" s="6">
        <f t="shared" si="121"/>
        <v>70.848739495798313</v>
      </c>
      <c r="S1974" t="s">
        <v>8318</v>
      </c>
      <c r="T1974" t="s">
        <v>8370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>
        <f t="shared" si="120"/>
        <v>2.5683081313131315</v>
      </c>
      <c r="G1975" t="s">
        <v>8219</v>
      </c>
      <c r="H1975" t="s">
        <v>8224</v>
      </c>
      <c r="I1975" t="s">
        <v>8246</v>
      </c>
      <c r="J1975">
        <v>1470466800</v>
      </c>
      <c r="K1975">
        <v>1467134464</v>
      </c>
      <c r="L1975" s="10">
        <f t="shared" si="122"/>
        <v>42549.722962962958</v>
      </c>
      <c r="M1975" s="10">
        <f t="shared" si="123"/>
        <v>42588.291666666672</v>
      </c>
      <c r="N1975" t="b">
        <v>1</v>
      </c>
      <c r="O1975">
        <v>2051</v>
      </c>
      <c r="P1975" t="b">
        <v>1</v>
      </c>
      <c r="Q1975" t="s">
        <v>8295</v>
      </c>
      <c r="R1975" s="6">
        <f t="shared" si="121"/>
        <v>247.94003412969283</v>
      </c>
      <c r="S1975" t="s">
        <v>8318</v>
      </c>
      <c r="T1975" t="s">
        <v>8370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>
        <f t="shared" si="120"/>
        <v>3.7549600000000001</v>
      </c>
      <c r="G1976" t="s">
        <v>8219</v>
      </c>
      <c r="H1976" t="s">
        <v>8225</v>
      </c>
      <c r="I1976" t="s">
        <v>8247</v>
      </c>
      <c r="J1976">
        <v>1376899269</v>
      </c>
      <c r="K1976">
        <v>1371715269</v>
      </c>
      <c r="L1976" s="10">
        <f t="shared" si="122"/>
        <v>41445.334131944444</v>
      </c>
      <c r="M1976" s="10">
        <f t="shared" si="123"/>
        <v>41505.334131944444</v>
      </c>
      <c r="N1976" t="b">
        <v>1</v>
      </c>
      <c r="O1976">
        <v>402</v>
      </c>
      <c r="P1976" t="b">
        <v>1</v>
      </c>
      <c r="Q1976" t="s">
        <v>8295</v>
      </c>
      <c r="R1976" s="6">
        <f t="shared" si="121"/>
        <v>186.81393034825871</v>
      </c>
      <c r="S1976" t="s">
        <v>8318</v>
      </c>
      <c r="T1976" t="s">
        <v>8370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>
        <f t="shared" si="120"/>
        <v>2.0870837499999997</v>
      </c>
      <c r="G1977" t="s">
        <v>8219</v>
      </c>
      <c r="H1977" t="s">
        <v>8224</v>
      </c>
      <c r="I1977" t="s">
        <v>8246</v>
      </c>
      <c r="J1977">
        <v>1362938851</v>
      </c>
      <c r="K1977">
        <v>1360346851</v>
      </c>
      <c r="L1977" s="10">
        <f t="shared" si="122"/>
        <v>41313.755219907405</v>
      </c>
      <c r="M1977" s="10">
        <f t="shared" si="123"/>
        <v>41343.755219907405</v>
      </c>
      <c r="N1977" t="b">
        <v>1</v>
      </c>
      <c r="O1977">
        <v>253</v>
      </c>
      <c r="P1977" t="b">
        <v>1</v>
      </c>
      <c r="Q1977" t="s">
        <v>8295</v>
      </c>
      <c r="R1977" s="6">
        <f t="shared" si="121"/>
        <v>131.98948616600788</v>
      </c>
      <c r="S1977" t="s">
        <v>8318</v>
      </c>
      <c r="T1977" t="s">
        <v>8370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>
        <f t="shared" si="120"/>
        <v>3.4660000000000002</v>
      </c>
      <c r="G1978" t="s">
        <v>8219</v>
      </c>
      <c r="H1978" t="s">
        <v>8225</v>
      </c>
      <c r="I1978" t="s">
        <v>8247</v>
      </c>
      <c r="J1978">
        <v>1373751325</v>
      </c>
      <c r="K1978">
        <v>1371159325</v>
      </c>
      <c r="L1978" s="10">
        <f t="shared" si="122"/>
        <v>41438.899594907409</v>
      </c>
      <c r="M1978" s="10">
        <f t="shared" si="123"/>
        <v>41468.899594907409</v>
      </c>
      <c r="N1978" t="b">
        <v>1</v>
      </c>
      <c r="O1978">
        <v>473</v>
      </c>
      <c r="P1978" t="b">
        <v>1</v>
      </c>
      <c r="Q1978" t="s">
        <v>8295</v>
      </c>
      <c r="R1978" s="6">
        <f t="shared" si="121"/>
        <v>29.310782241014799</v>
      </c>
      <c r="S1978" t="s">
        <v>8318</v>
      </c>
      <c r="T1978" t="s">
        <v>8370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>
        <f t="shared" si="120"/>
        <v>4.0232999999999999</v>
      </c>
      <c r="G1979" t="s">
        <v>8219</v>
      </c>
      <c r="H1979" t="s">
        <v>8224</v>
      </c>
      <c r="I1979" t="s">
        <v>8246</v>
      </c>
      <c r="J1979">
        <v>1450511940</v>
      </c>
      <c r="K1979">
        <v>1446527540</v>
      </c>
      <c r="L1979" s="10">
        <f t="shared" si="122"/>
        <v>42311.216898148152</v>
      </c>
      <c r="M1979" s="10">
        <f t="shared" si="123"/>
        <v>42357.332638888889</v>
      </c>
      <c r="N1979" t="b">
        <v>1</v>
      </c>
      <c r="O1979">
        <v>821</v>
      </c>
      <c r="P1979" t="b">
        <v>1</v>
      </c>
      <c r="Q1979" t="s">
        <v>8295</v>
      </c>
      <c r="R1979" s="6">
        <f t="shared" si="121"/>
        <v>245.02436053593178</v>
      </c>
      <c r="S1979" t="s">
        <v>8318</v>
      </c>
      <c r="T1979" t="s">
        <v>8370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>
        <f t="shared" si="120"/>
        <v>10.2684514</v>
      </c>
      <c r="G1980" t="s">
        <v>8219</v>
      </c>
      <c r="H1980" t="s">
        <v>8224</v>
      </c>
      <c r="I1980" t="s">
        <v>8246</v>
      </c>
      <c r="J1980">
        <v>1339484400</v>
      </c>
      <c r="K1980">
        <v>1336627492</v>
      </c>
      <c r="L1980" s="10">
        <f t="shared" si="122"/>
        <v>41039.225601851853</v>
      </c>
      <c r="M1980" s="10">
        <f t="shared" si="123"/>
        <v>41072.291666666664</v>
      </c>
      <c r="N1980" t="b">
        <v>1</v>
      </c>
      <c r="O1980">
        <v>388</v>
      </c>
      <c r="P1980" t="b">
        <v>1</v>
      </c>
      <c r="Q1980" t="s">
        <v>8295</v>
      </c>
      <c r="R1980" s="6">
        <f t="shared" si="121"/>
        <v>1323.2540463917526</v>
      </c>
      <c r="S1980" t="s">
        <v>8318</v>
      </c>
      <c r="T1980" t="s">
        <v>8370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>
        <f t="shared" si="120"/>
        <v>1.14901155</v>
      </c>
      <c r="G1981" t="s">
        <v>8219</v>
      </c>
      <c r="H1981" t="s">
        <v>8224</v>
      </c>
      <c r="I1981" t="s">
        <v>8246</v>
      </c>
      <c r="J1981">
        <v>1447909140</v>
      </c>
      <c r="K1981">
        <v>1444734146</v>
      </c>
      <c r="L1981" s="10">
        <f t="shared" si="122"/>
        <v>42290.460023148145</v>
      </c>
      <c r="M1981" s="10">
        <f t="shared" si="123"/>
        <v>42327.207638888889</v>
      </c>
      <c r="N1981" t="b">
        <v>1</v>
      </c>
      <c r="O1981">
        <v>813</v>
      </c>
      <c r="P1981" t="b">
        <v>1</v>
      </c>
      <c r="Q1981" t="s">
        <v>8295</v>
      </c>
      <c r="R1981" s="6">
        <f t="shared" si="121"/>
        <v>282.65966789667897</v>
      </c>
      <c r="S1981" t="s">
        <v>8318</v>
      </c>
      <c r="T1981" t="s">
        <v>8370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>
        <f t="shared" si="120"/>
        <v>3.5482402000000004</v>
      </c>
      <c r="G1982" t="s">
        <v>8219</v>
      </c>
      <c r="H1982" t="s">
        <v>8236</v>
      </c>
      <c r="I1982" t="s">
        <v>8249</v>
      </c>
      <c r="J1982">
        <v>1459684862</v>
      </c>
      <c r="K1982">
        <v>1456232462</v>
      </c>
      <c r="L1982" s="10">
        <f t="shared" si="122"/>
        <v>42423.542384259257</v>
      </c>
      <c r="M1982" s="10">
        <f t="shared" si="123"/>
        <v>42463.500717592593</v>
      </c>
      <c r="N1982" t="b">
        <v>1</v>
      </c>
      <c r="O1982">
        <v>1945</v>
      </c>
      <c r="P1982" t="b">
        <v>1</v>
      </c>
      <c r="Q1982" t="s">
        <v>8295</v>
      </c>
      <c r="R1982" s="6">
        <f t="shared" si="121"/>
        <v>91.214401028277635</v>
      </c>
      <c r="S1982" t="s">
        <v>8318</v>
      </c>
      <c r="T1982" t="s">
        <v>8370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>
        <f t="shared" si="120"/>
        <v>5.0799999999999998E-2</v>
      </c>
      <c r="G1983" t="s">
        <v>8221</v>
      </c>
      <c r="H1983" t="s">
        <v>8229</v>
      </c>
      <c r="I1983" t="s">
        <v>8251</v>
      </c>
      <c r="J1983">
        <v>1404926665</v>
      </c>
      <c r="K1983">
        <v>1402334665</v>
      </c>
      <c r="L1983" s="10">
        <f t="shared" si="122"/>
        <v>41799.725289351853</v>
      </c>
      <c r="M1983" s="10">
        <f t="shared" si="123"/>
        <v>41829.725289351853</v>
      </c>
      <c r="N1983" t="b">
        <v>0</v>
      </c>
      <c r="O1983">
        <v>12</v>
      </c>
      <c r="P1983" t="b">
        <v>0</v>
      </c>
      <c r="Q1983" t="s">
        <v>8296</v>
      </c>
      <c r="R1983" s="6">
        <f t="shared" si="121"/>
        <v>31.75</v>
      </c>
      <c r="S1983" t="s">
        <v>8316</v>
      </c>
      <c r="T1983" t="s">
        <v>8371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>
        <f t="shared" si="120"/>
        <v>0</v>
      </c>
      <c r="G1984" t="s">
        <v>8221</v>
      </c>
      <c r="H1984" t="s">
        <v>8231</v>
      </c>
      <c r="I1984" t="s">
        <v>8252</v>
      </c>
      <c r="J1984">
        <v>1480863887</v>
      </c>
      <c r="K1984">
        <v>1478268287</v>
      </c>
      <c r="L1984" s="10">
        <f t="shared" si="122"/>
        <v>42678.586655092593</v>
      </c>
      <c r="M1984" s="10">
        <f t="shared" si="123"/>
        <v>42708.628321759257</v>
      </c>
      <c r="N1984" t="b">
        <v>0</v>
      </c>
      <c r="O1984">
        <v>0</v>
      </c>
      <c r="P1984" t="b">
        <v>0</v>
      </c>
      <c r="Q1984" t="s">
        <v>8296</v>
      </c>
      <c r="R1984" s="6">
        <f t="shared" si="121"/>
        <v>0</v>
      </c>
      <c r="S1984" t="s">
        <v>8316</v>
      </c>
      <c r="T1984" t="s">
        <v>8371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>
        <f t="shared" si="120"/>
        <v>4.2999999999999997E-2</v>
      </c>
      <c r="G1985" t="s">
        <v>8221</v>
      </c>
      <c r="H1985" t="s">
        <v>8224</v>
      </c>
      <c r="I1985" t="s">
        <v>8246</v>
      </c>
      <c r="J1985">
        <v>1472799600</v>
      </c>
      <c r="K1985">
        <v>1470874618</v>
      </c>
      <c r="L1985" s="10">
        <f t="shared" si="122"/>
        <v>42593.011782407411</v>
      </c>
      <c r="M1985" s="10">
        <f t="shared" si="123"/>
        <v>42615.291666666672</v>
      </c>
      <c r="N1985" t="b">
        <v>0</v>
      </c>
      <c r="O1985">
        <v>16</v>
      </c>
      <c r="P1985" t="b">
        <v>0</v>
      </c>
      <c r="Q1985" t="s">
        <v>8296</v>
      </c>
      <c r="R1985" s="6">
        <f t="shared" si="121"/>
        <v>88.6875</v>
      </c>
      <c r="S1985" t="s">
        <v>8316</v>
      </c>
      <c r="T1985" t="s">
        <v>8371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>
        <f t="shared" ref="F1986:F2049" si="124">IF(D1986=0,0,E1986/D1986)</f>
        <v>0.21146666666666666</v>
      </c>
      <c r="G1986" t="s">
        <v>8221</v>
      </c>
      <c r="H1986" t="s">
        <v>8224</v>
      </c>
      <c r="I1986" t="s">
        <v>8246</v>
      </c>
      <c r="J1986">
        <v>1417377481</v>
      </c>
      <c r="K1986">
        <v>1412189881</v>
      </c>
      <c r="L1986" s="10">
        <f t="shared" si="122"/>
        <v>41913.790289351848</v>
      </c>
      <c r="M1986" s="10">
        <f t="shared" si="123"/>
        <v>41973.831956018519</v>
      </c>
      <c r="N1986" t="b">
        <v>0</v>
      </c>
      <c r="O1986">
        <v>7</v>
      </c>
      <c r="P1986" t="b">
        <v>0</v>
      </c>
      <c r="Q1986" t="s">
        <v>8296</v>
      </c>
      <c r="R1986" s="6">
        <f t="shared" ref="R1986:R2049" si="125">IF(O1986=0,0,E1986/O1986)</f>
        <v>453.14285714285717</v>
      </c>
      <c r="S1986" t="s">
        <v>8316</v>
      </c>
      <c r="T1986" t="s">
        <v>8371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>
        <f t="shared" si="124"/>
        <v>3.1875000000000001E-2</v>
      </c>
      <c r="G1987" t="s">
        <v>8221</v>
      </c>
      <c r="H1987" t="s">
        <v>8225</v>
      </c>
      <c r="I1987" t="s">
        <v>8247</v>
      </c>
      <c r="J1987">
        <v>1470178800</v>
      </c>
      <c r="K1987">
        <v>1467650771</v>
      </c>
      <c r="L1987" s="10">
        <f t="shared" ref="L1987:L2050" si="126">(((K1987/60)/60)/24)+DATE(1970,1,1)</f>
        <v>42555.698738425926</v>
      </c>
      <c r="M1987" s="10">
        <f t="shared" ref="M1987:M2050" si="127">(((J1987/60)/60)/24)+DATE(1970,1,1)</f>
        <v>42584.958333333328</v>
      </c>
      <c r="N1987" t="b">
        <v>0</v>
      </c>
      <c r="O1987">
        <v>4</v>
      </c>
      <c r="P1987" t="b">
        <v>0</v>
      </c>
      <c r="Q1987" t="s">
        <v>8296</v>
      </c>
      <c r="R1987" s="6">
        <f t="shared" si="125"/>
        <v>12.75</v>
      </c>
      <c r="S1987" t="s">
        <v>8316</v>
      </c>
      <c r="T1987" t="s">
        <v>8371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>
        <f t="shared" si="124"/>
        <v>5.0000000000000001E-4</v>
      </c>
      <c r="G1988" t="s">
        <v>8221</v>
      </c>
      <c r="H1988" t="s">
        <v>8225</v>
      </c>
      <c r="I1988" t="s">
        <v>8247</v>
      </c>
      <c r="J1988">
        <v>1457947483</v>
      </c>
      <c r="K1988">
        <v>1455359083</v>
      </c>
      <c r="L1988" s="10">
        <f t="shared" si="126"/>
        <v>42413.433831018512</v>
      </c>
      <c r="M1988" s="10">
        <f t="shared" si="127"/>
        <v>42443.392164351855</v>
      </c>
      <c r="N1988" t="b">
        <v>0</v>
      </c>
      <c r="O1988">
        <v>1</v>
      </c>
      <c r="P1988" t="b">
        <v>0</v>
      </c>
      <c r="Q1988" t="s">
        <v>8296</v>
      </c>
      <c r="R1988" s="6">
        <f t="shared" si="125"/>
        <v>1</v>
      </c>
      <c r="S1988" t="s">
        <v>8316</v>
      </c>
      <c r="T1988" t="s">
        <v>8371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>
        <f t="shared" si="124"/>
        <v>0.42472727272727273</v>
      </c>
      <c r="G1989" t="s">
        <v>8221</v>
      </c>
      <c r="H1989" t="s">
        <v>8225</v>
      </c>
      <c r="I1989" t="s">
        <v>8247</v>
      </c>
      <c r="J1989">
        <v>1425223276</v>
      </c>
      <c r="K1989">
        <v>1422631276</v>
      </c>
      <c r="L1989" s="10">
        <f t="shared" si="126"/>
        <v>42034.639768518522</v>
      </c>
      <c r="M1989" s="10">
        <f t="shared" si="127"/>
        <v>42064.639768518522</v>
      </c>
      <c r="N1989" t="b">
        <v>0</v>
      </c>
      <c r="O1989">
        <v>28</v>
      </c>
      <c r="P1989" t="b">
        <v>0</v>
      </c>
      <c r="Q1989" t="s">
        <v>8296</v>
      </c>
      <c r="R1989" s="6">
        <f t="shared" si="125"/>
        <v>83.428571428571431</v>
      </c>
      <c r="S1989" t="s">
        <v>8316</v>
      </c>
      <c r="T1989" t="s">
        <v>8371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>
        <f t="shared" si="124"/>
        <v>4.1666666666666666E-3</v>
      </c>
      <c r="G1990" t="s">
        <v>8221</v>
      </c>
      <c r="H1990" t="s">
        <v>8224</v>
      </c>
      <c r="I1990" t="s">
        <v>8246</v>
      </c>
      <c r="J1990">
        <v>1440094742</v>
      </c>
      <c r="K1990">
        <v>1437502742</v>
      </c>
      <c r="L1990" s="10">
        <f t="shared" si="126"/>
        <v>42206.763217592597</v>
      </c>
      <c r="M1990" s="10">
        <f t="shared" si="127"/>
        <v>42236.763217592597</v>
      </c>
      <c r="N1990" t="b">
        <v>0</v>
      </c>
      <c r="O1990">
        <v>1</v>
      </c>
      <c r="P1990" t="b">
        <v>0</v>
      </c>
      <c r="Q1990" t="s">
        <v>8296</v>
      </c>
      <c r="R1990" s="6">
        <f t="shared" si="125"/>
        <v>25</v>
      </c>
      <c r="S1990" t="s">
        <v>8316</v>
      </c>
      <c r="T1990" t="s">
        <v>8371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>
        <f t="shared" si="124"/>
        <v>0.01</v>
      </c>
      <c r="G1991" t="s">
        <v>8221</v>
      </c>
      <c r="H1991" t="s">
        <v>8224</v>
      </c>
      <c r="I1991" t="s">
        <v>8246</v>
      </c>
      <c r="J1991">
        <v>1481473208</v>
      </c>
      <c r="K1991">
        <v>1478881208</v>
      </c>
      <c r="L1991" s="10">
        <f t="shared" si="126"/>
        <v>42685.680648148147</v>
      </c>
      <c r="M1991" s="10">
        <f t="shared" si="127"/>
        <v>42715.680648148147</v>
      </c>
      <c r="N1991" t="b">
        <v>0</v>
      </c>
      <c r="O1991">
        <v>1</v>
      </c>
      <c r="P1991" t="b">
        <v>0</v>
      </c>
      <c r="Q1991" t="s">
        <v>8296</v>
      </c>
      <c r="R1991" s="6">
        <f t="shared" si="125"/>
        <v>50</v>
      </c>
      <c r="S1991" t="s">
        <v>8316</v>
      </c>
      <c r="T1991" t="s">
        <v>8371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>
        <f t="shared" si="124"/>
        <v>0.16966666666666666</v>
      </c>
      <c r="G1992" t="s">
        <v>8221</v>
      </c>
      <c r="H1992" t="s">
        <v>8224</v>
      </c>
      <c r="I1992" t="s">
        <v>8246</v>
      </c>
      <c r="J1992">
        <v>1455338532</v>
      </c>
      <c r="K1992">
        <v>1454042532</v>
      </c>
      <c r="L1992" s="10">
        <f t="shared" si="126"/>
        <v>42398.195972222224</v>
      </c>
      <c r="M1992" s="10">
        <f t="shared" si="127"/>
        <v>42413.195972222224</v>
      </c>
      <c r="N1992" t="b">
        <v>0</v>
      </c>
      <c r="O1992">
        <v>5</v>
      </c>
      <c r="P1992" t="b">
        <v>0</v>
      </c>
      <c r="Q1992" t="s">
        <v>8296</v>
      </c>
      <c r="R1992" s="6">
        <f t="shared" si="125"/>
        <v>101.8</v>
      </c>
      <c r="S1992" t="s">
        <v>8316</v>
      </c>
      <c r="T1992" t="s">
        <v>8371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>
        <f t="shared" si="124"/>
        <v>7.0000000000000007E-2</v>
      </c>
      <c r="G1993" t="s">
        <v>8221</v>
      </c>
      <c r="H1993" t="s">
        <v>8224</v>
      </c>
      <c r="I1993" t="s">
        <v>8246</v>
      </c>
      <c r="J1993">
        <v>1435958786</v>
      </c>
      <c r="K1993">
        <v>1434144386</v>
      </c>
      <c r="L1993" s="10">
        <f t="shared" si="126"/>
        <v>42167.89335648148</v>
      </c>
      <c r="M1993" s="10">
        <f t="shared" si="127"/>
        <v>42188.89335648148</v>
      </c>
      <c r="N1993" t="b">
        <v>0</v>
      </c>
      <c r="O1993">
        <v>3</v>
      </c>
      <c r="P1993" t="b">
        <v>0</v>
      </c>
      <c r="Q1993" t="s">
        <v>8296</v>
      </c>
      <c r="R1993" s="6">
        <f t="shared" si="125"/>
        <v>46.666666666666664</v>
      </c>
      <c r="S1993" t="s">
        <v>8316</v>
      </c>
      <c r="T1993" t="s">
        <v>8371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>
        <f t="shared" si="124"/>
        <v>1.3333333333333333E-3</v>
      </c>
      <c r="G1994" t="s">
        <v>8221</v>
      </c>
      <c r="H1994" t="s">
        <v>8224</v>
      </c>
      <c r="I1994" t="s">
        <v>8246</v>
      </c>
      <c r="J1994">
        <v>1424229991</v>
      </c>
      <c r="K1994">
        <v>1421637991</v>
      </c>
      <c r="L1994" s="10">
        <f t="shared" si="126"/>
        <v>42023.143414351856</v>
      </c>
      <c r="M1994" s="10">
        <f t="shared" si="127"/>
        <v>42053.143414351856</v>
      </c>
      <c r="N1994" t="b">
        <v>0</v>
      </c>
      <c r="O1994">
        <v>2</v>
      </c>
      <c r="P1994" t="b">
        <v>0</v>
      </c>
      <c r="Q1994" t="s">
        <v>8296</v>
      </c>
      <c r="R1994" s="6">
        <f t="shared" si="125"/>
        <v>1</v>
      </c>
      <c r="S1994" t="s">
        <v>8316</v>
      </c>
      <c r="T1994" t="s">
        <v>8371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>
        <f t="shared" si="124"/>
        <v>0</v>
      </c>
      <c r="G1995" t="s">
        <v>8221</v>
      </c>
      <c r="H1995" t="s">
        <v>8225</v>
      </c>
      <c r="I1995" t="s">
        <v>8247</v>
      </c>
      <c r="J1995">
        <v>1450706837</v>
      </c>
      <c r="K1995">
        <v>1448114837</v>
      </c>
      <c r="L1995" s="10">
        <f t="shared" si="126"/>
        <v>42329.58839120371</v>
      </c>
      <c r="M1995" s="10">
        <f t="shared" si="127"/>
        <v>42359.58839120371</v>
      </c>
      <c r="N1995" t="b">
        <v>0</v>
      </c>
      <c r="O1995">
        <v>0</v>
      </c>
      <c r="P1995" t="b">
        <v>0</v>
      </c>
      <c r="Q1995" t="s">
        <v>8296</v>
      </c>
      <c r="R1995" s="6">
        <f t="shared" si="125"/>
        <v>0</v>
      </c>
      <c r="S1995" t="s">
        <v>8316</v>
      </c>
      <c r="T1995" t="s">
        <v>8371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>
        <f t="shared" si="124"/>
        <v>0</v>
      </c>
      <c r="G1996" t="s">
        <v>8221</v>
      </c>
      <c r="H1996" t="s">
        <v>8224</v>
      </c>
      <c r="I1996" t="s">
        <v>8246</v>
      </c>
      <c r="J1996">
        <v>1481072942</v>
      </c>
      <c r="K1996">
        <v>1475885342</v>
      </c>
      <c r="L1996" s="10">
        <f t="shared" si="126"/>
        <v>42651.006273148145</v>
      </c>
      <c r="M1996" s="10">
        <f t="shared" si="127"/>
        <v>42711.047939814816</v>
      </c>
      <c r="N1996" t="b">
        <v>0</v>
      </c>
      <c r="O1996">
        <v>0</v>
      </c>
      <c r="P1996" t="b">
        <v>0</v>
      </c>
      <c r="Q1996" t="s">
        <v>8296</v>
      </c>
      <c r="R1996" s="6">
        <f t="shared" si="125"/>
        <v>0</v>
      </c>
      <c r="S1996" t="s">
        <v>8316</v>
      </c>
      <c r="T1996" t="s">
        <v>8371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>
        <f t="shared" si="124"/>
        <v>7.8E-2</v>
      </c>
      <c r="G1997" t="s">
        <v>8221</v>
      </c>
      <c r="H1997" t="s">
        <v>8229</v>
      </c>
      <c r="I1997" t="s">
        <v>8251</v>
      </c>
      <c r="J1997">
        <v>1437082736</v>
      </c>
      <c r="K1997">
        <v>1435354736</v>
      </c>
      <c r="L1997" s="10">
        <f t="shared" si="126"/>
        <v>42181.902037037042</v>
      </c>
      <c r="M1997" s="10">
        <f t="shared" si="127"/>
        <v>42201.902037037042</v>
      </c>
      <c r="N1997" t="b">
        <v>0</v>
      </c>
      <c r="O1997">
        <v>3</v>
      </c>
      <c r="P1997" t="b">
        <v>0</v>
      </c>
      <c r="Q1997" t="s">
        <v>8296</v>
      </c>
      <c r="R1997" s="6">
        <f t="shared" si="125"/>
        <v>26</v>
      </c>
      <c r="S1997" t="s">
        <v>8316</v>
      </c>
      <c r="T1997" t="s">
        <v>8371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>
        <f t="shared" si="124"/>
        <v>0</v>
      </c>
      <c r="G1998" t="s">
        <v>8221</v>
      </c>
      <c r="H1998" t="s">
        <v>8224</v>
      </c>
      <c r="I1998" t="s">
        <v>8246</v>
      </c>
      <c r="J1998">
        <v>1405021211</v>
      </c>
      <c r="K1998">
        <v>1402429211</v>
      </c>
      <c r="L1998" s="10">
        <f t="shared" si="126"/>
        <v>41800.819571759261</v>
      </c>
      <c r="M1998" s="10">
        <f t="shared" si="127"/>
        <v>41830.819571759261</v>
      </c>
      <c r="N1998" t="b">
        <v>0</v>
      </c>
      <c r="O1998">
        <v>0</v>
      </c>
      <c r="P1998" t="b">
        <v>0</v>
      </c>
      <c r="Q1998" t="s">
        <v>8296</v>
      </c>
      <c r="R1998" s="6">
        <f t="shared" si="125"/>
        <v>0</v>
      </c>
      <c r="S1998" t="s">
        <v>8316</v>
      </c>
      <c r="T1998" t="s">
        <v>8371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>
        <f t="shared" si="124"/>
        <v>0</v>
      </c>
      <c r="G1999" t="s">
        <v>8221</v>
      </c>
      <c r="H1999" t="s">
        <v>8224</v>
      </c>
      <c r="I1999" t="s">
        <v>8246</v>
      </c>
      <c r="J1999">
        <v>1409091612</v>
      </c>
      <c r="K1999">
        <v>1406499612</v>
      </c>
      <c r="L1999" s="10">
        <f t="shared" si="126"/>
        <v>41847.930694444447</v>
      </c>
      <c r="M1999" s="10">
        <f t="shared" si="127"/>
        <v>41877.930694444447</v>
      </c>
      <c r="N1999" t="b">
        <v>0</v>
      </c>
      <c r="O1999">
        <v>0</v>
      </c>
      <c r="P1999" t="b">
        <v>0</v>
      </c>
      <c r="Q1999" t="s">
        <v>8296</v>
      </c>
      <c r="R1999" s="6">
        <f t="shared" si="125"/>
        <v>0</v>
      </c>
      <c r="S1999" t="s">
        <v>8316</v>
      </c>
      <c r="T1999" t="s">
        <v>8371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>
        <f t="shared" si="124"/>
        <v>0.26200000000000001</v>
      </c>
      <c r="G2000" t="s">
        <v>8221</v>
      </c>
      <c r="H2000" t="s">
        <v>8224</v>
      </c>
      <c r="I2000" t="s">
        <v>8246</v>
      </c>
      <c r="J2000">
        <v>1406861438</v>
      </c>
      <c r="K2000">
        <v>1402973438</v>
      </c>
      <c r="L2000" s="10">
        <f t="shared" si="126"/>
        <v>41807.118495370371</v>
      </c>
      <c r="M2000" s="10">
        <f t="shared" si="127"/>
        <v>41852.118495370371</v>
      </c>
      <c r="N2000" t="b">
        <v>0</v>
      </c>
      <c r="O2000">
        <v>3</v>
      </c>
      <c r="P2000" t="b">
        <v>0</v>
      </c>
      <c r="Q2000" t="s">
        <v>8296</v>
      </c>
      <c r="R2000" s="6">
        <f t="shared" si="125"/>
        <v>218.33333333333334</v>
      </c>
      <c r="S2000" t="s">
        <v>8316</v>
      </c>
      <c r="T2000" t="s">
        <v>8371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>
        <f t="shared" si="124"/>
        <v>7.6129032258064515E-3</v>
      </c>
      <c r="G2001" t="s">
        <v>8221</v>
      </c>
      <c r="H2001" t="s">
        <v>8225</v>
      </c>
      <c r="I2001" t="s">
        <v>8247</v>
      </c>
      <c r="J2001">
        <v>1415882108</v>
      </c>
      <c r="K2001">
        <v>1413286508</v>
      </c>
      <c r="L2001" s="10">
        <f t="shared" si="126"/>
        <v>41926.482731481483</v>
      </c>
      <c r="M2001" s="10">
        <f t="shared" si="127"/>
        <v>41956.524398148147</v>
      </c>
      <c r="N2001" t="b">
        <v>0</v>
      </c>
      <c r="O2001">
        <v>7</v>
      </c>
      <c r="P2001" t="b">
        <v>0</v>
      </c>
      <c r="Q2001" t="s">
        <v>8296</v>
      </c>
      <c r="R2001" s="6">
        <f t="shared" si="125"/>
        <v>33.714285714285715</v>
      </c>
      <c r="S2001" t="s">
        <v>8316</v>
      </c>
      <c r="T2001" t="s">
        <v>8371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>
        <f t="shared" si="124"/>
        <v>0.125</v>
      </c>
      <c r="G2002" t="s">
        <v>8221</v>
      </c>
      <c r="H2002" t="s">
        <v>8229</v>
      </c>
      <c r="I2002" t="s">
        <v>8251</v>
      </c>
      <c r="J2002">
        <v>1452120613</v>
      </c>
      <c r="K2002">
        <v>1449528613</v>
      </c>
      <c r="L2002" s="10">
        <f t="shared" si="126"/>
        <v>42345.951539351852</v>
      </c>
      <c r="M2002" s="10">
        <f t="shared" si="127"/>
        <v>42375.951539351852</v>
      </c>
      <c r="N2002" t="b">
        <v>0</v>
      </c>
      <c r="O2002">
        <v>25</v>
      </c>
      <c r="P2002" t="b">
        <v>0</v>
      </c>
      <c r="Q2002" t="s">
        <v>8296</v>
      </c>
      <c r="R2002" s="6">
        <f t="shared" si="125"/>
        <v>25</v>
      </c>
      <c r="S2002" t="s">
        <v>8316</v>
      </c>
      <c r="T2002" t="s">
        <v>8371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>
        <f t="shared" si="124"/>
        <v>3.8212909090909091</v>
      </c>
      <c r="G2003" t="s">
        <v>8219</v>
      </c>
      <c r="H2003" t="s">
        <v>8236</v>
      </c>
      <c r="I2003" t="s">
        <v>8249</v>
      </c>
      <c r="J2003">
        <v>1434139200</v>
      </c>
      <c r="K2003">
        <v>1431406916</v>
      </c>
      <c r="L2003" s="10">
        <f t="shared" si="126"/>
        <v>42136.209675925929</v>
      </c>
      <c r="M2003" s="10">
        <f t="shared" si="127"/>
        <v>42167.833333333328</v>
      </c>
      <c r="N2003" t="b">
        <v>1</v>
      </c>
      <c r="O2003">
        <v>1637</v>
      </c>
      <c r="P2003" t="b">
        <v>1</v>
      </c>
      <c r="Q2003" t="s">
        <v>8295</v>
      </c>
      <c r="R2003" s="6">
        <f t="shared" si="125"/>
        <v>128.38790470372632</v>
      </c>
      <c r="S2003" t="s">
        <v>8318</v>
      </c>
      <c r="T2003" t="s">
        <v>8370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>
        <f t="shared" si="124"/>
        <v>2.1679422000000002</v>
      </c>
      <c r="G2004" t="s">
        <v>8219</v>
      </c>
      <c r="H2004" t="s">
        <v>8224</v>
      </c>
      <c r="I2004" t="s">
        <v>8246</v>
      </c>
      <c r="J2004">
        <v>1485191143</v>
      </c>
      <c r="K2004">
        <v>1482599143</v>
      </c>
      <c r="L2004" s="10">
        <f t="shared" si="126"/>
        <v>42728.71230324074</v>
      </c>
      <c r="M2004" s="10">
        <f t="shared" si="127"/>
        <v>42758.71230324074</v>
      </c>
      <c r="N2004" t="b">
        <v>1</v>
      </c>
      <c r="O2004">
        <v>1375</v>
      </c>
      <c r="P2004" t="b">
        <v>1</v>
      </c>
      <c r="Q2004" t="s">
        <v>8295</v>
      </c>
      <c r="R2004" s="6">
        <f t="shared" si="125"/>
        <v>78.834261818181815</v>
      </c>
      <c r="S2004" t="s">
        <v>8318</v>
      </c>
      <c r="T2004" t="s">
        <v>8370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>
        <f t="shared" si="124"/>
        <v>3.12</v>
      </c>
      <c r="G2005" t="s">
        <v>8219</v>
      </c>
      <c r="H2005" t="s">
        <v>8224</v>
      </c>
      <c r="I2005" t="s">
        <v>8246</v>
      </c>
      <c r="J2005">
        <v>1278111600</v>
      </c>
      <c r="K2005">
        <v>1276830052</v>
      </c>
      <c r="L2005" s="10">
        <f t="shared" si="126"/>
        <v>40347.125601851854</v>
      </c>
      <c r="M2005" s="10">
        <f t="shared" si="127"/>
        <v>40361.958333333336</v>
      </c>
      <c r="N2005" t="b">
        <v>1</v>
      </c>
      <c r="O2005">
        <v>17</v>
      </c>
      <c r="P2005" t="b">
        <v>1</v>
      </c>
      <c r="Q2005" t="s">
        <v>8295</v>
      </c>
      <c r="R2005" s="6">
        <f t="shared" si="125"/>
        <v>91.764705882352942</v>
      </c>
      <c r="S2005" t="s">
        <v>8318</v>
      </c>
      <c r="T2005" t="s">
        <v>8370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>
        <f t="shared" si="124"/>
        <v>2.3442048</v>
      </c>
      <c r="G2006" t="s">
        <v>8219</v>
      </c>
      <c r="H2006" t="s">
        <v>8224</v>
      </c>
      <c r="I2006" t="s">
        <v>8246</v>
      </c>
      <c r="J2006">
        <v>1405002663</v>
      </c>
      <c r="K2006">
        <v>1402410663</v>
      </c>
      <c r="L2006" s="10">
        <f t="shared" si="126"/>
        <v>41800.604895833334</v>
      </c>
      <c r="M2006" s="10">
        <f t="shared" si="127"/>
        <v>41830.604895833334</v>
      </c>
      <c r="N2006" t="b">
        <v>1</v>
      </c>
      <c r="O2006">
        <v>354</v>
      </c>
      <c r="P2006" t="b">
        <v>1</v>
      </c>
      <c r="Q2006" t="s">
        <v>8295</v>
      </c>
      <c r="R2006" s="6">
        <f t="shared" si="125"/>
        <v>331.10237288135596</v>
      </c>
      <c r="S2006" t="s">
        <v>8318</v>
      </c>
      <c r="T2006" t="s">
        <v>8370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>
        <f t="shared" si="124"/>
        <v>1.236801</v>
      </c>
      <c r="G2007" t="s">
        <v>8219</v>
      </c>
      <c r="H2007" t="s">
        <v>8224</v>
      </c>
      <c r="I2007" t="s">
        <v>8246</v>
      </c>
      <c r="J2007">
        <v>1381895940</v>
      </c>
      <c r="K2007">
        <v>1379532618</v>
      </c>
      <c r="L2007" s="10">
        <f t="shared" si="126"/>
        <v>41535.812708333331</v>
      </c>
      <c r="M2007" s="10">
        <f t="shared" si="127"/>
        <v>41563.165972222225</v>
      </c>
      <c r="N2007" t="b">
        <v>1</v>
      </c>
      <c r="O2007">
        <v>191</v>
      </c>
      <c r="P2007" t="b">
        <v>1</v>
      </c>
      <c r="Q2007" t="s">
        <v>8295</v>
      </c>
      <c r="R2007" s="6">
        <f t="shared" si="125"/>
        <v>194.26193717277485</v>
      </c>
      <c r="S2007" t="s">
        <v>8318</v>
      </c>
      <c r="T2007" t="s">
        <v>8370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>
        <f t="shared" si="124"/>
        <v>2.4784000000000002</v>
      </c>
      <c r="G2008" t="s">
        <v>8219</v>
      </c>
      <c r="H2008" t="s">
        <v>8224</v>
      </c>
      <c r="I2008" t="s">
        <v>8246</v>
      </c>
      <c r="J2008">
        <v>1417611645</v>
      </c>
      <c r="K2008">
        <v>1414584045</v>
      </c>
      <c r="L2008" s="10">
        <f t="shared" si="126"/>
        <v>41941.500520833331</v>
      </c>
      <c r="M2008" s="10">
        <f t="shared" si="127"/>
        <v>41976.542187500003</v>
      </c>
      <c r="N2008" t="b">
        <v>1</v>
      </c>
      <c r="O2008">
        <v>303</v>
      </c>
      <c r="P2008" t="b">
        <v>1</v>
      </c>
      <c r="Q2008" t="s">
        <v>8295</v>
      </c>
      <c r="R2008" s="6">
        <f t="shared" si="125"/>
        <v>408.97689768976898</v>
      </c>
      <c r="S2008" t="s">
        <v>8318</v>
      </c>
      <c r="T2008" t="s">
        <v>8370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>
        <f t="shared" si="124"/>
        <v>1.157092</v>
      </c>
      <c r="G2009" t="s">
        <v>8219</v>
      </c>
      <c r="H2009" t="s">
        <v>8224</v>
      </c>
      <c r="I2009" t="s">
        <v>8246</v>
      </c>
      <c r="J2009">
        <v>1282622400</v>
      </c>
      <c r="K2009">
        <v>1276891586</v>
      </c>
      <c r="L2009" s="10">
        <f t="shared" si="126"/>
        <v>40347.837800925925</v>
      </c>
      <c r="M2009" s="10">
        <f t="shared" si="127"/>
        <v>40414.166666666664</v>
      </c>
      <c r="N2009" t="b">
        <v>1</v>
      </c>
      <c r="O2009">
        <v>137</v>
      </c>
      <c r="P2009" t="b">
        <v>1</v>
      </c>
      <c r="Q2009" t="s">
        <v>8295</v>
      </c>
      <c r="R2009" s="6">
        <f t="shared" si="125"/>
        <v>84.459270072992695</v>
      </c>
      <c r="S2009" t="s">
        <v>8318</v>
      </c>
      <c r="T2009" t="s">
        <v>8370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>
        <f t="shared" si="124"/>
        <v>1.1707484768810599</v>
      </c>
      <c r="G2010" t="s">
        <v>8219</v>
      </c>
      <c r="H2010" t="s">
        <v>8224</v>
      </c>
      <c r="I2010" t="s">
        <v>8246</v>
      </c>
      <c r="J2010">
        <v>1316442622</v>
      </c>
      <c r="K2010">
        <v>1312641022</v>
      </c>
      <c r="L2010" s="10">
        <f t="shared" si="126"/>
        <v>40761.604421296295</v>
      </c>
      <c r="M2010" s="10">
        <f t="shared" si="127"/>
        <v>40805.604421296295</v>
      </c>
      <c r="N2010" t="b">
        <v>1</v>
      </c>
      <c r="O2010">
        <v>41</v>
      </c>
      <c r="P2010" t="b">
        <v>1</v>
      </c>
      <c r="Q2010" t="s">
        <v>8295</v>
      </c>
      <c r="R2010" s="6">
        <f t="shared" si="125"/>
        <v>44.853658536585364</v>
      </c>
      <c r="S2010" t="s">
        <v>8318</v>
      </c>
      <c r="T2010" t="s">
        <v>8370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>
        <f t="shared" si="124"/>
        <v>3.05158</v>
      </c>
      <c r="G2011" t="s">
        <v>8219</v>
      </c>
      <c r="H2011" t="s">
        <v>8236</v>
      </c>
      <c r="I2011" t="s">
        <v>8249</v>
      </c>
      <c r="J2011">
        <v>1479890743</v>
      </c>
      <c r="K2011">
        <v>1476776743</v>
      </c>
      <c r="L2011" s="10">
        <f t="shared" si="126"/>
        <v>42661.323414351849</v>
      </c>
      <c r="M2011" s="10">
        <f t="shared" si="127"/>
        <v>42697.365081018521</v>
      </c>
      <c r="N2011" t="b">
        <v>1</v>
      </c>
      <c r="O2011">
        <v>398</v>
      </c>
      <c r="P2011" t="b">
        <v>1</v>
      </c>
      <c r="Q2011" t="s">
        <v>8295</v>
      </c>
      <c r="R2011" s="6">
        <f t="shared" si="125"/>
        <v>383.3643216080402</v>
      </c>
      <c r="S2011" t="s">
        <v>8318</v>
      </c>
      <c r="T2011" t="s">
        <v>8370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>
        <f t="shared" si="124"/>
        <v>3.2005299999999997</v>
      </c>
      <c r="G2012" t="s">
        <v>8219</v>
      </c>
      <c r="H2012" t="s">
        <v>8224</v>
      </c>
      <c r="I2012" t="s">
        <v>8246</v>
      </c>
      <c r="J2012">
        <v>1471564491</v>
      </c>
      <c r="K2012">
        <v>1468972491</v>
      </c>
      <c r="L2012" s="10">
        <f t="shared" si="126"/>
        <v>42570.996423611112</v>
      </c>
      <c r="M2012" s="10">
        <f t="shared" si="127"/>
        <v>42600.996423611112</v>
      </c>
      <c r="N2012" t="b">
        <v>1</v>
      </c>
      <c r="O2012">
        <v>1737</v>
      </c>
      <c r="P2012" t="b">
        <v>1</v>
      </c>
      <c r="Q2012" t="s">
        <v>8295</v>
      </c>
      <c r="R2012" s="6">
        <f t="shared" si="125"/>
        <v>55.276856649395505</v>
      </c>
      <c r="S2012" t="s">
        <v>8318</v>
      </c>
      <c r="T2012" t="s">
        <v>8370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>
        <f t="shared" si="124"/>
        <v>8.1956399999999991</v>
      </c>
      <c r="G2013" t="s">
        <v>8219</v>
      </c>
      <c r="H2013" t="s">
        <v>8239</v>
      </c>
      <c r="I2013" t="s">
        <v>8249</v>
      </c>
      <c r="J2013">
        <v>1452553200</v>
      </c>
      <c r="K2013">
        <v>1449650173</v>
      </c>
      <c r="L2013" s="10">
        <f t="shared" si="126"/>
        <v>42347.358483796299</v>
      </c>
      <c r="M2013" s="10">
        <f t="shared" si="127"/>
        <v>42380.958333333328</v>
      </c>
      <c r="N2013" t="b">
        <v>1</v>
      </c>
      <c r="O2013">
        <v>971</v>
      </c>
      <c r="P2013" t="b">
        <v>1</v>
      </c>
      <c r="Q2013" t="s">
        <v>8295</v>
      </c>
      <c r="R2013" s="6">
        <f t="shared" si="125"/>
        <v>422.02059732234807</v>
      </c>
      <c r="S2013" t="s">
        <v>8318</v>
      </c>
      <c r="T2013" t="s">
        <v>8370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>
        <f t="shared" si="124"/>
        <v>2.3490000000000002</v>
      </c>
      <c r="G2014" t="s">
        <v>8219</v>
      </c>
      <c r="H2014" t="s">
        <v>8224</v>
      </c>
      <c r="I2014" t="s">
        <v>8246</v>
      </c>
      <c r="J2014">
        <v>1423165441</v>
      </c>
      <c r="K2014">
        <v>1420573441</v>
      </c>
      <c r="L2014" s="10">
        <f t="shared" si="126"/>
        <v>42010.822233796294</v>
      </c>
      <c r="M2014" s="10">
        <f t="shared" si="127"/>
        <v>42040.822233796294</v>
      </c>
      <c r="N2014" t="b">
        <v>1</v>
      </c>
      <c r="O2014">
        <v>183</v>
      </c>
      <c r="P2014" t="b">
        <v>1</v>
      </c>
      <c r="Q2014" t="s">
        <v>8295</v>
      </c>
      <c r="R2014" s="6">
        <f t="shared" si="125"/>
        <v>64.180327868852459</v>
      </c>
      <c r="S2014" t="s">
        <v>8318</v>
      </c>
      <c r="T2014" t="s">
        <v>8370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>
        <f t="shared" si="124"/>
        <v>4.9491375</v>
      </c>
      <c r="G2015" t="s">
        <v>8219</v>
      </c>
      <c r="H2015" t="s">
        <v>8224</v>
      </c>
      <c r="I2015" t="s">
        <v>8246</v>
      </c>
      <c r="J2015">
        <v>1468019014</v>
      </c>
      <c r="K2015">
        <v>1462835014</v>
      </c>
      <c r="L2015" s="10">
        <f t="shared" si="126"/>
        <v>42499.960810185185</v>
      </c>
      <c r="M2015" s="10">
        <f t="shared" si="127"/>
        <v>42559.960810185185</v>
      </c>
      <c r="N2015" t="b">
        <v>1</v>
      </c>
      <c r="O2015">
        <v>4562</v>
      </c>
      <c r="P2015" t="b">
        <v>1</v>
      </c>
      <c r="Q2015" t="s">
        <v>8295</v>
      </c>
      <c r="R2015" s="6">
        <f t="shared" si="125"/>
        <v>173.57781674704077</v>
      </c>
      <c r="S2015" t="s">
        <v>8318</v>
      </c>
      <c r="T2015" t="s">
        <v>8370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>
        <f t="shared" si="124"/>
        <v>78.137822333333332</v>
      </c>
      <c r="G2016" t="s">
        <v>8219</v>
      </c>
      <c r="H2016" t="s">
        <v>8224</v>
      </c>
      <c r="I2016" t="s">
        <v>8246</v>
      </c>
      <c r="J2016">
        <v>1364184539</v>
      </c>
      <c r="K2016">
        <v>1361250539</v>
      </c>
      <c r="L2016" s="10">
        <f t="shared" si="126"/>
        <v>41324.214571759258</v>
      </c>
      <c r="M2016" s="10">
        <f t="shared" si="127"/>
        <v>41358.172905092593</v>
      </c>
      <c r="N2016" t="b">
        <v>1</v>
      </c>
      <c r="O2016">
        <v>26457</v>
      </c>
      <c r="P2016" t="b">
        <v>1</v>
      </c>
      <c r="Q2016" t="s">
        <v>8295</v>
      </c>
      <c r="R2016" s="6">
        <f t="shared" si="125"/>
        <v>88.601680840609291</v>
      </c>
      <c r="S2016" t="s">
        <v>8318</v>
      </c>
      <c r="T2016" t="s">
        <v>8370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>
        <f t="shared" si="124"/>
        <v>1.1300013888888889</v>
      </c>
      <c r="G2017" t="s">
        <v>8219</v>
      </c>
      <c r="H2017" t="s">
        <v>8224</v>
      </c>
      <c r="I2017" t="s">
        <v>8246</v>
      </c>
      <c r="J2017">
        <v>1315602163</v>
      </c>
      <c r="K2017">
        <v>1313010163</v>
      </c>
      <c r="L2017" s="10">
        <f t="shared" si="126"/>
        <v>40765.876886574071</v>
      </c>
      <c r="M2017" s="10">
        <f t="shared" si="127"/>
        <v>40795.876886574071</v>
      </c>
      <c r="N2017" t="b">
        <v>1</v>
      </c>
      <c r="O2017">
        <v>162</v>
      </c>
      <c r="P2017" t="b">
        <v>1</v>
      </c>
      <c r="Q2017" t="s">
        <v>8295</v>
      </c>
      <c r="R2017" s="6">
        <f t="shared" si="125"/>
        <v>50.222283950617282</v>
      </c>
      <c r="S2017" t="s">
        <v>8318</v>
      </c>
      <c r="T2017" t="s">
        <v>8370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>
        <f t="shared" si="124"/>
        <v>9.2154220000000002</v>
      </c>
      <c r="G2018" t="s">
        <v>8219</v>
      </c>
      <c r="H2018" t="s">
        <v>8224</v>
      </c>
      <c r="I2018" t="s">
        <v>8246</v>
      </c>
      <c r="J2018">
        <v>1362863299</v>
      </c>
      <c r="K2018">
        <v>1360271299</v>
      </c>
      <c r="L2018" s="10">
        <f t="shared" si="126"/>
        <v>41312.88077546296</v>
      </c>
      <c r="M2018" s="10">
        <f t="shared" si="127"/>
        <v>41342.88077546296</v>
      </c>
      <c r="N2018" t="b">
        <v>1</v>
      </c>
      <c r="O2018">
        <v>479</v>
      </c>
      <c r="P2018" t="b">
        <v>1</v>
      </c>
      <c r="Q2018" t="s">
        <v>8295</v>
      </c>
      <c r="R2018" s="6">
        <f t="shared" si="125"/>
        <v>192.38876826722338</v>
      </c>
      <c r="S2018" t="s">
        <v>8318</v>
      </c>
      <c r="T2018" t="s">
        <v>8370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>
        <f t="shared" si="124"/>
        <v>1.2510239999999999</v>
      </c>
      <c r="G2019" t="s">
        <v>8219</v>
      </c>
      <c r="H2019" t="s">
        <v>8224</v>
      </c>
      <c r="I2019" t="s">
        <v>8246</v>
      </c>
      <c r="J2019">
        <v>1332561600</v>
      </c>
      <c r="K2019">
        <v>1329873755</v>
      </c>
      <c r="L2019" s="10">
        <f t="shared" si="126"/>
        <v>40961.057349537034</v>
      </c>
      <c r="M2019" s="10">
        <f t="shared" si="127"/>
        <v>40992.166666666664</v>
      </c>
      <c r="N2019" t="b">
        <v>1</v>
      </c>
      <c r="O2019">
        <v>426</v>
      </c>
      <c r="P2019" t="b">
        <v>1</v>
      </c>
      <c r="Q2019" t="s">
        <v>8295</v>
      </c>
      <c r="R2019" s="6">
        <f t="shared" si="125"/>
        <v>73.416901408450698</v>
      </c>
      <c r="S2019" t="s">
        <v>8318</v>
      </c>
      <c r="T2019" t="s">
        <v>8370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>
        <f t="shared" si="124"/>
        <v>1.0224343076923077</v>
      </c>
      <c r="G2020" t="s">
        <v>8219</v>
      </c>
      <c r="H2020" t="s">
        <v>8241</v>
      </c>
      <c r="I2020" t="s">
        <v>8249</v>
      </c>
      <c r="J2020">
        <v>1439455609</v>
      </c>
      <c r="K2020">
        <v>1436863609</v>
      </c>
      <c r="L2020" s="10">
        <f t="shared" si="126"/>
        <v>42199.365844907406</v>
      </c>
      <c r="M2020" s="10">
        <f t="shared" si="127"/>
        <v>42229.365844907406</v>
      </c>
      <c r="N2020" t="b">
        <v>1</v>
      </c>
      <c r="O2020">
        <v>450</v>
      </c>
      <c r="P2020" t="b">
        <v>1</v>
      </c>
      <c r="Q2020" t="s">
        <v>8295</v>
      </c>
      <c r="R2020" s="6">
        <f t="shared" si="125"/>
        <v>147.68495555555555</v>
      </c>
      <c r="S2020" t="s">
        <v>8318</v>
      </c>
      <c r="T2020" t="s">
        <v>8370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>
        <f t="shared" si="124"/>
        <v>4.8490975000000001</v>
      </c>
      <c r="G2021" t="s">
        <v>8219</v>
      </c>
      <c r="H2021" t="s">
        <v>8224</v>
      </c>
      <c r="I2021" t="s">
        <v>8246</v>
      </c>
      <c r="J2021">
        <v>1474563621</v>
      </c>
      <c r="K2021">
        <v>1471971621</v>
      </c>
      <c r="L2021" s="10">
        <f t="shared" si="126"/>
        <v>42605.70857638889</v>
      </c>
      <c r="M2021" s="10">
        <f t="shared" si="127"/>
        <v>42635.70857638889</v>
      </c>
      <c r="N2021" t="b">
        <v>1</v>
      </c>
      <c r="O2021">
        <v>1780</v>
      </c>
      <c r="P2021" t="b">
        <v>1</v>
      </c>
      <c r="Q2021" t="s">
        <v>8295</v>
      </c>
      <c r="R2021" s="6">
        <f t="shared" si="125"/>
        <v>108.96848314606741</v>
      </c>
      <c r="S2021" t="s">
        <v>8318</v>
      </c>
      <c r="T2021" t="s">
        <v>8370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>
        <f t="shared" si="124"/>
        <v>1.9233333333333333</v>
      </c>
      <c r="G2022" t="s">
        <v>8219</v>
      </c>
      <c r="H2022" t="s">
        <v>8224</v>
      </c>
      <c r="I2022" t="s">
        <v>8246</v>
      </c>
      <c r="J2022">
        <v>1400108640</v>
      </c>
      <c r="K2022">
        <v>1396923624</v>
      </c>
      <c r="L2022" s="10">
        <f t="shared" si="126"/>
        <v>41737.097499999996</v>
      </c>
      <c r="M2022" s="10">
        <f t="shared" si="127"/>
        <v>41773.961111111108</v>
      </c>
      <c r="N2022" t="b">
        <v>1</v>
      </c>
      <c r="O2022">
        <v>122</v>
      </c>
      <c r="P2022" t="b">
        <v>1</v>
      </c>
      <c r="Q2022" t="s">
        <v>8295</v>
      </c>
      <c r="R2022" s="6">
        <f t="shared" si="125"/>
        <v>23.647540983606557</v>
      </c>
      <c r="S2022" t="s">
        <v>8318</v>
      </c>
      <c r="T2022" t="s">
        <v>8370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>
        <f t="shared" si="124"/>
        <v>2.8109999999999999</v>
      </c>
      <c r="G2023" t="s">
        <v>8219</v>
      </c>
      <c r="H2023" t="s">
        <v>8224</v>
      </c>
      <c r="I2023" t="s">
        <v>8246</v>
      </c>
      <c r="J2023">
        <v>1411522897</v>
      </c>
      <c r="K2023">
        <v>1407634897</v>
      </c>
      <c r="L2023" s="10">
        <f t="shared" si="126"/>
        <v>41861.070567129631</v>
      </c>
      <c r="M2023" s="10">
        <f t="shared" si="127"/>
        <v>41906.070567129631</v>
      </c>
      <c r="N2023" t="b">
        <v>1</v>
      </c>
      <c r="O2023">
        <v>95</v>
      </c>
      <c r="P2023" t="b">
        <v>1</v>
      </c>
      <c r="Q2023" t="s">
        <v>8295</v>
      </c>
      <c r="R2023" s="6">
        <f t="shared" si="125"/>
        <v>147.94736842105263</v>
      </c>
      <c r="S2023" t="s">
        <v>8318</v>
      </c>
      <c r="T2023" t="s">
        <v>8370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>
        <f t="shared" si="124"/>
        <v>1.2513700000000001</v>
      </c>
      <c r="G2024" t="s">
        <v>8219</v>
      </c>
      <c r="H2024" t="s">
        <v>8224</v>
      </c>
      <c r="I2024" t="s">
        <v>8246</v>
      </c>
      <c r="J2024">
        <v>1465652372</v>
      </c>
      <c r="K2024">
        <v>1463060372</v>
      </c>
      <c r="L2024" s="10">
        <f t="shared" si="126"/>
        <v>42502.569120370375</v>
      </c>
      <c r="M2024" s="10">
        <f t="shared" si="127"/>
        <v>42532.569120370375</v>
      </c>
      <c r="N2024" t="b">
        <v>1</v>
      </c>
      <c r="O2024">
        <v>325</v>
      </c>
      <c r="P2024" t="b">
        <v>1</v>
      </c>
      <c r="Q2024" t="s">
        <v>8295</v>
      </c>
      <c r="R2024" s="6">
        <f t="shared" si="125"/>
        <v>385.03692307692307</v>
      </c>
      <c r="S2024" t="s">
        <v>8318</v>
      </c>
      <c r="T2024" t="s">
        <v>8370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>
        <f t="shared" si="124"/>
        <v>1.61459</v>
      </c>
      <c r="G2025" t="s">
        <v>8219</v>
      </c>
      <c r="H2025" t="s">
        <v>8224</v>
      </c>
      <c r="I2025" t="s">
        <v>8246</v>
      </c>
      <c r="J2025">
        <v>1434017153</v>
      </c>
      <c r="K2025">
        <v>1431425153</v>
      </c>
      <c r="L2025" s="10">
        <f t="shared" si="126"/>
        <v>42136.420752314814</v>
      </c>
      <c r="M2025" s="10">
        <f t="shared" si="127"/>
        <v>42166.420752314814</v>
      </c>
      <c r="N2025" t="b">
        <v>1</v>
      </c>
      <c r="O2025">
        <v>353</v>
      </c>
      <c r="P2025" t="b">
        <v>1</v>
      </c>
      <c r="Q2025" t="s">
        <v>8295</v>
      </c>
      <c r="R2025" s="6">
        <f t="shared" si="125"/>
        <v>457.39093484419266</v>
      </c>
      <c r="S2025" t="s">
        <v>8318</v>
      </c>
      <c r="T2025" t="s">
        <v>8370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>
        <f t="shared" si="124"/>
        <v>5.8535000000000004</v>
      </c>
      <c r="G2026" t="s">
        <v>8219</v>
      </c>
      <c r="H2026" t="s">
        <v>8224</v>
      </c>
      <c r="I2026" t="s">
        <v>8246</v>
      </c>
      <c r="J2026">
        <v>1344826800</v>
      </c>
      <c r="K2026">
        <v>1341875544</v>
      </c>
      <c r="L2026" s="10">
        <f t="shared" si="126"/>
        <v>41099.966944444444</v>
      </c>
      <c r="M2026" s="10">
        <f t="shared" si="127"/>
        <v>41134.125</v>
      </c>
      <c r="N2026" t="b">
        <v>1</v>
      </c>
      <c r="O2026">
        <v>105</v>
      </c>
      <c r="P2026" t="b">
        <v>1</v>
      </c>
      <c r="Q2026" t="s">
        <v>8295</v>
      </c>
      <c r="R2026" s="6">
        <f t="shared" si="125"/>
        <v>222.99047619047619</v>
      </c>
      <c r="S2026" t="s">
        <v>8318</v>
      </c>
      <c r="T2026" t="s">
        <v>8370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>
        <f t="shared" si="124"/>
        <v>2.0114999999999998</v>
      </c>
      <c r="G2027" t="s">
        <v>8219</v>
      </c>
      <c r="H2027" t="s">
        <v>8236</v>
      </c>
      <c r="I2027" t="s">
        <v>8249</v>
      </c>
      <c r="J2027">
        <v>1433996746</v>
      </c>
      <c r="K2027">
        <v>1431404746</v>
      </c>
      <c r="L2027" s="10">
        <f t="shared" si="126"/>
        <v>42136.184560185182</v>
      </c>
      <c r="M2027" s="10">
        <f t="shared" si="127"/>
        <v>42166.184560185182</v>
      </c>
      <c r="N2027" t="b">
        <v>1</v>
      </c>
      <c r="O2027">
        <v>729</v>
      </c>
      <c r="P2027" t="b">
        <v>1</v>
      </c>
      <c r="Q2027" t="s">
        <v>8295</v>
      </c>
      <c r="R2027" s="6">
        <f t="shared" si="125"/>
        <v>220.74074074074073</v>
      </c>
      <c r="S2027" t="s">
        <v>8318</v>
      </c>
      <c r="T2027" t="s">
        <v>8370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>
        <f t="shared" si="124"/>
        <v>1.3348307999999998</v>
      </c>
      <c r="G2028" t="s">
        <v>8219</v>
      </c>
      <c r="H2028" t="s">
        <v>8224</v>
      </c>
      <c r="I2028" t="s">
        <v>8246</v>
      </c>
      <c r="J2028">
        <v>1398052740</v>
      </c>
      <c r="K2028">
        <v>1394127585</v>
      </c>
      <c r="L2028" s="10">
        <f t="shared" si="126"/>
        <v>41704.735937500001</v>
      </c>
      <c r="M2028" s="10">
        <f t="shared" si="127"/>
        <v>41750.165972222225</v>
      </c>
      <c r="N2028" t="b">
        <v>1</v>
      </c>
      <c r="O2028">
        <v>454</v>
      </c>
      <c r="P2028" t="b">
        <v>1</v>
      </c>
      <c r="Q2028" t="s">
        <v>8295</v>
      </c>
      <c r="R2028" s="6">
        <f t="shared" si="125"/>
        <v>73.503898678414089</v>
      </c>
      <c r="S2028" t="s">
        <v>8318</v>
      </c>
      <c r="T2028" t="s">
        <v>8370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>
        <f t="shared" si="124"/>
        <v>1.2024900000000001</v>
      </c>
      <c r="G2029" t="s">
        <v>8219</v>
      </c>
      <c r="H2029" t="s">
        <v>8224</v>
      </c>
      <c r="I2029" t="s">
        <v>8246</v>
      </c>
      <c r="J2029">
        <v>1427740319</v>
      </c>
      <c r="K2029">
        <v>1423855919</v>
      </c>
      <c r="L2029" s="10">
        <f t="shared" si="126"/>
        <v>42048.813877314817</v>
      </c>
      <c r="M2029" s="10">
        <f t="shared" si="127"/>
        <v>42093.772210648152</v>
      </c>
      <c r="N2029" t="b">
        <v>1</v>
      </c>
      <c r="O2029">
        <v>539</v>
      </c>
      <c r="P2029" t="b">
        <v>1</v>
      </c>
      <c r="Q2029" t="s">
        <v>8295</v>
      </c>
      <c r="R2029" s="6">
        <f t="shared" si="125"/>
        <v>223.09647495361781</v>
      </c>
      <c r="S2029" t="s">
        <v>8318</v>
      </c>
      <c r="T2029" t="s">
        <v>8370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>
        <f t="shared" si="124"/>
        <v>1.2616666666666667</v>
      </c>
      <c r="G2030" t="s">
        <v>8219</v>
      </c>
      <c r="H2030" t="s">
        <v>8224</v>
      </c>
      <c r="I2030" t="s">
        <v>8246</v>
      </c>
      <c r="J2030">
        <v>1268690100</v>
      </c>
      <c r="K2030">
        <v>1265493806</v>
      </c>
      <c r="L2030" s="10">
        <f t="shared" si="126"/>
        <v>40215.919050925928</v>
      </c>
      <c r="M2030" s="10">
        <f t="shared" si="127"/>
        <v>40252.913194444445</v>
      </c>
      <c r="N2030" t="b">
        <v>1</v>
      </c>
      <c r="O2030">
        <v>79</v>
      </c>
      <c r="P2030" t="b">
        <v>1</v>
      </c>
      <c r="Q2030" t="s">
        <v>8295</v>
      </c>
      <c r="R2030" s="6">
        <f t="shared" si="125"/>
        <v>47.911392405063289</v>
      </c>
      <c r="S2030" t="s">
        <v>8318</v>
      </c>
      <c r="T2030" t="s">
        <v>8370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>
        <f t="shared" si="124"/>
        <v>3.6120000000000001</v>
      </c>
      <c r="G2031" t="s">
        <v>8219</v>
      </c>
      <c r="H2031" t="s">
        <v>8224</v>
      </c>
      <c r="I2031" t="s">
        <v>8246</v>
      </c>
      <c r="J2031">
        <v>1409099481</v>
      </c>
      <c r="K2031">
        <v>1406507481</v>
      </c>
      <c r="L2031" s="10">
        <f t="shared" si="126"/>
        <v>41848.021770833337</v>
      </c>
      <c r="M2031" s="10">
        <f t="shared" si="127"/>
        <v>41878.021770833337</v>
      </c>
      <c r="N2031" t="b">
        <v>1</v>
      </c>
      <c r="O2031">
        <v>94</v>
      </c>
      <c r="P2031" t="b">
        <v>1</v>
      </c>
      <c r="Q2031" t="s">
        <v>8295</v>
      </c>
      <c r="R2031" s="6">
        <f t="shared" si="125"/>
        <v>96.063829787234042</v>
      </c>
      <c r="S2031" t="s">
        <v>8318</v>
      </c>
      <c r="T2031" t="s">
        <v>8370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>
        <f t="shared" si="124"/>
        <v>2.26239013671875</v>
      </c>
      <c r="G2032" t="s">
        <v>8219</v>
      </c>
      <c r="H2032" t="s">
        <v>8225</v>
      </c>
      <c r="I2032" t="s">
        <v>8247</v>
      </c>
      <c r="J2032">
        <v>1354233296</v>
      </c>
      <c r="K2032">
        <v>1351641296</v>
      </c>
      <c r="L2032" s="10">
        <f t="shared" si="126"/>
        <v>41212.996481481481</v>
      </c>
      <c r="M2032" s="10">
        <f t="shared" si="127"/>
        <v>41242.996481481481</v>
      </c>
      <c r="N2032" t="b">
        <v>1</v>
      </c>
      <c r="O2032">
        <v>625</v>
      </c>
      <c r="P2032" t="b">
        <v>1</v>
      </c>
      <c r="Q2032" t="s">
        <v>8295</v>
      </c>
      <c r="R2032" s="6">
        <f t="shared" si="125"/>
        <v>118.6144</v>
      </c>
      <c r="S2032" t="s">
        <v>8318</v>
      </c>
      <c r="T2032" t="s">
        <v>8370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>
        <f t="shared" si="124"/>
        <v>1.2035</v>
      </c>
      <c r="G2033" t="s">
        <v>8219</v>
      </c>
      <c r="H2033" t="s">
        <v>8233</v>
      </c>
      <c r="I2033" t="s">
        <v>8249</v>
      </c>
      <c r="J2033">
        <v>1420765200</v>
      </c>
      <c r="K2033">
        <v>1417506853</v>
      </c>
      <c r="L2033" s="10">
        <f t="shared" si="126"/>
        <v>41975.329317129625</v>
      </c>
      <c r="M2033" s="10">
        <f t="shared" si="127"/>
        <v>42013.041666666672</v>
      </c>
      <c r="N2033" t="b">
        <v>1</v>
      </c>
      <c r="O2033">
        <v>508</v>
      </c>
      <c r="P2033" t="b">
        <v>1</v>
      </c>
      <c r="Q2033" t="s">
        <v>8295</v>
      </c>
      <c r="R2033" s="6">
        <f t="shared" si="125"/>
        <v>118.45472440944881</v>
      </c>
      <c r="S2033" t="s">
        <v>8318</v>
      </c>
      <c r="T2033" t="s">
        <v>8370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>
        <f t="shared" si="124"/>
        <v>3.0418799999999999</v>
      </c>
      <c r="G2034" t="s">
        <v>8219</v>
      </c>
      <c r="H2034" t="s">
        <v>8224</v>
      </c>
      <c r="I2034" t="s">
        <v>8246</v>
      </c>
      <c r="J2034">
        <v>1481778000</v>
      </c>
      <c r="K2034">
        <v>1479216874</v>
      </c>
      <c r="L2034" s="10">
        <f t="shared" si="126"/>
        <v>42689.565671296295</v>
      </c>
      <c r="M2034" s="10">
        <f t="shared" si="127"/>
        <v>42719.208333333328</v>
      </c>
      <c r="N2034" t="b">
        <v>1</v>
      </c>
      <c r="O2034">
        <v>531</v>
      </c>
      <c r="P2034" t="b">
        <v>1</v>
      </c>
      <c r="Q2034" t="s">
        <v>8295</v>
      </c>
      <c r="R2034" s="6">
        <f t="shared" si="125"/>
        <v>143.21468926553672</v>
      </c>
      <c r="S2034" t="s">
        <v>8318</v>
      </c>
      <c r="T2034" t="s">
        <v>8370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>
        <f t="shared" si="124"/>
        <v>1.7867599999999999</v>
      </c>
      <c r="G2035" t="s">
        <v>8219</v>
      </c>
      <c r="H2035" t="s">
        <v>8224</v>
      </c>
      <c r="I2035" t="s">
        <v>8246</v>
      </c>
      <c r="J2035">
        <v>1398477518</v>
      </c>
      <c r="K2035">
        <v>1395885518</v>
      </c>
      <c r="L2035" s="10">
        <f t="shared" si="126"/>
        <v>41725.082384259258</v>
      </c>
      <c r="M2035" s="10">
        <f t="shared" si="127"/>
        <v>41755.082384259258</v>
      </c>
      <c r="N2035" t="b">
        <v>1</v>
      </c>
      <c r="O2035">
        <v>158</v>
      </c>
      <c r="P2035" t="b">
        <v>1</v>
      </c>
      <c r="Q2035" t="s">
        <v>8295</v>
      </c>
      <c r="R2035" s="6">
        <f t="shared" si="125"/>
        <v>282.71518987341773</v>
      </c>
      <c r="S2035" t="s">
        <v>8318</v>
      </c>
      <c r="T2035" t="s">
        <v>8370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>
        <f t="shared" si="124"/>
        <v>3.868199871794872</v>
      </c>
      <c r="G2036" t="s">
        <v>8219</v>
      </c>
      <c r="H2036" t="s">
        <v>8224</v>
      </c>
      <c r="I2036" t="s">
        <v>8246</v>
      </c>
      <c r="J2036">
        <v>1430981880</v>
      </c>
      <c r="K2036">
        <v>1426216033</v>
      </c>
      <c r="L2036" s="10">
        <f t="shared" si="126"/>
        <v>42076.130011574074</v>
      </c>
      <c r="M2036" s="10">
        <f t="shared" si="127"/>
        <v>42131.290277777778</v>
      </c>
      <c r="N2036" t="b">
        <v>1</v>
      </c>
      <c r="O2036">
        <v>508</v>
      </c>
      <c r="P2036" t="b">
        <v>1</v>
      </c>
      <c r="Q2036" t="s">
        <v>8295</v>
      </c>
      <c r="R2036" s="6">
        <f t="shared" si="125"/>
        <v>593.93620078740162</v>
      </c>
      <c r="S2036" t="s">
        <v>8318</v>
      </c>
      <c r="T2036" t="s">
        <v>8370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>
        <f t="shared" si="124"/>
        <v>2.1103642500000004</v>
      </c>
      <c r="G2037" t="s">
        <v>8219</v>
      </c>
      <c r="H2037" t="s">
        <v>8224</v>
      </c>
      <c r="I2037" t="s">
        <v>8246</v>
      </c>
      <c r="J2037">
        <v>1450486800</v>
      </c>
      <c r="K2037">
        <v>1446562807</v>
      </c>
      <c r="L2037" s="10">
        <f t="shared" si="126"/>
        <v>42311.625081018516</v>
      </c>
      <c r="M2037" s="10">
        <f t="shared" si="127"/>
        <v>42357.041666666672</v>
      </c>
      <c r="N2037" t="b">
        <v>1</v>
      </c>
      <c r="O2037">
        <v>644</v>
      </c>
      <c r="P2037" t="b">
        <v>1</v>
      </c>
      <c r="Q2037" t="s">
        <v>8295</v>
      </c>
      <c r="R2037" s="6">
        <f t="shared" si="125"/>
        <v>262.15704968944101</v>
      </c>
      <c r="S2037" t="s">
        <v>8318</v>
      </c>
      <c r="T2037" t="s">
        <v>8370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>
        <f t="shared" si="124"/>
        <v>1.3166833333333334</v>
      </c>
      <c r="G2038" t="s">
        <v>8219</v>
      </c>
      <c r="H2038" t="s">
        <v>8224</v>
      </c>
      <c r="I2038" t="s">
        <v>8246</v>
      </c>
      <c r="J2038">
        <v>1399668319</v>
      </c>
      <c r="K2038">
        <v>1397076319</v>
      </c>
      <c r="L2038" s="10">
        <f t="shared" si="126"/>
        <v>41738.864803240744</v>
      </c>
      <c r="M2038" s="10">
        <f t="shared" si="127"/>
        <v>41768.864803240744</v>
      </c>
      <c r="N2038" t="b">
        <v>1</v>
      </c>
      <c r="O2038">
        <v>848</v>
      </c>
      <c r="P2038" t="b">
        <v>1</v>
      </c>
      <c r="Q2038" t="s">
        <v>8295</v>
      </c>
      <c r="R2038" s="6">
        <f t="shared" si="125"/>
        <v>46.580778301886795</v>
      </c>
      <c r="S2038" t="s">
        <v>8318</v>
      </c>
      <c r="T2038" t="s">
        <v>8370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>
        <f t="shared" si="124"/>
        <v>3.0047639999999998</v>
      </c>
      <c r="G2039" t="s">
        <v>8219</v>
      </c>
      <c r="H2039" t="s">
        <v>8224</v>
      </c>
      <c r="I2039" t="s">
        <v>8246</v>
      </c>
      <c r="J2039">
        <v>1388383353</v>
      </c>
      <c r="K2039">
        <v>1383195753</v>
      </c>
      <c r="L2039" s="10">
        <f t="shared" si="126"/>
        <v>41578.210104166668</v>
      </c>
      <c r="M2039" s="10">
        <f t="shared" si="127"/>
        <v>41638.251770833333</v>
      </c>
      <c r="N2039" t="b">
        <v>1</v>
      </c>
      <c r="O2039">
        <v>429</v>
      </c>
      <c r="P2039" t="b">
        <v>1</v>
      </c>
      <c r="Q2039" t="s">
        <v>8295</v>
      </c>
      <c r="R2039" s="6">
        <f t="shared" si="125"/>
        <v>70.041118881118877</v>
      </c>
      <c r="S2039" t="s">
        <v>8318</v>
      </c>
      <c r="T2039" t="s">
        <v>8370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>
        <f t="shared" si="124"/>
        <v>4.2051249999999998</v>
      </c>
      <c r="G2040" t="s">
        <v>8219</v>
      </c>
      <c r="H2040" t="s">
        <v>8225</v>
      </c>
      <c r="I2040" t="s">
        <v>8247</v>
      </c>
      <c r="J2040">
        <v>1372701600</v>
      </c>
      <c r="K2040">
        <v>1369895421</v>
      </c>
      <c r="L2040" s="10">
        <f t="shared" si="126"/>
        <v>41424.27107638889</v>
      </c>
      <c r="M2040" s="10">
        <f t="shared" si="127"/>
        <v>41456.75</v>
      </c>
      <c r="N2040" t="b">
        <v>1</v>
      </c>
      <c r="O2040">
        <v>204</v>
      </c>
      <c r="P2040" t="b">
        <v>1</v>
      </c>
      <c r="Q2040" t="s">
        <v>8295</v>
      </c>
      <c r="R2040" s="6">
        <f t="shared" si="125"/>
        <v>164.90686274509804</v>
      </c>
      <c r="S2040" t="s">
        <v>8318</v>
      </c>
      <c r="T2040" t="s">
        <v>8370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>
        <f t="shared" si="124"/>
        <v>1.362168</v>
      </c>
      <c r="G2041" t="s">
        <v>8219</v>
      </c>
      <c r="H2041" t="s">
        <v>8224</v>
      </c>
      <c r="I2041" t="s">
        <v>8246</v>
      </c>
      <c r="J2041">
        <v>1480568340</v>
      </c>
      <c r="K2041">
        <v>1477996325</v>
      </c>
      <c r="L2041" s="10">
        <f t="shared" si="126"/>
        <v>42675.438946759255</v>
      </c>
      <c r="M2041" s="10">
        <f t="shared" si="127"/>
        <v>42705.207638888889</v>
      </c>
      <c r="N2041" t="b">
        <v>1</v>
      </c>
      <c r="O2041">
        <v>379</v>
      </c>
      <c r="P2041" t="b">
        <v>1</v>
      </c>
      <c r="Q2041" t="s">
        <v>8295</v>
      </c>
      <c r="R2041" s="6">
        <f t="shared" si="125"/>
        <v>449.26385224274406</v>
      </c>
      <c r="S2041" t="s">
        <v>8318</v>
      </c>
      <c r="T2041" t="s">
        <v>8370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>
        <f t="shared" si="124"/>
        <v>2.4817133333333334</v>
      </c>
      <c r="G2042" t="s">
        <v>8219</v>
      </c>
      <c r="H2042" t="s">
        <v>8224</v>
      </c>
      <c r="I2042" t="s">
        <v>8246</v>
      </c>
      <c r="J2042">
        <v>1384557303</v>
      </c>
      <c r="K2042">
        <v>1383257703</v>
      </c>
      <c r="L2042" s="10">
        <f t="shared" si="126"/>
        <v>41578.927118055559</v>
      </c>
      <c r="M2042" s="10">
        <f t="shared" si="127"/>
        <v>41593.968784722223</v>
      </c>
      <c r="N2042" t="b">
        <v>1</v>
      </c>
      <c r="O2042">
        <v>271</v>
      </c>
      <c r="P2042" t="b">
        <v>1</v>
      </c>
      <c r="Q2042" t="s">
        <v>8295</v>
      </c>
      <c r="R2042" s="6">
        <f t="shared" si="125"/>
        <v>27.472841328413285</v>
      </c>
      <c r="S2042" t="s">
        <v>8318</v>
      </c>
      <c r="T2042" t="s">
        <v>8370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>
        <f t="shared" si="124"/>
        <v>1.8186315789473684</v>
      </c>
      <c r="G2043" t="s">
        <v>8219</v>
      </c>
      <c r="H2043" t="s">
        <v>8224</v>
      </c>
      <c r="I2043" t="s">
        <v>8246</v>
      </c>
      <c r="J2043">
        <v>1478785027</v>
      </c>
      <c r="K2043">
        <v>1476189427</v>
      </c>
      <c r="L2043" s="10">
        <f t="shared" si="126"/>
        <v>42654.525775462964</v>
      </c>
      <c r="M2043" s="10">
        <f t="shared" si="127"/>
        <v>42684.567442129628</v>
      </c>
      <c r="N2043" t="b">
        <v>0</v>
      </c>
      <c r="O2043">
        <v>120</v>
      </c>
      <c r="P2043" t="b">
        <v>1</v>
      </c>
      <c r="Q2043" t="s">
        <v>8295</v>
      </c>
      <c r="R2043" s="6">
        <f t="shared" si="125"/>
        <v>143.97499999999999</v>
      </c>
      <c r="S2043" t="s">
        <v>8318</v>
      </c>
      <c r="T2043" t="s">
        <v>8370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>
        <f t="shared" si="124"/>
        <v>1.2353000000000001</v>
      </c>
      <c r="G2044" t="s">
        <v>8219</v>
      </c>
      <c r="H2044" t="s">
        <v>8224</v>
      </c>
      <c r="I2044" t="s">
        <v>8246</v>
      </c>
      <c r="J2044">
        <v>1453481974</v>
      </c>
      <c r="K2044">
        <v>1448297974</v>
      </c>
      <c r="L2044" s="10">
        <f t="shared" si="126"/>
        <v>42331.708032407405</v>
      </c>
      <c r="M2044" s="10">
        <f t="shared" si="127"/>
        <v>42391.708032407405</v>
      </c>
      <c r="N2044" t="b">
        <v>0</v>
      </c>
      <c r="O2044">
        <v>140</v>
      </c>
      <c r="P2044" t="b">
        <v>1</v>
      </c>
      <c r="Q2044" t="s">
        <v>8295</v>
      </c>
      <c r="R2044" s="6">
        <f t="shared" si="125"/>
        <v>88.23571428571428</v>
      </c>
      <c r="S2044" t="s">
        <v>8318</v>
      </c>
      <c r="T2044" t="s">
        <v>8370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>
        <f t="shared" si="124"/>
        <v>5.0620938628158845</v>
      </c>
      <c r="G2045" t="s">
        <v>8219</v>
      </c>
      <c r="H2045" t="s">
        <v>8224</v>
      </c>
      <c r="I2045" t="s">
        <v>8246</v>
      </c>
      <c r="J2045">
        <v>1481432340</v>
      </c>
      <c r="K2045">
        <v>1476764077</v>
      </c>
      <c r="L2045" s="10">
        <f t="shared" si="126"/>
        <v>42661.176817129628</v>
      </c>
      <c r="M2045" s="10">
        <f t="shared" si="127"/>
        <v>42715.207638888889</v>
      </c>
      <c r="N2045" t="b">
        <v>0</v>
      </c>
      <c r="O2045">
        <v>193</v>
      </c>
      <c r="P2045" t="b">
        <v>1</v>
      </c>
      <c r="Q2045" t="s">
        <v>8295</v>
      </c>
      <c r="R2045" s="6">
        <f t="shared" si="125"/>
        <v>36.326424870466319</v>
      </c>
      <c r="S2045" t="s">
        <v>8318</v>
      </c>
      <c r="T2045" t="s">
        <v>8370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>
        <f t="shared" si="124"/>
        <v>1.0821333333333334</v>
      </c>
      <c r="G2046" t="s">
        <v>8219</v>
      </c>
      <c r="H2046" t="s">
        <v>8224</v>
      </c>
      <c r="I2046" t="s">
        <v>8246</v>
      </c>
      <c r="J2046">
        <v>1434212714</v>
      </c>
      <c r="K2046">
        <v>1431620714</v>
      </c>
      <c r="L2046" s="10">
        <f t="shared" si="126"/>
        <v>42138.684189814812</v>
      </c>
      <c r="M2046" s="10">
        <f t="shared" si="127"/>
        <v>42168.684189814812</v>
      </c>
      <c r="N2046" t="b">
        <v>0</v>
      </c>
      <c r="O2046">
        <v>180</v>
      </c>
      <c r="P2046" t="b">
        <v>1</v>
      </c>
      <c r="Q2046" t="s">
        <v>8295</v>
      </c>
      <c r="R2046" s="6">
        <f t="shared" si="125"/>
        <v>90.177777777777777</v>
      </c>
      <c r="S2046" t="s">
        <v>8318</v>
      </c>
      <c r="T2046" t="s">
        <v>8370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>
        <f t="shared" si="124"/>
        <v>8.1918387755102042</v>
      </c>
      <c r="G2047" t="s">
        <v>8219</v>
      </c>
      <c r="H2047" t="s">
        <v>8224</v>
      </c>
      <c r="I2047" t="s">
        <v>8246</v>
      </c>
      <c r="J2047">
        <v>1341799647</v>
      </c>
      <c r="K2047">
        <v>1339207647</v>
      </c>
      <c r="L2047" s="10">
        <f t="shared" si="126"/>
        <v>41069.088506944441</v>
      </c>
      <c r="M2047" s="10">
        <f t="shared" si="127"/>
        <v>41099.088506944441</v>
      </c>
      <c r="N2047" t="b">
        <v>0</v>
      </c>
      <c r="O2047">
        <v>263</v>
      </c>
      <c r="P2047" t="b">
        <v>1</v>
      </c>
      <c r="Q2047" t="s">
        <v>8295</v>
      </c>
      <c r="R2047" s="6">
        <f t="shared" si="125"/>
        <v>152.62361216730039</v>
      </c>
      <c r="S2047" t="s">
        <v>8318</v>
      </c>
      <c r="T2047" t="s">
        <v>8370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>
        <f t="shared" si="124"/>
        <v>1.2110000000000001</v>
      </c>
      <c r="G2048" t="s">
        <v>8219</v>
      </c>
      <c r="H2048" t="s">
        <v>8224</v>
      </c>
      <c r="I2048" t="s">
        <v>8246</v>
      </c>
      <c r="J2048">
        <v>1369282044</v>
      </c>
      <c r="K2048">
        <v>1366690044</v>
      </c>
      <c r="L2048" s="10">
        <f t="shared" si="126"/>
        <v>41387.171805555554</v>
      </c>
      <c r="M2048" s="10">
        <f t="shared" si="127"/>
        <v>41417.171805555554</v>
      </c>
      <c r="N2048" t="b">
        <v>0</v>
      </c>
      <c r="O2048">
        <v>217</v>
      </c>
      <c r="P2048" t="b">
        <v>1</v>
      </c>
      <c r="Q2048" t="s">
        <v>8295</v>
      </c>
      <c r="R2048" s="6">
        <f t="shared" si="125"/>
        <v>55.806451612903224</v>
      </c>
      <c r="S2048" t="s">
        <v>8318</v>
      </c>
      <c r="T2048" t="s">
        <v>8370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>
        <f t="shared" si="124"/>
        <v>1.0299897959183673</v>
      </c>
      <c r="G2049" t="s">
        <v>8219</v>
      </c>
      <c r="H2049" t="s">
        <v>8226</v>
      </c>
      <c r="I2049" t="s">
        <v>8248</v>
      </c>
      <c r="J2049">
        <v>1429228800</v>
      </c>
      <c r="K2049">
        <v>1426714870</v>
      </c>
      <c r="L2049" s="10">
        <f t="shared" si="126"/>
        <v>42081.903587962966</v>
      </c>
      <c r="M2049" s="10">
        <f t="shared" si="127"/>
        <v>42111</v>
      </c>
      <c r="N2049" t="b">
        <v>0</v>
      </c>
      <c r="O2049">
        <v>443</v>
      </c>
      <c r="P2049" t="b">
        <v>1</v>
      </c>
      <c r="Q2049" t="s">
        <v>8295</v>
      </c>
      <c r="R2049" s="6">
        <f t="shared" si="125"/>
        <v>227.85327313769753</v>
      </c>
      <c r="S2049" t="s">
        <v>8318</v>
      </c>
      <c r="T2049" t="s">
        <v>8370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>
        <f t="shared" ref="F2050:F2113" si="128">IF(D2050=0,0,E2050/D2050)</f>
        <v>1.4833229411764706</v>
      </c>
      <c r="G2050" t="s">
        <v>8219</v>
      </c>
      <c r="H2050" t="s">
        <v>8224</v>
      </c>
      <c r="I2050" t="s">
        <v>8246</v>
      </c>
      <c r="J2050">
        <v>1369323491</v>
      </c>
      <c r="K2050">
        <v>1366731491</v>
      </c>
      <c r="L2050" s="10">
        <f t="shared" si="126"/>
        <v>41387.651516203703</v>
      </c>
      <c r="M2050" s="10">
        <f t="shared" si="127"/>
        <v>41417.651516203703</v>
      </c>
      <c r="N2050" t="b">
        <v>0</v>
      </c>
      <c r="O2050">
        <v>1373</v>
      </c>
      <c r="P2050" t="b">
        <v>1</v>
      </c>
      <c r="Q2050" t="s">
        <v>8295</v>
      </c>
      <c r="R2050" s="6">
        <f t="shared" ref="R2050:R2113" si="129">IF(O2050=0,0,E2050/O2050)</f>
        <v>91.82989803350327</v>
      </c>
      <c r="S2050" t="s">
        <v>8318</v>
      </c>
      <c r="T2050" t="s">
        <v>8370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>
        <f t="shared" si="128"/>
        <v>1.2019070000000001</v>
      </c>
      <c r="G2051" t="s">
        <v>8219</v>
      </c>
      <c r="H2051" t="s">
        <v>8225</v>
      </c>
      <c r="I2051" t="s">
        <v>8247</v>
      </c>
      <c r="J2051">
        <v>1386025140</v>
      </c>
      <c r="K2051">
        <v>1382963963</v>
      </c>
      <c r="L2051" s="10">
        <f t="shared" ref="L2051:L2114" si="130">(((K2051/60)/60)/24)+DATE(1970,1,1)</f>
        <v>41575.527349537035</v>
      </c>
      <c r="M2051" s="10">
        <f t="shared" ref="M2051:M2114" si="131">(((J2051/60)/60)/24)+DATE(1970,1,1)</f>
        <v>41610.957638888889</v>
      </c>
      <c r="N2051" t="b">
        <v>0</v>
      </c>
      <c r="O2051">
        <v>742</v>
      </c>
      <c r="P2051" t="b">
        <v>1</v>
      </c>
      <c r="Q2051" t="s">
        <v>8295</v>
      </c>
      <c r="R2051" s="6">
        <f t="shared" si="129"/>
        <v>80.991037735849048</v>
      </c>
      <c r="S2051" t="s">
        <v>8318</v>
      </c>
      <c r="T2051" t="s">
        <v>8370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>
        <f t="shared" si="128"/>
        <v>4.7327000000000004</v>
      </c>
      <c r="G2052" t="s">
        <v>8219</v>
      </c>
      <c r="H2052" t="s">
        <v>8224</v>
      </c>
      <c r="I2052" t="s">
        <v>8246</v>
      </c>
      <c r="J2052">
        <v>1433036578</v>
      </c>
      <c r="K2052">
        <v>1429580578</v>
      </c>
      <c r="L2052" s="10">
        <f t="shared" si="130"/>
        <v>42115.071504629625</v>
      </c>
      <c r="M2052" s="10">
        <f t="shared" si="131"/>
        <v>42155.071504629625</v>
      </c>
      <c r="N2052" t="b">
        <v>0</v>
      </c>
      <c r="O2052">
        <v>170</v>
      </c>
      <c r="P2052" t="b">
        <v>1</v>
      </c>
      <c r="Q2052" t="s">
        <v>8295</v>
      </c>
      <c r="R2052" s="6">
        <f t="shared" si="129"/>
        <v>278.39411764705881</v>
      </c>
      <c r="S2052" t="s">
        <v>8318</v>
      </c>
      <c r="T2052" t="s">
        <v>8370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>
        <f t="shared" si="128"/>
        <v>1.303625</v>
      </c>
      <c r="G2053" t="s">
        <v>8219</v>
      </c>
      <c r="H2053" t="s">
        <v>8224</v>
      </c>
      <c r="I2053" t="s">
        <v>8246</v>
      </c>
      <c r="J2053">
        <v>1388017937</v>
      </c>
      <c r="K2053">
        <v>1385425937</v>
      </c>
      <c r="L2053" s="10">
        <f t="shared" si="130"/>
        <v>41604.022418981483</v>
      </c>
      <c r="M2053" s="10">
        <f t="shared" si="131"/>
        <v>41634.022418981483</v>
      </c>
      <c r="N2053" t="b">
        <v>0</v>
      </c>
      <c r="O2053">
        <v>242</v>
      </c>
      <c r="P2053" t="b">
        <v>1</v>
      </c>
      <c r="Q2053" t="s">
        <v>8295</v>
      </c>
      <c r="R2053" s="6">
        <f t="shared" si="129"/>
        <v>43.095041322314053</v>
      </c>
      <c r="S2053" t="s">
        <v>8318</v>
      </c>
      <c r="T2053" t="s">
        <v>8370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>
        <f t="shared" si="128"/>
        <v>3.5304799999999998</v>
      </c>
      <c r="G2054" t="s">
        <v>8219</v>
      </c>
      <c r="H2054" t="s">
        <v>8224</v>
      </c>
      <c r="I2054" t="s">
        <v>8246</v>
      </c>
      <c r="J2054">
        <v>1455933653</v>
      </c>
      <c r="K2054">
        <v>1452045653</v>
      </c>
      <c r="L2054" s="10">
        <f t="shared" si="130"/>
        <v>42375.08394675926</v>
      </c>
      <c r="M2054" s="10">
        <f t="shared" si="131"/>
        <v>42420.08394675926</v>
      </c>
      <c r="N2054" t="b">
        <v>0</v>
      </c>
      <c r="O2054">
        <v>541</v>
      </c>
      <c r="P2054" t="b">
        <v>1</v>
      </c>
      <c r="Q2054" t="s">
        <v>8295</v>
      </c>
      <c r="R2054" s="6">
        <f t="shared" si="129"/>
        <v>326.29205175600737</v>
      </c>
      <c r="S2054" t="s">
        <v>8318</v>
      </c>
      <c r="T2054" t="s">
        <v>8370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>
        <f t="shared" si="128"/>
        <v>1.0102</v>
      </c>
      <c r="G2055" t="s">
        <v>8219</v>
      </c>
      <c r="H2055" t="s">
        <v>8224</v>
      </c>
      <c r="I2055" t="s">
        <v>8246</v>
      </c>
      <c r="J2055">
        <v>1448466551</v>
      </c>
      <c r="K2055">
        <v>1445870951</v>
      </c>
      <c r="L2055" s="10">
        <f t="shared" si="130"/>
        <v>42303.617488425924</v>
      </c>
      <c r="M2055" s="10">
        <f t="shared" si="131"/>
        <v>42333.659155092595</v>
      </c>
      <c r="N2055" t="b">
        <v>0</v>
      </c>
      <c r="O2055">
        <v>121</v>
      </c>
      <c r="P2055" t="b">
        <v>1</v>
      </c>
      <c r="Q2055" t="s">
        <v>8295</v>
      </c>
      <c r="R2055" s="6">
        <f t="shared" si="129"/>
        <v>41.743801652892564</v>
      </c>
      <c r="S2055" t="s">
        <v>8318</v>
      </c>
      <c r="T2055" t="s">
        <v>8370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>
        <f t="shared" si="128"/>
        <v>1.1359142857142857</v>
      </c>
      <c r="G2056" t="s">
        <v>8219</v>
      </c>
      <c r="H2056" t="s">
        <v>8225</v>
      </c>
      <c r="I2056" t="s">
        <v>8247</v>
      </c>
      <c r="J2056">
        <v>1399033810</v>
      </c>
      <c r="K2056">
        <v>1396441810</v>
      </c>
      <c r="L2056" s="10">
        <f t="shared" si="130"/>
        <v>41731.520949074074</v>
      </c>
      <c r="M2056" s="10">
        <f t="shared" si="131"/>
        <v>41761.520949074074</v>
      </c>
      <c r="N2056" t="b">
        <v>0</v>
      </c>
      <c r="O2056">
        <v>621</v>
      </c>
      <c r="P2056" t="b">
        <v>1</v>
      </c>
      <c r="Q2056" t="s">
        <v>8295</v>
      </c>
      <c r="R2056" s="6">
        <f t="shared" si="129"/>
        <v>64.020933977455712</v>
      </c>
      <c r="S2056" t="s">
        <v>8318</v>
      </c>
      <c r="T2056" t="s">
        <v>8370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>
        <f t="shared" si="128"/>
        <v>1.6741666666666666</v>
      </c>
      <c r="G2057" t="s">
        <v>8219</v>
      </c>
      <c r="H2057" t="s">
        <v>8224</v>
      </c>
      <c r="I2057" t="s">
        <v>8246</v>
      </c>
      <c r="J2057">
        <v>1417579200</v>
      </c>
      <c r="K2057">
        <v>1415031043</v>
      </c>
      <c r="L2057" s="10">
        <f t="shared" si="130"/>
        <v>41946.674108796295</v>
      </c>
      <c r="M2057" s="10">
        <f t="shared" si="131"/>
        <v>41976.166666666672</v>
      </c>
      <c r="N2057" t="b">
        <v>0</v>
      </c>
      <c r="O2057">
        <v>101</v>
      </c>
      <c r="P2057" t="b">
        <v>1</v>
      </c>
      <c r="Q2057" t="s">
        <v>8295</v>
      </c>
      <c r="R2057" s="6">
        <f t="shared" si="129"/>
        <v>99.455445544554451</v>
      </c>
      <c r="S2057" t="s">
        <v>8318</v>
      </c>
      <c r="T2057" t="s">
        <v>8370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>
        <f t="shared" si="128"/>
        <v>1.5345200000000001</v>
      </c>
      <c r="G2058" t="s">
        <v>8219</v>
      </c>
      <c r="H2058" t="s">
        <v>8224</v>
      </c>
      <c r="I2058" t="s">
        <v>8246</v>
      </c>
      <c r="J2058">
        <v>1366222542</v>
      </c>
      <c r="K2058">
        <v>1363630542</v>
      </c>
      <c r="L2058" s="10">
        <f t="shared" si="130"/>
        <v>41351.76090277778</v>
      </c>
      <c r="M2058" s="10">
        <f t="shared" si="131"/>
        <v>41381.76090277778</v>
      </c>
      <c r="N2058" t="b">
        <v>0</v>
      </c>
      <c r="O2058">
        <v>554</v>
      </c>
      <c r="P2058" t="b">
        <v>1</v>
      </c>
      <c r="Q2058" t="s">
        <v>8295</v>
      </c>
      <c r="R2058" s="6">
        <f t="shared" si="129"/>
        <v>138.49458483754512</v>
      </c>
      <c r="S2058" t="s">
        <v>8318</v>
      </c>
      <c r="T2058" t="s">
        <v>8370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>
        <f t="shared" si="128"/>
        <v>2.022322</v>
      </c>
      <c r="G2059" t="s">
        <v>8219</v>
      </c>
      <c r="H2059" t="s">
        <v>8225</v>
      </c>
      <c r="I2059" t="s">
        <v>8247</v>
      </c>
      <c r="J2059">
        <v>1456487532</v>
      </c>
      <c r="K2059">
        <v>1453895532</v>
      </c>
      <c r="L2059" s="10">
        <f t="shared" si="130"/>
        <v>42396.494583333333</v>
      </c>
      <c r="M2059" s="10">
        <f t="shared" si="131"/>
        <v>42426.494583333333</v>
      </c>
      <c r="N2059" t="b">
        <v>0</v>
      </c>
      <c r="O2059">
        <v>666</v>
      </c>
      <c r="P2059" t="b">
        <v>1</v>
      </c>
      <c r="Q2059" t="s">
        <v>8295</v>
      </c>
      <c r="R2059" s="6">
        <f t="shared" si="129"/>
        <v>45.547792792792798</v>
      </c>
      <c r="S2059" t="s">
        <v>8318</v>
      </c>
      <c r="T2059" t="s">
        <v>8370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>
        <f t="shared" si="128"/>
        <v>1.6828125</v>
      </c>
      <c r="G2060" t="s">
        <v>8219</v>
      </c>
      <c r="H2060" t="s">
        <v>8225</v>
      </c>
      <c r="I2060" t="s">
        <v>8247</v>
      </c>
      <c r="J2060">
        <v>1425326400</v>
      </c>
      <c r="K2060">
        <v>1421916830</v>
      </c>
      <c r="L2060" s="10">
        <f t="shared" si="130"/>
        <v>42026.370717592596</v>
      </c>
      <c r="M2060" s="10">
        <f t="shared" si="131"/>
        <v>42065.833333333328</v>
      </c>
      <c r="N2060" t="b">
        <v>0</v>
      </c>
      <c r="O2060">
        <v>410</v>
      </c>
      <c r="P2060" t="b">
        <v>1</v>
      </c>
      <c r="Q2060" t="s">
        <v>8295</v>
      </c>
      <c r="R2060" s="6">
        <f t="shared" si="129"/>
        <v>10.507317073170732</v>
      </c>
      <c r="S2060" t="s">
        <v>8318</v>
      </c>
      <c r="T2060" t="s">
        <v>8370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>
        <f t="shared" si="128"/>
        <v>1.4345666666666668</v>
      </c>
      <c r="G2061" t="s">
        <v>8219</v>
      </c>
      <c r="H2061" t="s">
        <v>8224</v>
      </c>
      <c r="I2061" t="s">
        <v>8246</v>
      </c>
      <c r="J2061">
        <v>1454277540</v>
      </c>
      <c r="K2061">
        <v>1450880854</v>
      </c>
      <c r="L2061" s="10">
        <f t="shared" si="130"/>
        <v>42361.602476851855</v>
      </c>
      <c r="M2061" s="10">
        <f t="shared" si="131"/>
        <v>42400.915972222225</v>
      </c>
      <c r="N2061" t="b">
        <v>0</v>
      </c>
      <c r="O2061">
        <v>375</v>
      </c>
      <c r="P2061" t="b">
        <v>1</v>
      </c>
      <c r="Q2061" t="s">
        <v>8295</v>
      </c>
      <c r="R2061" s="6">
        <f t="shared" si="129"/>
        <v>114.76533333333333</v>
      </c>
      <c r="S2061" t="s">
        <v>8318</v>
      </c>
      <c r="T2061" t="s">
        <v>8370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>
        <f t="shared" si="128"/>
        <v>1.964</v>
      </c>
      <c r="G2062" t="s">
        <v>8219</v>
      </c>
      <c r="H2062" t="s">
        <v>8224</v>
      </c>
      <c r="I2062" t="s">
        <v>8246</v>
      </c>
      <c r="J2062">
        <v>1406129150</v>
      </c>
      <c r="K2062">
        <v>1400945150</v>
      </c>
      <c r="L2062" s="10">
        <f t="shared" si="130"/>
        <v>41783.642939814818</v>
      </c>
      <c r="M2062" s="10">
        <f t="shared" si="131"/>
        <v>41843.642939814818</v>
      </c>
      <c r="N2062" t="b">
        <v>0</v>
      </c>
      <c r="O2062">
        <v>1364</v>
      </c>
      <c r="P2062" t="b">
        <v>1</v>
      </c>
      <c r="Q2062" t="s">
        <v>8295</v>
      </c>
      <c r="R2062" s="6">
        <f t="shared" si="129"/>
        <v>35.997067448680355</v>
      </c>
      <c r="S2062" t="s">
        <v>8318</v>
      </c>
      <c r="T2062" t="s">
        <v>8370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>
        <f t="shared" si="128"/>
        <v>1.0791999999999999</v>
      </c>
      <c r="G2063" t="s">
        <v>8219</v>
      </c>
      <c r="H2063" t="s">
        <v>8224</v>
      </c>
      <c r="I2063" t="s">
        <v>8246</v>
      </c>
      <c r="J2063">
        <v>1483208454</v>
      </c>
      <c r="K2063">
        <v>1480616454</v>
      </c>
      <c r="L2063" s="10">
        <f t="shared" si="130"/>
        <v>42705.764513888891</v>
      </c>
      <c r="M2063" s="10">
        <f t="shared" si="131"/>
        <v>42735.764513888891</v>
      </c>
      <c r="N2063" t="b">
        <v>0</v>
      </c>
      <c r="O2063">
        <v>35</v>
      </c>
      <c r="P2063" t="b">
        <v>1</v>
      </c>
      <c r="Q2063" t="s">
        <v>8295</v>
      </c>
      <c r="R2063" s="6">
        <f t="shared" si="129"/>
        <v>154.17142857142858</v>
      </c>
      <c r="S2063" t="s">
        <v>8318</v>
      </c>
      <c r="T2063" t="s">
        <v>8370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>
        <f t="shared" si="128"/>
        <v>1.14977</v>
      </c>
      <c r="G2064" t="s">
        <v>8219</v>
      </c>
      <c r="H2064" t="s">
        <v>8232</v>
      </c>
      <c r="I2064" t="s">
        <v>8253</v>
      </c>
      <c r="J2064">
        <v>1458807098</v>
      </c>
      <c r="K2064">
        <v>1456218698</v>
      </c>
      <c r="L2064" s="10">
        <f t="shared" si="130"/>
        <v>42423.3830787037</v>
      </c>
      <c r="M2064" s="10">
        <f t="shared" si="131"/>
        <v>42453.341412037036</v>
      </c>
      <c r="N2064" t="b">
        <v>0</v>
      </c>
      <c r="O2064">
        <v>203</v>
      </c>
      <c r="P2064" t="b">
        <v>1</v>
      </c>
      <c r="Q2064" t="s">
        <v>8295</v>
      </c>
      <c r="R2064" s="6">
        <f t="shared" si="129"/>
        <v>566.38916256157631</v>
      </c>
      <c r="S2064" t="s">
        <v>8318</v>
      </c>
      <c r="T2064" t="s">
        <v>8370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>
        <f t="shared" si="128"/>
        <v>1.4804999999999999</v>
      </c>
      <c r="G2065" t="s">
        <v>8219</v>
      </c>
      <c r="H2065" t="s">
        <v>8236</v>
      </c>
      <c r="I2065" t="s">
        <v>8249</v>
      </c>
      <c r="J2065">
        <v>1463333701</v>
      </c>
      <c r="K2065">
        <v>1460482501</v>
      </c>
      <c r="L2065" s="10">
        <f t="shared" si="130"/>
        <v>42472.73265046296</v>
      </c>
      <c r="M2065" s="10">
        <f t="shared" si="131"/>
        <v>42505.73265046296</v>
      </c>
      <c r="N2065" t="b">
        <v>0</v>
      </c>
      <c r="O2065">
        <v>49</v>
      </c>
      <c r="P2065" t="b">
        <v>1</v>
      </c>
      <c r="Q2065" t="s">
        <v>8295</v>
      </c>
      <c r="R2065" s="6">
        <f t="shared" si="129"/>
        <v>120.85714285714286</v>
      </c>
      <c r="S2065" t="s">
        <v>8318</v>
      </c>
      <c r="T2065" t="s">
        <v>8370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>
        <f t="shared" si="128"/>
        <v>1.9116676082790633</v>
      </c>
      <c r="G2066" t="s">
        <v>8219</v>
      </c>
      <c r="H2066" t="s">
        <v>8224</v>
      </c>
      <c r="I2066" t="s">
        <v>8246</v>
      </c>
      <c r="J2066">
        <v>1370001600</v>
      </c>
      <c r="K2066">
        <v>1366879523</v>
      </c>
      <c r="L2066" s="10">
        <f t="shared" si="130"/>
        <v>41389.364849537036</v>
      </c>
      <c r="M2066" s="10">
        <f t="shared" si="131"/>
        <v>41425.5</v>
      </c>
      <c r="N2066" t="b">
        <v>0</v>
      </c>
      <c r="O2066">
        <v>5812</v>
      </c>
      <c r="P2066" t="b">
        <v>1</v>
      </c>
      <c r="Q2066" t="s">
        <v>8295</v>
      </c>
      <c r="R2066" s="6">
        <f t="shared" si="129"/>
        <v>86.163845492085343</v>
      </c>
      <c r="S2066" t="s">
        <v>8318</v>
      </c>
      <c r="T2066" t="s">
        <v>8370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>
        <f t="shared" si="128"/>
        <v>1.99215125</v>
      </c>
      <c r="G2067" t="s">
        <v>8219</v>
      </c>
      <c r="H2067" t="s">
        <v>8225</v>
      </c>
      <c r="I2067" t="s">
        <v>8247</v>
      </c>
      <c r="J2067">
        <v>1387958429</v>
      </c>
      <c r="K2067">
        <v>1385366429</v>
      </c>
      <c r="L2067" s="10">
        <f t="shared" si="130"/>
        <v>41603.333668981482</v>
      </c>
      <c r="M2067" s="10">
        <f t="shared" si="131"/>
        <v>41633.333668981482</v>
      </c>
      <c r="N2067" t="b">
        <v>0</v>
      </c>
      <c r="O2067">
        <v>1556</v>
      </c>
      <c r="P2067" t="b">
        <v>1</v>
      </c>
      <c r="Q2067" t="s">
        <v>8295</v>
      </c>
      <c r="R2067" s="6">
        <f t="shared" si="129"/>
        <v>51.212114395886893</v>
      </c>
      <c r="S2067" t="s">
        <v>8318</v>
      </c>
      <c r="T2067" t="s">
        <v>8370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>
        <f t="shared" si="128"/>
        <v>2.1859999999999999</v>
      </c>
      <c r="G2068" t="s">
        <v>8219</v>
      </c>
      <c r="H2068" t="s">
        <v>8224</v>
      </c>
      <c r="I2068" t="s">
        <v>8246</v>
      </c>
      <c r="J2068">
        <v>1408818683</v>
      </c>
      <c r="K2068">
        <v>1406226683</v>
      </c>
      <c r="L2068" s="10">
        <f t="shared" si="130"/>
        <v>41844.771793981483</v>
      </c>
      <c r="M2068" s="10">
        <f t="shared" si="131"/>
        <v>41874.771793981483</v>
      </c>
      <c r="N2068" t="b">
        <v>0</v>
      </c>
      <c r="O2068">
        <v>65</v>
      </c>
      <c r="P2068" t="b">
        <v>1</v>
      </c>
      <c r="Q2068" t="s">
        <v>8295</v>
      </c>
      <c r="R2068" s="6">
        <f t="shared" si="129"/>
        <v>67.261538461538464</v>
      </c>
      <c r="S2068" t="s">
        <v>8318</v>
      </c>
      <c r="T2068" t="s">
        <v>8370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>
        <f t="shared" si="128"/>
        <v>1.2686868686868686</v>
      </c>
      <c r="G2069" t="s">
        <v>8219</v>
      </c>
      <c r="H2069" t="s">
        <v>8225</v>
      </c>
      <c r="I2069" t="s">
        <v>8247</v>
      </c>
      <c r="J2069">
        <v>1432499376</v>
      </c>
      <c r="K2069">
        <v>1429648176</v>
      </c>
      <c r="L2069" s="10">
        <f t="shared" si="130"/>
        <v>42115.853888888887</v>
      </c>
      <c r="M2069" s="10">
        <f t="shared" si="131"/>
        <v>42148.853888888887</v>
      </c>
      <c r="N2069" t="b">
        <v>0</v>
      </c>
      <c r="O2069">
        <v>10</v>
      </c>
      <c r="P2069" t="b">
        <v>1</v>
      </c>
      <c r="Q2069" t="s">
        <v>8295</v>
      </c>
      <c r="R2069" s="6">
        <f t="shared" si="129"/>
        <v>62.8</v>
      </c>
      <c r="S2069" t="s">
        <v>8318</v>
      </c>
      <c r="T2069" t="s">
        <v>8370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>
        <f t="shared" si="128"/>
        <v>1.0522388</v>
      </c>
      <c r="G2070" t="s">
        <v>8219</v>
      </c>
      <c r="H2070" t="s">
        <v>8224</v>
      </c>
      <c r="I2070" t="s">
        <v>8246</v>
      </c>
      <c r="J2070">
        <v>1476994315</v>
      </c>
      <c r="K2070">
        <v>1474402315</v>
      </c>
      <c r="L2070" s="10">
        <f t="shared" si="130"/>
        <v>42633.841608796298</v>
      </c>
      <c r="M2070" s="10">
        <f t="shared" si="131"/>
        <v>42663.841608796298</v>
      </c>
      <c r="N2070" t="b">
        <v>0</v>
      </c>
      <c r="O2070">
        <v>76</v>
      </c>
      <c r="P2070" t="b">
        <v>1</v>
      </c>
      <c r="Q2070" t="s">
        <v>8295</v>
      </c>
      <c r="R2070" s="6">
        <f t="shared" si="129"/>
        <v>346.13118421052633</v>
      </c>
      <c r="S2070" t="s">
        <v>8318</v>
      </c>
      <c r="T2070" t="s">
        <v>8370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>
        <f t="shared" si="128"/>
        <v>1.2840666000000001</v>
      </c>
      <c r="G2071" t="s">
        <v>8219</v>
      </c>
      <c r="H2071" t="s">
        <v>8224</v>
      </c>
      <c r="I2071" t="s">
        <v>8246</v>
      </c>
      <c r="J2071">
        <v>1451776791</v>
      </c>
      <c r="K2071">
        <v>1449098391</v>
      </c>
      <c r="L2071" s="10">
        <f t="shared" si="130"/>
        <v>42340.972118055557</v>
      </c>
      <c r="M2071" s="10">
        <f t="shared" si="131"/>
        <v>42371.972118055557</v>
      </c>
      <c r="N2071" t="b">
        <v>0</v>
      </c>
      <c r="O2071">
        <v>263</v>
      </c>
      <c r="P2071" t="b">
        <v>1</v>
      </c>
      <c r="Q2071" t="s">
        <v>8295</v>
      </c>
      <c r="R2071" s="6">
        <f t="shared" si="129"/>
        <v>244.11912547528519</v>
      </c>
      <c r="S2071" t="s">
        <v>8318</v>
      </c>
      <c r="T2071" t="s">
        <v>8370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>
        <f t="shared" si="128"/>
        <v>3.1732719999999999</v>
      </c>
      <c r="G2072" t="s">
        <v>8219</v>
      </c>
      <c r="H2072" t="s">
        <v>8236</v>
      </c>
      <c r="I2072" t="s">
        <v>8249</v>
      </c>
      <c r="J2072">
        <v>1467128723</v>
      </c>
      <c r="K2072">
        <v>1464536723</v>
      </c>
      <c r="L2072" s="10">
        <f t="shared" si="130"/>
        <v>42519.6565162037</v>
      </c>
      <c r="M2072" s="10">
        <f t="shared" si="131"/>
        <v>42549.6565162037</v>
      </c>
      <c r="N2072" t="b">
        <v>0</v>
      </c>
      <c r="O2072">
        <v>1530</v>
      </c>
      <c r="P2072" t="b">
        <v>1</v>
      </c>
      <c r="Q2072" t="s">
        <v>8295</v>
      </c>
      <c r="R2072" s="6">
        <f t="shared" si="129"/>
        <v>259.25424836601309</v>
      </c>
      <c r="S2072" t="s">
        <v>8318</v>
      </c>
      <c r="T2072" t="s">
        <v>8370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>
        <f t="shared" si="128"/>
        <v>2.8073000000000001</v>
      </c>
      <c r="G2073" t="s">
        <v>8219</v>
      </c>
      <c r="H2073" t="s">
        <v>8224</v>
      </c>
      <c r="I2073" t="s">
        <v>8246</v>
      </c>
      <c r="J2073">
        <v>1475390484</v>
      </c>
      <c r="K2073">
        <v>1471502484</v>
      </c>
      <c r="L2073" s="10">
        <f t="shared" si="130"/>
        <v>42600.278749999998</v>
      </c>
      <c r="M2073" s="10">
        <f t="shared" si="131"/>
        <v>42645.278749999998</v>
      </c>
      <c r="N2073" t="b">
        <v>0</v>
      </c>
      <c r="O2073">
        <v>278</v>
      </c>
      <c r="P2073" t="b">
        <v>1</v>
      </c>
      <c r="Q2073" t="s">
        <v>8295</v>
      </c>
      <c r="R2073" s="6">
        <f t="shared" si="129"/>
        <v>201.96402877697841</v>
      </c>
      <c r="S2073" t="s">
        <v>8318</v>
      </c>
      <c r="T2073" t="s">
        <v>8370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>
        <f t="shared" si="128"/>
        <v>1.1073146853146854</v>
      </c>
      <c r="G2074" t="s">
        <v>8219</v>
      </c>
      <c r="H2074" t="s">
        <v>8224</v>
      </c>
      <c r="I2074" t="s">
        <v>8246</v>
      </c>
      <c r="J2074">
        <v>1462629432</v>
      </c>
      <c r="K2074">
        <v>1460037432</v>
      </c>
      <c r="L2074" s="10">
        <f t="shared" si="130"/>
        <v>42467.581388888888</v>
      </c>
      <c r="M2074" s="10">
        <f t="shared" si="131"/>
        <v>42497.581388888888</v>
      </c>
      <c r="N2074" t="b">
        <v>0</v>
      </c>
      <c r="O2074">
        <v>350</v>
      </c>
      <c r="P2074" t="b">
        <v>1</v>
      </c>
      <c r="Q2074" t="s">
        <v>8295</v>
      </c>
      <c r="R2074" s="6">
        <f t="shared" si="129"/>
        <v>226.20857142857142</v>
      </c>
      <c r="S2074" t="s">
        <v>8318</v>
      </c>
      <c r="T2074" t="s">
        <v>8370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>
        <f t="shared" si="128"/>
        <v>1.5260429999999998</v>
      </c>
      <c r="G2075" t="s">
        <v>8219</v>
      </c>
      <c r="H2075" t="s">
        <v>8224</v>
      </c>
      <c r="I2075" t="s">
        <v>8246</v>
      </c>
      <c r="J2075">
        <v>1431100918</v>
      </c>
      <c r="K2075">
        <v>1427212918</v>
      </c>
      <c r="L2075" s="10">
        <f t="shared" si="130"/>
        <v>42087.668032407411</v>
      </c>
      <c r="M2075" s="10">
        <f t="shared" si="131"/>
        <v>42132.668032407411</v>
      </c>
      <c r="N2075" t="b">
        <v>0</v>
      </c>
      <c r="O2075">
        <v>470</v>
      </c>
      <c r="P2075" t="b">
        <v>1</v>
      </c>
      <c r="Q2075" t="s">
        <v>8295</v>
      </c>
      <c r="R2075" s="6">
        <f t="shared" si="129"/>
        <v>324.69</v>
      </c>
      <c r="S2075" t="s">
        <v>8318</v>
      </c>
      <c r="T2075" t="s">
        <v>8370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>
        <f t="shared" si="128"/>
        <v>1.0249999999999999</v>
      </c>
      <c r="G2076" t="s">
        <v>8219</v>
      </c>
      <c r="H2076" t="s">
        <v>8224</v>
      </c>
      <c r="I2076" t="s">
        <v>8246</v>
      </c>
      <c r="J2076">
        <v>1462564182</v>
      </c>
      <c r="K2076">
        <v>1459972182</v>
      </c>
      <c r="L2076" s="10">
        <f t="shared" si="130"/>
        <v>42466.826180555552</v>
      </c>
      <c r="M2076" s="10">
        <f t="shared" si="131"/>
        <v>42496.826180555552</v>
      </c>
      <c r="N2076" t="b">
        <v>0</v>
      </c>
      <c r="O2076">
        <v>3</v>
      </c>
      <c r="P2076" t="b">
        <v>1</v>
      </c>
      <c r="Q2076" t="s">
        <v>8295</v>
      </c>
      <c r="R2076" s="6">
        <f t="shared" si="129"/>
        <v>205</v>
      </c>
      <c r="S2076" t="s">
        <v>8318</v>
      </c>
      <c r="T2076" t="s">
        <v>8370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>
        <f t="shared" si="128"/>
        <v>16.783738373837384</v>
      </c>
      <c r="G2077" t="s">
        <v>8219</v>
      </c>
      <c r="H2077" t="s">
        <v>8224</v>
      </c>
      <c r="I2077" t="s">
        <v>8246</v>
      </c>
      <c r="J2077">
        <v>1374769288</v>
      </c>
      <c r="K2077">
        <v>1372177288</v>
      </c>
      <c r="L2077" s="10">
        <f t="shared" si="130"/>
        <v>41450.681574074071</v>
      </c>
      <c r="M2077" s="10">
        <f t="shared" si="131"/>
        <v>41480.681574074071</v>
      </c>
      <c r="N2077" t="b">
        <v>0</v>
      </c>
      <c r="O2077">
        <v>8200</v>
      </c>
      <c r="P2077" t="b">
        <v>1</v>
      </c>
      <c r="Q2077" t="s">
        <v>8295</v>
      </c>
      <c r="R2077" s="6">
        <f t="shared" si="129"/>
        <v>20.465926829268295</v>
      </c>
      <c r="S2077" t="s">
        <v>8318</v>
      </c>
      <c r="T2077" t="s">
        <v>8370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>
        <f t="shared" si="128"/>
        <v>5.4334915642458101</v>
      </c>
      <c r="G2078" t="s">
        <v>8219</v>
      </c>
      <c r="H2078" t="s">
        <v>8225</v>
      </c>
      <c r="I2078" t="s">
        <v>8247</v>
      </c>
      <c r="J2078">
        <v>1406149689</v>
      </c>
      <c r="K2078">
        <v>1402693689</v>
      </c>
      <c r="L2078" s="10">
        <f t="shared" si="130"/>
        <v>41803.880659722221</v>
      </c>
      <c r="M2078" s="10">
        <f t="shared" si="131"/>
        <v>41843.880659722221</v>
      </c>
      <c r="N2078" t="b">
        <v>0</v>
      </c>
      <c r="O2078">
        <v>8359</v>
      </c>
      <c r="P2078" t="b">
        <v>1</v>
      </c>
      <c r="Q2078" t="s">
        <v>8295</v>
      </c>
      <c r="R2078" s="6">
        <f t="shared" si="129"/>
        <v>116.35303146309367</v>
      </c>
      <c r="S2078" t="s">
        <v>8318</v>
      </c>
      <c r="T2078" t="s">
        <v>8370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>
        <f t="shared" si="128"/>
        <v>1.1550800000000001</v>
      </c>
      <c r="G2079" t="s">
        <v>8219</v>
      </c>
      <c r="H2079" t="s">
        <v>8224</v>
      </c>
      <c r="I2079" t="s">
        <v>8246</v>
      </c>
      <c r="J2079">
        <v>1433538000</v>
      </c>
      <c r="K2079">
        <v>1428541276</v>
      </c>
      <c r="L2079" s="10">
        <f t="shared" si="130"/>
        <v>42103.042546296296</v>
      </c>
      <c r="M2079" s="10">
        <f t="shared" si="131"/>
        <v>42160.875</v>
      </c>
      <c r="N2079" t="b">
        <v>0</v>
      </c>
      <c r="O2079">
        <v>188</v>
      </c>
      <c r="P2079" t="b">
        <v>1</v>
      </c>
      <c r="Q2079" t="s">
        <v>8295</v>
      </c>
      <c r="R2079" s="6">
        <f t="shared" si="129"/>
        <v>307.20212765957444</v>
      </c>
      <c r="S2079" t="s">
        <v>8318</v>
      </c>
      <c r="T2079" t="s">
        <v>8370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>
        <f t="shared" si="128"/>
        <v>1.3120499999999999</v>
      </c>
      <c r="G2080" t="s">
        <v>8219</v>
      </c>
      <c r="H2080" t="s">
        <v>8227</v>
      </c>
      <c r="I2080" t="s">
        <v>8249</v>
      </c>
      <c r="J2080">
        <v>1482085857</v>
      </c>
      <c r="K2080">
        <v>1479493857</v>
      </c>
      <c r="L2080" s="10">
        <f t="shared" si="130"/>
        <v>42692.771493055552</v>
      </c>
      <c r="M2080" s="10">
        <f t="shared" si="131"/>
        <v>42722.771493055552</v>
      </c>
      <c r="N2080" t="b">
        <v>0</v>
      </c>
      <c r="O2080">
        <v>48</v>
      </c>
      <c r="P2080" t="b">
        <v>1</v>
      </c>
      <c r="Q2080" t="s">
        <v>8295</v>
      </c>
      <c r="R2080" s="6">
        <f t="shared" si="129"/>
        <v>546.6875</v>
      </c>
      <c r="S2080" t="s">
        <v>8318</v>
      </c>
      <c r="T2080" t="s">
        <v>8370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>
        <f t="shared" si="128"/>
        <v>2.8816999999999999</v>
      </c>
      <c r="G2081" t="s">
        <v>8219</v>
      </c>
      <c r="H2081" t="s">
        <v>8225</v>
      </c>
      <c r="I2081" t="s">
        <v>8247</v>
      </c>
      <c r="J2081">
        <v>1435258800</v>
      </c>
      <c r="K2081">
        <v>1432659793</v>
      </c>
      <c r="L2081" s="10">
        <f t="shared" si="130"/>
        <v>42150.71056712963</v>
      </c>
      <c r="M2081" s="10">
        <f t="shared" si="131"/>
        <v>42180.791666666672</v>
      </c>
      <c r="N2081" t="b">
        <v>0</v>
      </c>
      <c r="O2081">
        <v>607</v>
      </c>
      <c r="P2081" t="b">
        <v>1</v>
      </c>
      <c r="Q2081" t="s">
        <v>8295</v>
      </c>
      <c r="R2081" s="6">
        <f t="shared" si="129"/>
        <v>47.474464579901152</v>
      </c>
      <c r="S2081" t="s">
        <v>8318</v>
      </c>
      <c r="T2081" t="s">
        <v>8370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>
        <f t="shared" si="128"/>
        <v>5.0780000000000003</v>
      </c>
      <c r="G2082" t="s">
        <v>8219</v>
      </c>
      <c r="H2082" t="s">
        <v>8224</v>
      </c>
      <c r="I2082" t="s">
        <v>8246</v>
      </c>
      <c r="J2082">
        <v>1447286300</v>
      </c>
      <c r="K2082">
        <v>1444690700</v>
      </c>
      <c r="L2082" s="10">
        <f t="shared" si="130"/>
        <v>42289.957175925927</v>
      </c>
      <c r="M2082" s="10">
        <f t="shared" si="131"/>
        <v>42319.998842592591</v>
      </c>
      <c r="N2082" t="b">
        <v>0</v>
      </c>
      <c r="O2082">
        <v>50</v>
      </c>
      <c r="P2082" t="b">
        <v>1</v>
      </c>
      <c r="Q2082" t="s">
        <v>8295</v>
      </c>
      <c r="R2082" s="6">
        <f t="shared" si="129"/>
        <v>101.56</v>
      </c>
      <c r="S2082" t="s">
        <v>8318</v>
      </c>
      <c r="T2082" t="s">
        <v>8370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>
        <f t="shared" si="128"/>
        <v>1.1457142857142857</v>
      </c>
      <c r="G2083" t="s">
        <v>8219</v>
      </c>
      <c r="H2083" t="s">
        <v>8224</v>
      </c>
      <c r="I2083" t="s">
        <v>8246</v>
      </c>
      <c r="J2083">
        <v>1337144340</v>
      </c>
      <c r="K2083">
        <v>1333597555</v>
      </c>
      <c r="L2083" s="10">
        <f t="shared" si="130"/>
        <v>41004.156886574077</v>
      </c>
      <c r="M2083" s="10">
        <f t="shared" si="131"/>
        <v>41045.207638888889</v>
      </c>
      <c r="N2083" t="b">
        <v>0</v>
      </c>
      <c r="O2083">
        <v>55</v>
      </c>
      <c r="P2083" t="b">
        <v>1</v>
      </c>
      <c r="Q2083" t="s">
        <v>8279</v>
      </c>
      <c r="R2083" s="6">
        <f t="shared" si="129"/>
        <v>72.909090909090907</v>
      </c>
      <c r="S2083" t="s">
        <v>8315</v>
      </c>
      <c r="T2083" t="s">
        <v>8327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>
        <f t="shared" si="128"/>
        <v>1.1073333333333333</v>
      </c>
      <c r="G2084" t="s">
        <v>8219</v>
      </c>
      <c r="H2084" t="s">
        <v>8224</v>
      </c>
      <c r="I2084" t="s">
        <v>8246</v>
      </c>
      <c r="J2084">
        <v>1322106796</v>
      </c>
      <c r="K2084">
        <v>1316919196</v>
      </c>
      <c r="L2084" s="10">
        <f t="shared" si="130"/>
        <v>40811.120324074072</v>
      </c>
      <c r="M2084" s="10">
        <f t="shared" si="131"/>
        <v>40871.161990740737</v>
      </c>
      <c r="N2084" t="b">
        <v>0</v>
      </c>
      <c r="O2084">
        <v>38</v>
      </c>
      <c r="P2084" t="b">
        <v>1</v>
      </c>
      <c r="Q2084" t="s">
        <v>8279</v>
      </c>
      <c r="R2084" s="6">
        <f t="shared" si="129"/>
        <v>43.710526315789473</v>
      </c>
      <c r="S2084" t="s">
        <v>8315</v>
      </c>
      <c r="T2084" t="s">
        <v>8327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>
        <f t="shared" si="128"/>
        <v>1.1333333333333333</v>
      </c>
      <c r="G2085" t="s">
        <v>8219</v>
      </c>
      <c r="H2085" t="s">
        <v>8224</v>
      </c>
      <c r="I2085" t="s">
        <v>8246</v>
      </c>
      <c r="J2085">
        <v>1338830395</v>
      </c>
      <c r="K2085">
        <v>1336238395</v>
      </c>
      <c r="L2085" s="10">
        <f t="shared" si="130"/>
        <v>41034.72216435185</v>
      </c>
      <c r="M2085" s="10">
        <f t="shared" si="131"/>
        <v>41064.72216435185</v>
      </c>
      <c r="N2085" t="b">
        <v>0</v>
      </c>
      <c r="O2085">
        <v>25</v>
      </c>
      <c r="P2085" t="b">
        <v>1</v>
      </c>
      <c r="Q2085" t="s">
        <v>8279</v>
      </c>
      <c r="R2085" s="6">
        <f t="shared" si="129"/>
        <v>34</v>
      </c>
      <c r="S2085" t="s">
        <v>8315</v>
      </c>
      <c r="T2085" t="s">
        <v>8327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>
        <f t="shared" si="128"/>
        <v>1.0833333333333333</v>
      </c>
      <c r="G2086" t="s">
        <v>8219</v>
      </c>
      <c r="H2086" t="s">
        <v>8224</v>
      </c>
      <c r="I2086" t="s">
        <v>8246</v>
      </c>
      <c r="J2086">
        <v>1399186740</v>
      </c>
      <c r="K2086">
        <v>1396468782</v>
      </c>
      <c r="L2086" s="10">
        <f t="shared" si="130"/>
        <v>41731.833124999997</v>
      </c>
      <c r="M2086" s="10">
        <f t="shared" si="131"/>
        <v>41763.290972222225</v>
      </c>
      <c r="N2086" t="b">
        <v>0</v>
      </c>
      <c r="O2086">
        <v>46</v>
      </c>
      <c r="P2086" t="b">
        <v>1</v>
      </c>
      <c r="Q2086" t="s">
        <v>8279</v>
      </c>
      <c r="R2086" s="6">
        <f t="shared" si="129"/>
        <v>70.652173913043484</v>
      </c>
      <c r="S2086" t="s">
        <v>8315</v>
      </c>
      <c r="T2086" t="s">
        <v>8327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>
        <f t="shared" si="128"/>
        <v>1.2353333333333334</v>
      </c>
      <c r="G2087" t="s">
        <v>8219</v>
      </c>
      <c r="H2087" t="s">
        <v>8224</v>
      </c>
      <c r="I2087" t="s">
        <v>8246</v>
      </c>
      <c r="J2087">
        <v>1342382587</v>
      </c>
      <c r="K2087">
        <v>1339790587</v>
      </c>
      <c r="L2087" s="10">
        <f t="shared" si="130"/>
        <v>41075.835497685184</v>
      </c>
      <c r="M2087" s="10">
        <f t="shared" si="131"/>
        <v>41105.835497685184</v>
      </c>
      <c r="N2087" t="b">
        <v>0</v>
      </c>
      <c r="O2087">
        <v>83</v>
      </c>
      <c r="P2087" t="b">
        <v>1</v>
      </c>
      <c r="Q2087" t="s">
        <v>8279</v>
      </c>
      <c r="R2087" s="6">
        <f t="shared" si="129"/>
        <v>89.301204819277103</v>
      </c>
      <c r="S2087" t="s">
        <v>8315</v>
      </c>
      <c r="T2087" t="s">
        <v>8327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>
        <f t="shared" si="128"/>
        <v>1.0069999999999999</v>
      </c>
      <c r="G2088" t="s">
        <v>8219</v>
      </c>
      <c r="H2088" t="s">
        <v>8224</v>
      </c>
      <c r="I2088" t="s">
        <v>8246</v>
      </c>
      <c r="J2088">
        <v>1323838740</v>
      </c>
      <c r="K2088">
        <v>1321200332</v>
      </c>
      <c r="L2088" s="10">
        <f t="shared" si="130"/>
        <v>40860.67050925926</v>
      </c>
      <c r="M2088" s="10">
        <f t="shared" si="131"/>
        <v>40891.207638888889</v>
      </c>
      <c r="N2088" t="b">
        <v>0</v>
      </c>
      <c r="O2088">
        <v>35</v>
      </c>
      <c r="P2088" t="b">
        <v>1</v>
      </c>
      <c r="Q2088" t="s">
        <v>8279</v>
      </c>
      <c r="R2088" s="6">
        <f t="shared" si="129"/>
        <v>115.08571428571429</v>
      </c>
      <c r="S2088" t="s">
        <v>8315</v>
      </c>
      <c r="T2088" t="s">
        <v>8327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>
        <f t="shared" si="128"/>
        <v>1.0353333333333334</v>
      </c>
      <c r="G2089" t="s">
        <v>8219</v>
      </c>
      <c r="H2089" t="s">
        <v>8224</v>
      </c>
      <c r="I2089" t="s">
        <v>8246</v>
      </c>
      <c r="J2089">
        <v>1315457658</v>
      </c>
      <c r="K2089">
        <v>1312865658</v>
      </c>
      <c r="L2089" s="10">
        <f t="shared" si="130"/>
        <v>40764.204375000001</v>
      </c>
      <c r="M2089" s="10">
        <f t="shared" si="131"/>
        <v>40794.204375000001</v>
      </c>
      <c r="N2089" t="b">
        <v>0</v>
      </c>
      <c r="O2089">
        <v>25</v>
      </c>
      <c r="P2089" t="b">
        <v>1</v>
      </c>
      <c r="Q2089" t="s">
        <v>8279</v>
      </c>
      <c r="R2089" s="6">
        <f t="shared" si="129"/>
        <v>62.12</v>
      </c>
      <c r="S2089" t="s">
        <v>8315</v>
      </c>
      <c r="T2089" t="s">
        <v>8327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>
        <f t="shared" si="128"/>
        <v>1.1551066666666667</v>
      </c>
      <c r="G2090" t="s">
        <v>8219</v>
      </c>
      <c r="H2090" t="s">
        <v>8224</v>
      </c>
      <c r="I2090" t="s">
        <v>8246</v>
      </c>
      <c r="J2090">
        <v>1284177540</v>
      </c>
      <c r="K2090">
        <v>1281028152</v>
      </c>
      <c r="L2090" s="10">
        <f t="shared" si="130"/>
        <v>40395.714722222219</v>
      </c>
      <c r="M2090" s="10">
        <f t="shared" si="131"/>
        <v>40432.165972222225</v>
      </c>
      <c r="N2090" t="b">
        <v>0</v>
      </c>
      <c r="O2090">
        <v>75</v>
      </c>
      <c r="P2090" t="b">
        <v>1</v>
      </c>
      <c r="Q2090" t="s">
        <v>8279</v>
      </c>
      <c r="R2090" s="6">
        <f t="shared" si="129"/>
        <v>46.204266666666669</v>
      </c>
      <c r="S2090" t="s">
        <v>8315</v>
      </c>
      <c r="T2090" t="s">
        <v>8327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>
        <f t="shared" si="128"/>
        <v>1.2040040000000001</v>
      </c>
      <c r="G2091" t="s">
        <v>8219</v>
      </c>
      <c r="H2091" t="s">
        <v>8224</v>
      </c>
      <c r="I2091" t="s">
        <v>8246</v>
      </c>
      <c r="J2091">
        <v>1375408194</v>
      </c>
      <c r="K2091">
        <v>1372384194</v>
      </c>
      <c r="L2091" s="10">
        <f t="shared" si="130"/>
        <v>41453.076319444444</v>
      </c>
      <c r="M2091" s="10">
        <f t="shared" si="131"/>
        <v>41488.076319444444</v>
      </c>
      <c r="N2091" t="b">
        <v>0</v>
      </c>
      <c r="O2091">
        <v>62</v>
      </c>
      <c r="P2091" t="b">
        <v>1</v>
      </c>
      <c r="Q2091" t="s">
        <v>8279</v>
      </c>
      <c r="R2091" s="6">
        <f t="shared" si="129"/>
        <v>48.54854838709678</v>
      </c>
      <c r="S2091" t="s">
        <v>8315</v>
      </c>
      <c r="T2091" t="s">
        <v>8327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>
        <f t="shared" si="128"/>
        <v>1.1504037499999999</v>
      </c>
      <c r="G2092" t="s">
        <v>8219</v>
      </c>
      <c r="H2092" t="s">
        <v>8224</v>
      </c>
      <c r="I2092" t="s">
        <v>8246</v>
      </c>
      <c r="J2092">
        <v>1361696955</v>
      </c>
      <c r="K2092">
        <v>1359104955</v>
      </c>
      <c r="L2092" s="10">
        <f t="shared" si="130"/>
        <v>41299.381423611114</v>
      </c>
      <c r="M2092" s="10">
        <f t="shared" si="131"/>
        <v>41329.381423611114</v>
      </c>
      <c r="N2092" t="b">
        <v>0</v>
      </c>
      <c r="O2092">
        <v>160</v>
      </c>
      <c r="P2092" t="b">
        <v>1</v>
      </c>
      <c r="Q2092" t="s">
        <v>8279</v>
      </c>
      <c r="R2092" s="6">
        <f t="shared" si="129"/>
        <v>57.520187499999999</v>
      </c>
      <c r="S2092" t="s">
        <v>8315</v>
      </c>
      <c r="T2092" t="s">
        <v>8327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>
        <f t="shared" si="128"/>
        <v>1.2046777777777777</v>
      </c>
      <c r="G2093" t="s">
        <v>8219</v>
      </c>
      <c r="H2093" t="s">
        <v>8224</v>
      </c>
      <c r="I2093" t="s">
        <v>8246</v>
      </c>
      <c r="J2093">
        <v>1299009600</v>
      </c>
      <c r="K2093">
        <v>1294818278</v>
      </c>
      <c r="L2093" s="10">
        <f t="shared" si="130"/>
        <v>40555.322662037033</v>
      </c>
      <c r="M2093" s="10">
        <f t="shared" si="131"/>
        <v>40603.833333333336</v>
      </c>
      <c r="N2093" t="b">
        <v>0</v>
      </c>
      <c r="O2093">
        <v>246</v>
      </c>
      <c r="P2093" t="b">
        <v>1</v>
      </c>
      <c r="Q2093" t="s">
        <v>8279</v>
      </c>
      <c r="R2093" s="6">
        <f t="shared" si="129"/>
        <v>88.147154471544724</v>
      </c>
      <c r="S2093" t="s">
        <v>8315</v>
      </c>
      <c r="T2093" t="s">
        <v>8327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>
        <f t="shared" si="128"/>
        <v>1.0128333333333333</v>
      </c>
      <c r="G2094" t="s">
        <v>8219</v>
      </c>
      <c r="H2094" t="s">
        <v>8224</v>
      </c>
      <c r="I2094" t="s">
        <v>8246</v>
      </c>
      <c r="J2094">
        <v>1318006732</v>
      </c>
      <c r="K2094">
        <v>1312822732</v>
      </c>
      <c r="L2094" s="10">
        <f t="shared" si="130"/>
        <v>40763.707546296297</v>
      </c>
      <c r="M2094" s="10">
        <f t="shared" si="131"/>
        <v>40823.707546296297</v>
      </c>
      <c r="N2094" t="b">
        <v>0</v>
      </c>
      <c r="O2094">
        <v>55</v>
      </c>
      <c r="P2094" t="b">
        <v>1</v>
      </c>
      <c r="Q2094" t="s">
        <v>8279</v>
      </c>
      <c r="R2094" s="6">
        <f t="shared" si="129"/>
        <v>110.49090909090908</v>
      </c>
      <c r="S2094" t="s">
        <v>8315</v>
      </c>
      <c r="T2094" t="s">
        <v>8327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>
        <f t="shared" si="128"/>
        <v>1.0246666666666666</v>
      </c>
      <c r="G2095" t="s">
        <v>8219</v>
      </c>
      <c r="H2095" t="s">
        <v>8224</v>
      </c>
      <c r="I2095" t="s">
        <v>8246</v>
      </c>
      <c r="J2095">
        <v>1356211832</v>
      </c>
      <c r="K2095">
        <v>1351024232</v>
      </c>
      <c r="L2095" s="10">
        <f t="shared" si="130"/>
        <v>41205.854537037041</v>
      </c>
      <c r="M2095" s="10">
        <f t="shared" si="131"/>
        <v>41265.896203703705</v>
      </c>
      <c r="N2095" t="b">
        <v>0</v>
      </c>
      <c r="O2095">
        <v>23</v>
      </c>
      <c r="P2095" t="b">
        <v>1</v>
      </c>
      <c r="Q2095" t="s">
        <v>8279</v>
      </c>
      <c r="R2095" s="6">
        <f t="shared" si="129"/>
        <v>66.826086956521735</v>
      </c>
      <c r="S2095" t="s">
        <v>8315</v>
      </c>
      <c r="T2095" t="s">
        <v>8327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>
        <f t="shared" si="128"/>
        <v>1.2054285714285715</v>
      </c>
      <c r="G2096" t="s">
        <v>8219</v>
      </c>
      <c r="H2096" t="s">
        <v>8224</v>
      </c>
      <c r="I2096" t="s">
        <v>8246</v>
      </c>
      <c r="J2096">
        <v>1330916400</v>
      </c>
      <c r="K2096">
        <v>1327969730</v>
      </c>
      <c r="L2096" s="10">
        <f t="shared" si="130"/>
        <v>40939.02002314815</v>
      </c>
      <c r="M2096" s="10">
        <f t="shared" si="131"/>
        <v>40973.125</v>
      </c>
      <c r="N2096" t="b">
        <v>0</v>
      </c>
      <c r="O2096">
        <v>72</v>
      </c>
      <c r="P2096" t="b">
        <v>1</v>
      </c>
      <c r="Q2096" t="s">
        <v>8279</v>
      </c>
      <c r="R2096" s="6">
        <f t="shared" si="129"/>
        <v>58.597222222222221</v>
      </c>
      <c r="S2096" t="s">
        <v>8315</v>
      </c>
      <c r="T2096" t="s">
        <v>8327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>
        <f t="shared" si="128"/>
        <v>1</v>
      </c>
      <c r="G2097" t="s">
        <v>8219</v>
      </c>
      <c r="H2097" t="s">
        <v>8224</v>
      </c>
      <c r="I2097" t="s">
        <v>8246</v>
      </c>
      <c r="J2097">
        <v>1317576973</v>
      </c>
      <c r="K2097">
        <v>1312392973</v>
      </c>
      <c r="L2097" s="10">
        <f t="shared" si="130"/>
        <v>40758.733483796292</v>
      </c>
      <c r="M2097" s="10">
        <f t="shared" si="131"/>
        <v>40818.733483796292</v>
      </c>
      <c r="N2097" t="b">
        <v>0</v>
      </c>
      <c r="O2097">
        <v>22</v>
      </c>
      <c r="P2097" t="b">
        <v>1</v>
      </c>
      <c r="Q2097" t="s">
        <v>8279</v>
      </c>
      <c r="R2097" s="6">
        <f t="shared" si="129"/>
        <v>113.63636363636364</v>
      </c>
      <c r="S2097" t="s">
        <v>8315</v>
      </c>
      <c r="T2097" t="s">
        <v>8327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>
        <f t="shared" si="128"/>
        <v>1.0166666666666666</v>
      </c>
      <c r="G2098" t="s">
        <v>8219</v>
      </c>
      <c r="H2098" t="s">
        <v>8224</v>
      </c>
      <c r="I2098" t="s">
        <v>8246</v>
      </c>
      <c r="J2098">
        <v>1351223940</v>
      </c>
      <c r="K2098">
        <v>1349892735</v>
      </c>
      <c r="L2098" s="10">
        <f t="shared" si="130"/>
        <v>41192.758506944447</v>
      </c>
      <c r="M2098" s="10">
        <f t="shared" si="131"/>
        <v>41208.165972222225</v>
      </c>
      <c r="N2098" t="b">
        <v>0</v>
      </c>
      <c r="O2098">
        <v>14</v>
      </c>
      <c r="P2098" t="b">
        <v>1</v>
      </c>
      <c r="Q2098" t="s">
        <v>8279</v>
      </c>
      <c r="R2098" s="6">
        <f t="shared" si="129"/>
        <v>43.571428571428569</v>
      </c>
      <c r="S2098" t="s">
        <v>8315</v>
      </c>
      <c r="T2098" t="s">
        <v>8327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>
        <f t="shared" si="128"/>
        <v>1</v>
      </c>
      <c r="G2099" t="s">
        <v>8219</v>
      </c>
      <c r="H2099" t="s">
        <v>8224</v>
      </c>
      <c r="I2099" t="s">
        <v>8246</v>
      </c>
      <c r="J2099">
        <v>1322751735</v>
      </c>
      <c r="K2099">
        <v>1317564135</v>
      </c>
      <c r="L2099" s="10">
        <f t="shared" si="130"/>
        <v>40818.58489583333</v>
      </c>
      <c r="M2099" s="10">
        <f t="shared" si="131"/>
        <v>40878.626562500001</v>
      </c>
      <c r="N2099" t="b">
        <v>0</v>
      </c>
      <c r="O2099">
        <v>38</v>
      </c>
      <c r="P2099" t="b">
        <v>1</v>
      </c>
      <c r="Q2099" t="s">
        <v>8279</v>
      </c>
      <c r="R2099" s="6">
        <f t="shared" si="129"/>
        <v>78.94736842105263</v>
      </c>
      <c r="S2099" t="s">
        <v>8315</v>
      </c>
      <c r="T2099" t="s">
        <v>8327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>
        <f t="shared" si="128"/>
        <v>1.0033333333333334</v>
      </c>
      <c r="G2100" t="s">
        <v>8219</v>
      </c>
      <c r="H2100" t="s">
        <v>8224</v>
      </c>
      <c r="I2100" t="s">
        <v>8246</v>
      </c>
      <c r="J2100">
        <v>1331174635</v>
      </c>
      <c r="K2100">
        <v>1328582635</v>
      </c>
      <c r="L2100" s="10">
        <f t="shared" si="130"/>
        <v>40946.11383101852</v>
      </c>
      <c r="M2100" s="10">
        <f t="shared" si="131"/>
        <v>40976.11383101852</v>
      </c>
      <c r="N2100" t="b">
        <v>0</v>
      </c>
      <c r="O2100">
        <v>32</v>
      </c>
      <c r="P2100" t="b">
        <v>1</v>
      </c>
      <c r="Q2100" t="s">
        <v>8279</v>
      </c>
      <c r="R2100" s="6">
        <f t="shared" si="129"/>
        <v>188.125</v>
      </c>
      <c r="S2100" t="s">
        <v>8315</v>
      </c>
      <c r="T2100" t="s">
        <v>8327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>
        <f t="shared" si="128"/>
        <v>1.3236666666666668</v>
      </c>
      <c r="G2101" t="s">
        <v>8219</v>
      </c>
      <c r="H2101" t="s">
        <v>8224</v>
      </c>
      <c r="I2101" t="s">
        <v>8246</v>
      </c>
      <c r="J2101">
        <v>1435808400</v>
      </c>
      <c r="K2101">
        <v>1434650084</v>
      </c>
      <c r="L2101" s="10">
        <f t="shared" si="130"/>
        <v>42173.746342592596</v>
      </c>
      <c r="M2101" s="10">
        <f t="shared" si="131"/>
        <v>42187.152777777781</v>
      </c>
      <c r="N2101" t="b">
        <v>0</v>
      </c>
      <c r="O2101">
        <v>63</v>
      </c>
      <c r="P2101" t="b">
        <v>1</v>
      </c>
      <c r="Q2101" t="s">
        <v>8279</v>
      </c>
      <c r="R2101" s="6">
        <f t="shared" si="129"/>
        <v>63.031746031746032</v>
      </c>
      <c r="S2101" t="s">
        <v>8315</v>
      </c>
      <c r="T2101" t="s">
        <v>8327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>
        <f t="shared" si="128"/>
        <v>1.3666666666666667</v>
      </c>
      <c r="G2102" t="s">
        <v>8219</v>
      </c>
      <c r="H2102" t="s">
        <v>8224</v>
      </c>
      <c r="I2102" t="s">
        <v>8246</v>
      </c>
      <c r="J2102">
        <v>1341028740</v>
      </c>
      <c r="K2102">
        <v>1339704141</v>
      </c>
      <c r="L2102" s="10">
        <f t="shared" si="130"/>
        <v>41074.834965277776</v>
      </c>
      <c r="M2102" s="10">
        <f t="shared" si="131"/>
        <v>41090.165972222225</v>
      </c>
      <c r="N2102" t="b">
        <v>0</v>
      </c>
      <c r="O2102">
        <v>27</v>
      </c>
      <c r="P2102" t="b">
        <v>1</v>
      </c>
      <c r="Q2102" t="s">
        <v>8279</v>
      </c>
      <c r="R2102" s="6">
        <f t="shared" si="129"/>
        <v>30.37037037037037</v>
      </c>
      <c r="S2102" t="s">
        <v>8315</v>
      </c>
      <c r="T2102" t="s">
        <v>8327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>
        <f t="shared" si="128"/>
        <v>1.1325000000000001</v>
      </c>
      <c r="G2103" t="s">
        <v>8219</v>
      </c>
      <c r="H2103" t="s">
        <v>8224</v>
      </c>
      <c r="I2103" t="s">
        <v>8246</v>
      </c>
      <c r="J2103">
        <v>1329104114</v>
      </c>
      <c r="K2103">
        <v>1323920114</v>
      </c>
      <c r="L2103" s="10">
        <f t="shared" si="130"/>
        <v>40892.149467592593</v>
      </c>
      <c r="M2103" s="10">
        <f t="shared" si="131"/>
        <v>40952.149467592593</v>
      </c>
      <c r="N2103" t="b">
        <v>0</v>
      </c>
      <c r="O2103">
        <v>44</v>
      </c>
      <c r="P2103" t="b">
        <v>1</v>
      </c>
      <c r="Q2103" t="s">
        <v>8279</v>
      </c>
      <c r="R2103" s="6">
        <f t="shared" si="129"/>
        <v>51.477272727272727</v>
      </c>
      <c r="S2103" t="s">
        <v>8315</v>
      </c>
      <c r="T2103" t="s">
        <v>8327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>
        <f t="shared" si="128"/>
        <v>1.36</v>
      </c>
      <c r="G2104" t="s">
        <v>8219</v>
      </c>
      <c r="H2104" t="s">
        <v>8224</v>
      </c>
      <c r="I2104" t="s">
        <v>8246</v>
      </c>
      <c r="J2104">
        <v>1304628648</v>
      </c>
      <c r="K2104">
        <v>1302036648</v>
      </c>
      <c r="L2104" s="10">
        <f t="shared" si="130"/>
        <v>40638.868611111109</v>
      </c>
      <c r="M2104" s="10">
        <f t="shared" si="131"/>
        <v>40668.868611111109</v>
      </c>
      <c r="N2104" t="b">
        <v>0</v>
      </c>
      <c r="O2104">
        <v>38</v>
      </c>
      <c r="P2104" t="b">
        <v>1</v>
      </c>
      <c r="Q2104" t="s">
        <v>8279</v>
      </c>
      <c r="R2104" s="6">
        <f t="shared" si="129"/>
        <v>35.789473684210527</v>
      </c>
      <c r="S2104" t="s">
        <v>8315</v>
      </c>
      <c r="T2104" t="s">
        <v>8327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>
        <f t="shared" si="128"/>
        <v>1.4612318374694613</v>
      </c>
      <c r="G2105" t="s">
        <v>8219</v>
      </c>
      <c r="H2105" t="s">
        <v>8224</v>
      </c>
      <c r="I2105" t="s">
        <v>8246</v>
      </c>
      <c r="J2105">
        <v>1352488027</v>
      </c>
      <c r="K2105">
        <v>1349892427</v>
      </c>
      <c r="L2105" s="10">
        <f t="shared" si="130"/>
        <v>41192.754942129628</v>
      </c>
      <c r="M2105" s="10">
        <f t="shared" si="131"/>
        <v>41222.7966087963</v>
      </c>
      <c r="N2105" t="b">
        <v>0</v>
      </c>
      <c r="O2105">
        <v>115</v>
      </c>
      <c r="P2105" t="b">
        <v>1</v>
      </c>
      <c r="Q2105" t="s">
        <v>8279</v>
      </c>
      <c r="R2105" s="6">
        <f t="shared" si="129"/>
        <v>98.817391304347822</v>
      </c>
      <c r="S2105" t="s">
        <v>8315</v>
      </c>
      <c r="T2105" t="s">
        <v>8327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>
        <f t="shared" si="128"/>
        <v>1.2949999999999999</v>
      </c>
      <c r="G2106" t="s">
        <v>8219</v>
      </c>
      <c r="H2106" t="s">
        <v>8224</v>
      </c>
      <c r="I2106" t="s">
        <v>8246</v>
      </c>
      <c r="J2106">
        <v>1369958400</v>
      </c>
      <c r="K2106">
        <v>1367286434</v>
      </c>
      <c r="L2106" s="10">
        <f t="shared" si="130"/>
        <v>41394.074467592596</v>
      </c>
      <c r="M2106" s="10">
        <f t="shared" si="131"/>
        <v>41425</v>
      </c>
      <c r="N2106" t="b">
        <v>0</v>
      </c>
      <c r="O2106">
        <v>37</v>
      </c>
      <c r="P2106" t="b">
        <v>1</v>
      </c>
      <c r="Q2106" t="s">
        <v>8279</v>
      </c>
      <c r="R2106" s="6">
        <f t="shared" si="129"/>
        <v>28</v>
      </c>
      <c r="S2106" t="s">
        <v>8315</v>
      </c>
      <c r="T2106" t="s">
        <v>8327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>
        <f t="shared" si="128"/>
        <v>2.54</v>
      </c>
      <c r="G2107" t="s">
        <v>8219</v>
      </c>
      <c r="H2107" t="s">
        <v>8224</v>
      </c>
      <c r="I2107" t="s">
        <v>8246</v>
      </c>
      <c r="J2107">
        <v>1416542400</v>
      </c>
      <c r="K2107">
        <v>1415472953</v>
      </c>
      <c r="L2107" s="10">
        <f t="shared" si="130"/>
        <v>41951.788807870369</v>
      </c>
      <c r="M2107" s="10">
        <f t="shared" si="131"/>
        <v>41964.166666666672</v>
      </c>
      <c r="N2107" t="b">
        <v>0</v>
      </c>
      <c r="O2107">
        <v>99</v>
      </c>
      <c r="P2107" t="b">
        <v>1</v>
      </c>
      <c r="Q2107" t="s">
        <v>8279</v>
      </c>
      <c r="R2107" s="6">
        <f t="shared" si="129"/>
        <v>51.313131313131315</v>
      </c>
      <c r="S2107" t="s">
        <v>8315</v>
      </c>
      <c r="T2107" t="s">
        <v>8327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>
        <f t="shared" si="128"/>
        <v>1.0704545454545455</v>
      </c>
      <c r="G2108" t="s">
        <v>8219</v>
      </c>
      <c r="H2108" t="s">
        <v>8224</v>
      </c>
      <c r="I2108" t="s">
        <v>8246</v>
      </c>
      <c r="J2108">
        <v>1359176974</v>
      </c>
      <c r="K2108">
        <v>1356584974</v>
      </c>
      <c r="L2108" s="10">
        <f t="shared" si="130"/>
        <v>41270.21497685185</v>
      </c>
      <c r="M2108" s="10">
        <f t="shared" si="131"/>
        <v>41300.21497685185</v>
      </c>
      <c r="N2108" t="b">
        <v>0</v>
      </c>
      <c r="O2108">
        <v>44</v>
      </c>
      <c r="P2108" t="b">
        <v>1</v>
      </c>
      <c r="Q2108" t="s">
        <v>8279</v>
      </c>
      <c r="R2108" s="6">
        <f t="shared" si="129"/>
        <v>53.522727272727273</v>
      </c>
      <c r="S2108" t="s">
        <v>8315</v>
      </c>
      <c r="T2108" t="s">
        <v>8327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>
        <f t="shared" si="128"/>
        <v>1.0773299999999999</v>
      </c>
      <c r="G2109" t="s">
        <v>8219</v>
      </c>
      <c r="H2109" t="s">
        <v>8224</v>
      </c>
      <c r="I2109" t="s">
        <v>8246</v>
      </c>
      <c r="J2109">
        <v>1415815393</v>
      </c>
      <c r="K2109">
        <v>1413997393</v>
      </c>
      <c r="L2109" s="10">
        <f t="shared" si="130"/>
        <v>41934.71056712963</v>
      </c>
      <c r="M2109" s="10">
        <f t="shared" si="131"/>
        <v>41955.752233796295</v>
      </c>
      <c r="N2109" t="b">
        <v>0</v>
      </c>
      <c r="O2109">
        <v>58</v>
      </c>
      <c r="P2109" t="b">
        <v>1</v>
      </c>
      <c r="Q2109" t="s">
        <v>8279</v>
      </c>
      <c r="R2109" s="6">
        <f t="shared" si="129"/>
        <v>37.149310344827583</v>
      </c>
      <c r="S2109" t="s">
        <v>8315</v>
      </c>
      <c r="T2109" t="s">
        <v>8327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>
        <f t="shared" si="128"/>
        <v>1.0731250000000001</v>
      </c>
      <c r="G2110" t="s">
        <v>8219</v>
      </c>
      <c r="H2110" t="s">
        <v>8224</v>
      </c>
      <c r="I2110" t="s">
        <v>8246</v>
      </c>
      <c r="J2110">
        <v>1347249300</v>
      </c>
      <c r="K2110">
        <v>1344917580</v>
      </c>
      <c r="L2110" s="10">
        <f t="shared" si="130"/>
        <v>41135.175694444442</v>
      </c>
      <c r="M2110" s="10">
        <f t="shared" si="131"/>
        <v>41162.163194444445</v>
      </c>
      <c r="N2110" t="b">
        <v>0</v>
      </c>
      <c r="O2110">
        <v>191</v>
      </c>
      <c r="P2110" t="b">
        <v>1</v>
      </c>
      <c r="Q2110" t="s">
        <v>8279</v>
      </c>
      <c r="R2110" s="6">
        <f t="shared" si="129"/>
        <v>89.895287958115176</v>
      </c>
      <c r="S2110" t="s">
        <v>8315</v>
      </c>
      <c r="T2110" t="s">
        <v>8327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>
        <f t="shared" si="128"/>
        <v>1.06525</v>
      </c>
      <c r="G2111" t="s">
        <v>8219</v>
      </c>
      <c r="H2111" t="s">
        <v>8224</v>
      </c>
      <c r="I2111" t="s">
        <v>8246</v>
      </c>
      <c r="J2111">
        <v>1436115617</v>
      </c>
      <c r="K2111">
        <v>1433523617</v>
      </c>
      <c r="L2111" s="10">
        <f t="shared" si="130"/>
        <v>42160.708530092597</v>
      </c>
      <c r="M2111" s="10">
        <f t="shared" si="131"/>
        <v>42190.708530092597</v>
      </c>
      <c r="N2111" t="b">
        <v>0</v>
      </c>
      <c r="O2111">
        <v>40</v>
      </c>
      <c r="P2111" t="b">
        <v>1</v>
      </c>
      <c r="Q2111" t="s">
        <v>8279</v>
      </c>
      <c r="R2111" s="6">
        <f t="shared" si="129"/>
        <v>106.52500000000001</v>
      </c>
      <c r="S2111" t="s">
        <v>8315</v>
      </c>
      <c r="T2111" t="s">
        <v>8327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>
        <f t="shared" si="128"/>
        <v>1.0035000000000001</v>
      </c>
      <c r="G2112" t="s">
        <v>8219</v>
      </c>
      <c r="H2112" t="s">
        <v>8224</v>
      </c>
      <c r="I2112" t="s">
        <v>8246</v>
      </c>
      <c r="J2112">
        <v>1401253140</v>
      </c>
      <c r="K2112">
        <v>1398873969</v>
      </c>
      <c r="L2112" s="10">
        <f t="shared" si="130"/>
        <v>41759.670937499999</v>
      </c>
      <c r="M2112" s="10">
        <f t="shared" si="131"/>
        <v>41787.207638888889</v>
      </c>
      <c r="N2112" t="b">
        <v>0</v>
      </c>
      <c r="O2112">
        <v>38</v>
      </c>
      <c r="P2112" t="b">
        <v>1</v>
      </c>
      <c r="Q2112" t="s">
        <v>8279</v>
      </c>
      <c r="R2112" s="6">
        <f t="shared" si="129"/>
        <v>52.815789473684212</v>
      </c>
      <c r="S2112" t="s">
        <v>8315</v>
      </c>
      <c r="T2112" t="s">
        <v>8327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>
        <f t="shared" si="128"/>
        <v>1.0649999999999999</v>
      </c>
      <c r="G2113" t="s">
        <v>8219</v>
      </c>
      <c r="H2113" t="s">
        <v>8224</v>
      </c>
      <c r="I2113" t="s">
        <v>8246</v>
      </c>
      <c r="J2113">
        <v>1313370000</v>
      </c>
      <c r="K2113">
        <v>1307594625</v>
      </c>
      <c r="L2113" s="10">
        <f t="shared" si="130"/>
        <v>40703.197048611109</v>
      </c>
      <c r="M2113" s="10">
        <f t="shared" si="131"/>
        <v>40770.041666666664</v>
      </c>
      <c r="N2113" t="b">
        <v>0</v>
      </c>
      <c r="O2113">
        <v>39</v>
      </c>
      <c r="P2113" t="b">
        <v>1</v>
      </c>
      <c r="Q2113" t="s">
        <v>8279</v>
      </c>
      <c r="R2113" s="6">
        <f t="shared" si="129"/>
        <v>54.615384615384613</v>
      </c>
      <c r="S2113" t="s">
        <v>8315</v>
      </c>
      <c r="T2113" t="s">
        <v>8327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>
        <f t="shared" ref="F2114:F2177" si="132">IF(D2114=0,0,E2114/D2114)</f>
        <v>1</v>
      </c>
      <c r="G2114" t="s">
        <v>8219</v>
      </c>
      <c r="H2114" t="s">
        <v>8224</v>
      </c>
      <c r="I2114" t="s">
        <v>8246</v>
      </c>
      <c r="J2114">
        <v>1366064193</v>
      </c>
      <c r="K2114">
        <v>1364854593</v>
      </c>
      <c r="L2114" s="10">
        <f t="shared" si="130"/>
        <v>41365.928159722222</v>
      </c>
      <c r="M2114" s="10">
        <f t="shared" si="131"/>
        <v>41379.928159722222</v>
      </c>
      <c r="N2114" t="b">
        <v>0</v>
      </c>
      <c r="O2114">
        <v>11</v>
      </c>
      <c r="P2114" t="b">
        <v>1</v>
      </c>
      <c r="Q2114" t="s">
        <v>8279</v>
      </c>
      <c r="R2114" s="6">
        <f t="shared" ref="R2114:R2177" si="133">IF(O2114=0,0,E2114/O2114)</f>
        <v>27.272727272727273</v>
      </c>
      <c r="S2114" t="s">
        <v>8315</v>
      </c>
      <c r="T2114" t="s">
        <v>8327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>
        <f t="shared" si="132"/>
        <v>1.0485714285714285</v>
      </c>
      <c r="G2115" t="s">
        <v>8219</v>
      </c>
      <c r="H2115" t="s">
        <v>8224</v>
      </c>
      <c r="I2115" t="s">
        <v>8246</v>
      </c>
      <c r="J2115">
        <v>1411505176</v>
      </c>
      <c r="K2115">
        <v>1408481176</v>
      </c>
      <c r="L2115" s="10">
        <f t="shared" ref="L2115:L2178" si="134">(((K2115/60)/60)/24)+DATE(1970,1,1)</f>
        <v>41870.86546296296</v>
      </c>
      <c r="M2115" s="10">
        <f t="shared" ref="M2115:M2178" si="135">(((J2115/60)/60)/24)+DATE(1970,1,1)</f>
        <v>41905.86546296296</v>
      </c>
      <c r="N2115" t="b">
        <v>0</v>
      </c>
      <c r="O2115">
        <v>107</v>
      </c>
      <c r="P2115" t="b">
        <v>1</v>
      </c>
      <c r="Q2115" t="s">
        <v>8279</v>
      </c>
      <c r="R2115" s="6">
        <f t="shared" si="133"/>
        <v>68.598130841121488</v>
      </c>
      <c r="S2115" t="s">
        <v>8315</v>
      </c>
      <c r="T2115" t="s">
        <v>8327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>
        <f t="shared" si="132"/>
        <v>1.0469999999999999</v>
      </c>
      <c r="G2116" t="s">
        <v>8219</v>
      </c>
      <c r="H2116" t="s">
        <v>8224</v>
      </c>
      <c r="I2116" t="s">
        <v>8246</v>
      </c>
      <c r="J2116">
        <v>1291870740</v>
      </c>
      <c r="K2116">
        <v>1286480070</v>
      </c>
      <c r="L2116" s="10">
        <f t="shared" si="134"/>
        <v>40458.815625000003</v>
      </c>
      <c r="M2116" s="10">
        <f t="shared" si="135"/>
        <v>40521.207638888889</v>
      </c>
      <c r="N2116" t="b">
        <v>0</v>
      </c>
      <c r="O2116">
        <v>147</v>
      </c>
      <c r="P2116" t="b">
        <v>1</v>
      </c>
      <c r="Q2116" t="s">
        <v>8279</v>
      </c>
      <c r="R2116" s="6">
        <f t="shared" si="133"/>
        <v>35.612244897959187</v>
      </c>
      <c r="S2116" t="s">
        <v>8315</v>
      </c>
      <c r="T2116" t="s">
        <v>8327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>
        <f t="shared" si="132"/>
        <v>2.2566666666666668</v>
      </c>
      <c r="G2117" t="s">
        <v>8219</v>
      </c>
      <c r="H2117" t="s">
        <v>8224</v>
      </c>
      <c r="I2117" t="s">
        <v>8246</v>
      </c>
      <c r="J2117">
        <v>1298167001</v>
      </c>
      <c r="K2117">
        <v>1295575001</v>
      </c>
      <c r="L2117" s="10">
        <f t="shared" si="134"/>
        <v>40564.081030092595</v>
      </c>
      <c r="M2117" s="10">
        <f t="shared" si="135"/>
        <v>40594.081030092595</v>
      </c>
      <c r="N2117" t="b">
        <v>0</v>
      </c>
      <c r="O2117">
        <v>36</v>
      </c>
      <c r="P2117" t="b">
        <v>1</v>
      </c>
      <c r="Q2117" t="s">
        <v>8279</v>
      </c>
      <c r="R2117" s="6">
        <f t="shared" si="133"/>
        <v>94.027777777777771</v>
      </c>
      <c r="S2117" t="s">
        <v>8315</v>
      </c>
      <c r="T2117" t="s">
        <v>8327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>
        <f t="shared" si="132"/>
        <v>1.0090416666666666</v>
      </c>
      <c r="G2118" t="s">
        <v>8219</v>
      </c>
      <c r="H2118" t="s">
        <v>8224</v>
      </c>
      <c r="I2118" t="s">
        <v>8246</v>
      </c>
      <c r="J2118">
        <v>1349203203</v>
      </c>
      <c r="K2118">
        <v>1345056003</v>
      </c>
      <c r="L2118" s="10">
        <f t="shared" si="134"/>
        <v>41136.777812500004</v>
      </c>
      <c r="M2118" s="10">
        <f t="shared" si="135"/>
        <v>41184.777812500004</v>
      </c>
      <c r="N2118" t="b">
        <v>0</v>
      </c>
      <c r="O2118">
        <v>92</v>
      </c>
      <c r="P2118" t="b">
        <v>1</v>
      </c>
      <c r="Q2118" t="s">
        <v>8279</v>
      </c>
      <c r="R2118" s="6">
        <f t="shared" si="133"/>
        <v>526.45652173913038</v>
      </c>
      <c r="S2118" t="s">
        <v>8315</v>
      </c>
      <c r="T2118" t="s">
        <v>8327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>
        <f t="shared" si="132"/>
        <v>1.4775</v>
      </c>
      <c r="G2119" t="s">
        <v>8219</v>
      </c>
      <c r="H2119" t="s">
        <v>8224</v>
      </c>
      <c r="I2119" t="s">
        <v>8246</v>
      </c>
      <c r="J2119">
        <v>1445921940</v>
      </c>
      <c r="K2119">
        <v>1444699549</v>
      </c>
      <c r="L2119" s="10">
        <f t="shared" si="134"/>
        <v>42290.059594907405</v>
      </c>
      <c r="M2119" s="10">
        <f t="shared" si="135"/>
        <v>42304.207638888889</v>
      </c>
      <c r="N2119" t="b">
        <v>0</v>
      </c>
      <c r="O2119">
        <v>35</v>
      </c>
      <c r="P2119" t="b">
        <v>1</v>
      </c>
      <c r="Q2119" t="s">
        <v>8279</v>
      </c>
      <c r="R2119" s="6">
        <f t="shared" si="133"/>
        <v>50.657142857142858</v>
      </c>
      <c r="S2119" t="s">
        <v>8315</v>
      </c>
      <c r="T2119" t="s">
        <v>8327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>
        <f t="shared" si="132"/>
        <v>1.3461099999999999</v>
      </c>
      <c r="G2120" t="s">
        <v>8219</v>
      </c>
      <c r="H2120" t="s">
        <v>8224</v>
      </c>
      <c r="I2120" t="s">
        <v>8246</v>
      </c>
      <c r="J2120">
        <v>1311538136</v>
      </c>
      <c r="K2120">
        <v>1308946136</v>
      </c>
      <c r="L2120" s="10">
        <f t="shared" si="134"/>
        <v>40718.839537037034</v>
      </c>
      <c r="M2120" s="10">
        <f t="shared" si="135"/>
        <v>40748.839537037034</v>
      </c>
      <c r="N2120" t="b">
        <v>0</v>
      </c>
      <c r="O2120">
        <v>17</v>
      </c>
      <c r="P2120" t="b">
        <v>1</v>
      </c>
      <c r="Q2120" t="s">
        <v>8279</v>
      </c>
      <c r="R2120" s="6">
        <f t="shared" si="133"/>
        <v>79.182941176470578</v>
      </c>
      <c r="S2120" t="s">
        <v>8315</v>
      </c>
      <c r="T2120" t="s">
        <v>8327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>
        <f t="shared" si="132"/>
        <v>1.0075000000000001</v>
      </c>
      <c r="G2121" t="s">
        <v>8219</v>
      </c>
      <c r="H2121" t="s">
        <v>8224</v>
      </c>
      <c r="I2121" t="s">
        <v>8246</v>
      </c>
      <c r="J2121">
        <v>1345086445</v>
      </c>
      <c r="K2121">
        <v>1342494445</v>
      </c>
      <c r="L2121" s="10">
        <f t="shared" si="134"/>
        <v>41107.130150462966</v>
      </c>
      <c r="M2121" s="10">
        <f t="shared" si="135"/>
        <v>41137.130150462966</v>
      </c>
      <c r="N2121" t="b">
        <v>0</v>
      </c>
      <c r="O2121">
        <v>22</v>
      </c>
      <c r="P2121" t="b">
        <v>1</v>
      </c>
      <c r="Q2121" t="s">
        <v>8279</v>
      </c>
      <c r="R2121" s="6">
        <f t="shared" si="133"/>
        <v>91.590909090909093</v>
      </c>
      <c r="S2121" t="s">
        <v>8315</v>
      </c>
      <c r="T2121" t="s">
        <v>8327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>
        <f t="shared" si="132"/>
        <v>1.00880375</v>
      </c>
      <c r="G2122" t="s">
        <v>8219</v>
      </c>
      <c r="H2122" t="s">
        <v>8224</v>
      </c>
      <c r="I2122" t="s">
        <v>8246</v>
      </c>
      <c r="J2122">
        <v>1388617736</v>
      </c>
      <c r="K2122">
        <v>1384384136</v>
      </c>
      <c r="L2122" s="10">
        <f t="shared" si="134"/>
        <v>41591.964537037034</v>
      </c>
      <c r="M2122" s="10">
        <f t="shared" si="135"/>
        <v>41640.964537037034</v>
      </c>
      <c r="N2122" t="b">
        <v>0</v>
      </c>
      <c r="O2122">
        <v>69</v>
      </c>
      <c r="P2122" t="b">
        <v>1</v>
      </c>
      <c r="Q2122" t="s">
        <v>8279</v>
      </c>
      <c r="R2122" s="6">
        <f t="shared" si="133"/>
        <v>116.96275362318841</v>
      </c>
      <c r="S2122" t="s">
        <v>8315</v>
      </c>
      <c r="T2122" t="s">
        <v>8327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>
        <f t="shared" si="132"/>
        <v>5.6800000000000002E-3</v>
      </c>
      <c r="G2123" t="s">
        <v>8221</v>
      </c>
      <c r="H2123" t="s">
        <v>8240</v>
      </c>
      <c r="I2123" t="s">
        <v>8257</v>
      </c>
      <c r="J2123">
        <v>1484156948</v>
      </c>
      <c r="K2123">
        <v>1481564948</v>
      </c>
      <c r="L2123" s="10">
        <f t="shared" si="134"/>
        <v>42716.7424537037</v>
      </c>
      <c r="M2123" s="10">
        <f t="shared" si="135"/>
        <v>42746.7424537037</v>
      </c>
      <c r="N2123" t="b">
        <v>0</v>
      </c>
      <c r="O2123">
        <v>10</v>
      </c>
      <c r="P2123" t="b">
        <v>0</v>
      </c>
      <c r="Q2123" t="s">
        <v>8282</v>
      </c>
      <c r="R2123" s="6">
        <f t="shared" si="133"/>
        <v>28.4</v>
      </c>
      <c r="S2123" t="s">
        <v>8313</v>
      </c>
      <c r="T2123" t="s">
        <v>8360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>
        <f t="shared" si="132"/>
        <v>3.875E-3</v>
      </c>
      <c r="G2124" t="s">
        <v>8221</v>
      </c>
      <c r="H2124" t="s">
        <v>8238</v>
      </c>
      <c r="I2124" t="s">
        <v>8256</v>
      </c>
      <c r="J2124">
        <v>1483773169</v>
      </c>
      <c r="K2124">
        <v>1481181169</v>
      </c>
      <c r="L2124" s="10">
        <f t="shared" si="134"/>
        <v>42712.300567129627</v>
      </c>
      <c r="M2124" s="10">
        <f t="shared" si="135"/>
        <v>42742.300567129627</v>
      </c>
      <c r="N2124" t="b">
        <v>0</v>
      </c>
      <c r="O2124">
        <v>3</v>
      </c>
      <c r="P2124" t="b">
        <v>0</v>
      </c>
      <c r="Q2124" t="s">
        <v>8282</v>
      </c>
      <c r="R2124" s="6">
        <f t="shared" si="133"/>
        <v>103.33333333333333</v>
      </c>
      <c r="S2124" t="s">
        <v>8313</v>
      </c>
      <c r="T2124" t="s">
        <v>8360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>
        <f t="shared" si="132"/>
        <v>0.1</v>
      </c>
      <c r="G2125" t="s">
        <v>8221</v>
      </c>
      <c r="H2125" t="s">
        <v>8224</v>
      </c>
      <c r="I2125" t="s">
        <v>8246</v>
      </c>
      <c r="J2125">
        <v>1268636340</v>
      </c>
      <c r="K2125">
        <v>1263982307</v>
      </c>
      <c r="L2125" s="10">
        <f t="shared" si="134"/>
        <v>40198.424849537041</v>
      </c>
      <c r="M2125" s="10">
        <f t="shared" si="135"/>
        <v>40252.290972222225</v>
      </c>
      <c r="N2125" t="b">
        <v>0</v>
      </c>
      <c r="O2125">
        <v>5</v>
      </c>
      <c r="P2125" t="b">
        <v>0</v>
      </c>
      <c r="Q2125" t="s">
        <v>8282</v>
      </c>
      <c r="R2125" s="6">
        <f t="shared" si="133"/>
        <v>10</v>
      </c>
      <c r="S2125" t="s">
        <v>8313</v>
      </c>
      <c r="T2125" t="s">
        <v>8360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>
        <f t="shared" si="132"/>
        <v>0.10454545454545454</v>
      </c>
      <c r="G2126" t="s">
        <v>8221</v>
      </c>
      <c r="H2126" t="s">
        <v>8224</v>
      </c>
      <c r="I2126" t="s">
        <v>8246</v>
      </c>
      <c r="J2126">
        <v>1291093200</v>
      </c>
      <c r="K2126">
        <v>1286930435</v>
      </c>
      <c r="L2126" s="10">
        <f t="shared" si="134"/>
        <v>40464.028182870366</v>
      </c>
      <c r="M2126" s="10">
        <f t="shared" si="135"/>
        <v>40512.208333333336</v>
      </c>
      <c r="N2126" t="b">
        <v>0</v>
      </c>
      <c r="O2126">
        <v>5</v>
      </c>
      <c r="P2126" t="b">
        <v>0</v>
      </c>
      <c r="Q2126" t="s">
        <v>8282</v>
      </c>
      <c r="R2126" s="6">
        <f t="shared" si="133"/>
        <v>23</v>
      </c>
      <c r="S2126" t="s">
        <v>8313</v>
      </c>
      <c r="T2126" t="s">
        <v>8360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>
        <f t="shared" si="132"/>
        <v>1.4200000000000001E-2</v>
      </c>
      <c r="G2127" t="s">
        <v>8221</v>
      </c>
      <c r="H2127" t="s">
        <v>8224</v>
      </c>
      <c r="I2127" t="s">
        <v>8246</v>
      </c>
      <c r="J2127">
        <v>1438734833</v>
      </c>
      <c r="K2127">
        <v>1436142833</v>
      </c>
      <c r="L2127" s="10">
        <f t="shared" si="134"/>
        <v>42191.023530092592</v>
      </c>
      <c r="M2127" s="10">
        <f t="shared" si="135"/>
        <v>42221.023530092592</v>
      </c>
      <c r="N2127" t="b">
        <v>0</v>
      </c>
      <c r="O2127">
        <v>27</v>
      </c>
      <c r="P2127" t="b">
        <v>0</v>
      </c>
      <c r="Q2127" t="s">
        <v>8282</v>
      </c>
      <c r="R2127" s="6">
        <f t="shared" si="133"/>
        <v>31.555555555555557</v>
      </c>
      <c r="S2127" t="s">
        <v>8313</v>
      </c>
      <c r="T2127" t="s">
        <v>8360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>
        <f t="shared" si="132"/>
        <v>5.0000000000000001E-4</v>
      </c>
      <c r="G2128" t="s">
        <v>8221</v>
      </c>
      <c r="H2128" t="s">
        <v>8224</v>
      </c>
      <c r="I2128" t="s">
        <v>8246</v>
      </c>
      <c r="J2128">
        <v>1418080887</v>
      </c>
      <c r="K2128">
        <v>1415488887</v>
      </c>
      <c r="L2128" s="10">
        <f t="shared" si="134"/>
        <v>41951.973229166666</v>
      </c>
      <c r="M2128" s="10">
        <f t="shared" si="135"/>
        <v>41981.973229166666</v>
      </c>
      <c r="N2128" t="b">
        <v>0</v>
      </c>
      <c r="O2128">
        <v>2</v>
      </c>
      <c r="P2128" t="b">
        <v>0</v>
      </c>
      <c r="Q2128" t="s">
        <v>8282</v>
      </c>
      <c r="R2128" s="6">
        <f t="shared" si="133"/>
        <v>5</v>
      </c>
      <c r="S2128" t="s">
        <v>8313</v>
      </c>
      <c r="T2128" t="s">
        <v>8360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>
        <f t="shared" si="132"/>
        <v>0.28842857142857142</v>
      </c>
      <c r="G2129" t="s">
        <v>8221</v>
      </c>
      <c r="H2129" t="s">
        <v>8225</v>
      </c>
      <c r="I2129" t="s">
        <v>8247</v>
      </c>
      <c r="J2129">
        <v>1426158463</v>
      </c>
      <c r="K2129">
        <v>1423570063</v>
      </c>
      <c r="L2129" s="10">
        <f t="shared" si="134"/>
        <v>42045.50535879629</v>
      </c>
      <c r="M2129" s="10">
        <f t="shared" si="135"/>
        <v>42075.463692129633</v>
      </c>
      <c r="N2129" t="b">
        <v>0</v>
      </c>
      <c r="O2129">
        <v>236</v>
      </c>
      <c r="P2129" t="b">
        <v>0</v>
      </c>
      <c r="Q2129" t="s">
        <v>8282</v>
      </c>
      <c r="R2129" s="6">
        <f t="shared" si="133"/>
        <v>34.220338983050844</v>
      </c>
      <c r="S2129" t="s">
        <v>8313</v>
      </c>
      <c r="T2129" t="s">
        <v>8360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>
        <f t="shared" si="132"/>
        <v>1.6666666666666668E-3</v>
      </c>
      <c r="G2130" t="s">
        <v>8221</v>
      </c>
      <c r="H2130" t="s">
        <v>8229</v>
      </c>
      <c r="I2130" t="s">
        <v>8251</v>
      </c>
      <c r="J2130">
        <v>1411324369</v>
      </c>
      <c r="K2130">
        <v>1406140369</v>
      </c>
      <c r="L2130" s="10">
        <f t="shared" si="134"/>
        <v>41843.772789351853</v>
      </c>
      <c r="M2130" s="10">
        <f t="shared" si="135"/>
        <v>41903.772789351853</v>
      </c>
      <c r="N2130" t="b">
        <v>0</v>
      </c>
      <c r="O2130">
        <v>1</v>
      </c>
      <c r="P2130" t="b">
        <v>0</v>
      </c>
      <c r="Q2130" t="s">
        <v>8282</v>
      </c>
      <c r="R2130" s="6">
        <f t="shared" si="133"/>
        <v>25</v>
      </c>
      <c r="S2130" t="s">
        <v>8313</v>
      </c>
      <c r="T2130" t="s">
        <v>8360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>
        <f t="shared" si="132"/>
        <v>0.11799999999999999</v>
      </c>
      <c r="G2131" t="s">
        <v>8221</v>
      </c>
      <c r="H2131" t="s">
        <v>8224</v>
      </c>
      <c r="I2131" t="s">
        <v>8246</v>
      </c>
      <c r="J2131">
        <v>1457570100</v>
      </c>
      <c r="K2131">
        <v>1454978100</v>
      </c>
      <c r="L2131" s="10">
        <f t="shared" si="134"/>
        <v>42409.024305555555</v>
      </c>
      <c r="M2131" s="10">
        <f t="shared" si="135"/>
        <v>42439.024305555555</v>
      </c>
      <c r="N2131" t="b">
        <v>0</v>
      </c>
      <c r="O2131">
        <v>12</v>
      </c>
      <c r="P2131" t="b">
        <v>0</v>
      </c>
      <c r="Q2131" t="s">
        <v>8282</v>
      </c>
      <c r="R2131" s="6">
        <f t="shared" si="133"/>
        <v>19.666666666666668</v>
      </c>
      <c r="S2131" t="s">
        <v>8313</v>
      </c>
      <c r="T2131" t="s">
        <v>8360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>
        <f t="shared" si="132"/>
        <v>2.0238095238095236E-3</v>
      </c>
      <c r="G2132" t="s">
        <v>8221</v>
      </c>
      <c r="H2132" t="s">
        <v>8224</v>
      </c>
      <c r="I2132" t="s">
        <v>8246</v>
      </c>
      <c r="J2132">
        <v>1408154663</v>
      </c>
      <c r="K2132">
        <v>1405130663</v>
      </c>
      <c r="L2132" s="10">
        <f t="shared" si="134"/>
        <v>41832.086377314816</v>
      </c>
      <c r="M2132" s="10">
        <f t="shared" si="135"/>
        <v>41867.086377314816</v>
      </c>
      <c r="N2132" t="b">
        <v>0</v>
      </c>
      <c r="O2132">
        <v>4</v>
      </c>
      <c r="P2132" t="b">
        <v>0</v>
      </c>
      <c r="Q2132" t="s">
        <v>8282</v>
      </c>
      <c r="R2132" s="6">
        <f t="shared" si="133"/>
        <v>21.25</v>
      </c>
      <c r="S2132" t="s">
        <v>8313</v>
      </c>
      <c r="T2132" t="s">
        <v>8360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>
        <f t="shared" si="132"/>
        <v>0.05</v>
      </c>
      <c r="G2133" t="s">
        <v>8221</v>
      </c>
      <c r="H2133" t="s">
        <v>8224</v>
      </c>
      <c r="I2133" t="s">
        <v>8246</v>
      </c>
      <c r="J2133">
        <v>1436677091</v>
      </c>
      <c r="K2133">
        <v>1434085091</v>
      </c>
      <c r="L2133" s="10">
        <f t="shared" si="134"/>
        <v>42167.207071759258</v>
      </c>
      <c r="M2133" s="10">
        <f t="shared" si="135"/>
        <v>42197.207071759258</v>
      </c>
      <c r="N2133" t="b">
        <v>0</v>
      </c>
      <c r="O2133">
        <v>3</v>
      </c>
      <c r="P2133" t="b">
        <v>0</v>
      </c>
      <c r="Q2133" t="s">
        <v>8282</v>
      </c>
      <c r="R2133" s="6">
        <f t="shared" si="133"/>
        <v>8.3333333333333339</v>
      </c>
      <c r="S2133" t="s">
        <v>8313</v>
      </c>
      <c r="T2133" t="s">
        <v>8360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>
        <f t="shared" si="132"/>
        <v>2.1129899999999997E-2</v>
      </c>
      <c r="G2134" t="s">
        <v>8221</v>
      </c>
      <c r="H2134" t="s">
        <v>8224</v>
      </c>
      <c r="I2134" t="s">
        <v>8246</v>
      </c>
      <c r="J2134">
        <v>1391427692</v>
      </c>
      <c r="K2134">
        <v>1388835692</v>
      </c>
      <c r="L2134" s="10">
        <f t="shared" si="134"/>
        <v>41643.487175925926</v>
      </c>
      <c r="M2134" s="10">
        <f t="shared" si="135"/>
        <v>41673.487175925926</v>
      </c>
      <c r="N2134" t="b">
        <v>0</v>
      </c>
      <c r="O2134">
        <v>99</v>
      </c>
      <c r="P2134" t="b">
        <v>0</v>
      </c>
      <c r="Q2134" t="s">
        <v>8282</v>
      </c>
      <c r="R2134" s="6">
        <f t="shared" si="133"/>
        <v>21.34333333333333</v>
      </c>
      <c r="S2134" t="s">
        <v>8313</v>
      </c>
      <c r="T2134" t="s">
        <v>8360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>
        <f t="shared" si="132"/>
        <v>1.6E-2</v>
      </c>
      <c r="G2135" t="s">
        <v>8221</v>
      </c>
      <c r="H2135" t="s">
        <v>8224</v>
      </c>
      <c r="I2135" t="s">
        <v>8246</v>
      </c>
      <c r="J2135">
        <v>1303628340</v>
      </c>
      <c r="K2135">
        <v>1300328399</v>
      </c>
      <c r="L2135" s="10">
        <f t="shared" si="134"/>
        <v>40619.097210648149</v>
      </c>
      <c r="M2135" s="10">
        <f t="shared" si="135"/>
        <v>40657.290972222225</v>
      </c>
      <c r="N2135" t="b">
        <v>0</v>
      </c>
      <c r="O2135">
        <v>3</v>
      </c>
      <c r="P2135" t="b">
        <v>0</v>
      </c>
      <c r="Q2135" t="s">
        <v>8282</v>
      </c>
      <c r="R2135" s="6">
        <f t="shared" si="133"/>
        <v>5.333333333333333</v>
      </c>
      <c r="S2135" t="s">
        <v>8313</v>
      </c>
      <c r="T2135" t="s">
        <v>8360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>
        <f t="shared" si="132"/>
        <v>1.7333333333333333E-2</v>
      </c>
      <c r="G2136" t="s">
        <v>8221</v>
      </c>
      <c r="H2136" t="s">
        <v>8224</v>
      </c>
      <c r="I2136" t="s">
        <v>8246</v>
      </c>
      <c r="J2136">
        <v>1367097391</v>
      </c>
      <c r="K2136">
        <v>1364505391</v>
      </c>
      <c r="L2136" s="10">
        <f t="shared" si="134"/>
        <v>41361.886469907404</v>
      </c>
      <c r="M2136" s="10">
        <f t="shared" si="135"/>
        <v>41391.886469907404</v>
      </c>
      <c r="N2136" t="b">
        <v>0</v>
      </c>
      <c r="O2136">
        <v>3</v>
      </c>
      <c r="P2136" t="b">
        <v>0</v>
      </c>
      <c r="Q2136" t="s">
        <v>8282</v>
      </c>
      <c r="R2136" s="6">
        <f t="shared" si="133"/>
        <v>34.666666666666664</v>
      </c>
      <c r="S2136" t="s">
        <v>8313</v>
      </c>
      <c r="T2136" t="s">
        <v>8360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>
        <f t="shared" si="132"/>
        <v>9.5600000000000004E-2</v>
      </c>
      <c r="G2137" t="s">
        <v>8221</v>
      </c>
      <c r="H2137" t="s">
        <v>8224</v>
      </c>
      <c r="I2137" t="s">
        <v>8246</v>
      </c>
      <c r="J2137">
        <v>1349392033</v>
      </c>
      <c r="K2137">
        <v>1346800033</v>
      </c>
      <c r="L2137" s="10">
        <f t="shared" si="134"/>
        <v>41156.963344907403</v>
      </c>
      <c r="M2137" s="10">
        <f t="shared" si="135"/>
        <v>41186.963344907403</v>
      </c>
      <c r="N2137" t="b">
        <v>0</v>
      </c>
      <c r="O2137">
        <v>22</v>
      </c>
      <c r="P2137" t="b">
        <v>0</v>
      </c>
      <c r="Q2137" t="s">
        <v>8282</v>
      </c>
      <c r="R2137" s="6">
        <f t="shared" si="133"/>
        <v>21.727272727272727</v>
      </c>
      <c r="S2137" t="s">
        <v>8313</v>
      </c>
      <c r="T2137" t="s">
        <v>8360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>
        <f t="shared" si="132"/>
        <v>5.9612499999999998E-4</v>
      </c>
      <c r="G2138" t="s">
        <v>8221</v>
      </c>
      <c r="H2138" t="s">
        <v>8224</v>
      </c>
      <c r="I2138" t="s">
        <v>8246</v>
      </c>
      <c r="J2138">
        <v>1382184786</v>
      </c>
      <c r="K2138">
        <v>1379592786</v>
      </c>
      <c r="L2138" s="10">
        <f t="shared" si="134"/>
        <v>41536.509097222224</v>
      </c>
      <c r="M2138" s="10">
        <f t="shared" si="135"/>
        <v>41566.509097222224</v>
      </c>
      <c r="N2138" t="b">
        <v>0</v>
      </c>
      <c r="O2138">
        <v>4</v>
      </c>
      <c r="P2138" t="b">
        <v>0</v>
      </c>
      <c r="Q2138" t="s">
        <v>8282</v>
      </c>
      <c r="R2138" s="6">
        <f t="shared" si="133"/>
        <v>11.922499999999999</v>
      </c>
      <c r="S2138" t="s">
        <v>8313</v>
      </c>
      <c r="T2138" t="s">
        <v>8360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>
        <f t="shared" si="132"/>
        <v>0.28405999999999998</v>
      </c>
      <c r="G2139" t="s">
        <v>8221</v>
      </c>
      <c r="H2139" t="s">
        <v>8229</v>
      </c>
      <c r="I2139" t="s">
        <v>8251</v>
      </c>
      <c r="J2139">
        <v>1417804229</v>
      </c>
      <c r="K2139">
        <v>1415212229</v>
      </c>
      <c r="L2139" s="10">
        <f t="shared" si="134"/>
        <v>41948.771168981482</v>
      </c>
      <c r="M2139" s="10">
        <f t="shared" si="135"/>
        <v>41978.771168981482</v>
      </c>
      <c r="N2139" t="b">
        <v>0</v>
      </c>
      <c r="O2139">
        <v>534</v>
      </c>
      <c r="P2139" t="b">
        <v>0</v>
      </c>
      <c r="Q2139" t="s">
        <v>8282</v>
      </c>
      <c r="R2139" s="6">
        <f t="shared" si="133"/>
        <v>26.59737827715356</v>
      </c>
      <c r="S2139" t="s">
        <v>8313</v>
      </c>
      <c r="T2139" t="s">
        <v>8360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>
        <f t="shared" si="132"/>
        <v>0.128</v>
      </c>
      <c r="G2140" t="s">
        <v>8221</v>
      </c>
      <c r="H2140" t="s">
        <v>8225</v>
      </c>
      <c r="I2140" t="s">
        <v>8247</v>
      </c>
      <c r="J2140">
        <v>1383959939</v>
      </c>
      <c r="K2140">
        <v>1381364339</v>
      </c>
      <c r="L2140" s="10">
        <f t="shared" si="134"/>
        <v>41557.013182870374</v>
      </c>
      <c r="M2140" s="10">
        <f t="shared" si="135"/>
        <v>41587.054849537039</v>
      </c>
      <c r="N2140" t="b">
        <v>0</v>
      </c>
      <c r="O2140">
        <v>12</v>
      </c>
      <c r="P2140" t="b">
        <v>0</v>
      </c>
      <c r="Q2140" t="s">
        <v>8282</v>
      </c>
      <c r="R2140" s="6">
        <f t="shared" si="133"/>
        <v>10.666666666666666</v>
      </c>
      <c r="S2140" t="s">
        <v>8313</v>
      </c>
      <c r="T2140" t="s">
        <v>8360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>
        <f t="shared" si="132"/>
        <v>5.4199999999999998E-2</v>
      </c>
      <c r="G2141" t="s">
        <v>8221</v>
      </c>
      <c r="H2141" t="s">
        <v>8224</v>
      </c>
      <c r="I2141" t="s">
        <v>8246</v>
      </c>
      <c r="J2141">
        <v>1478196008</v>
      </c>
      <c r="K2141">
        <v>1475604008</v>
      </c>
      <c r="L2141" s="10">
        <f t="shared" si="134"/>
        <v>42647.750092592592</v>
      </c>
      <c r="M2141" s="10">
        <f t="shared" si="135"/>
        <v>42677.750092592592</v>
      </c>
      <c r="N2141" t="b">
        <v>0</v>
      </c>
      <c r="O2141">
        <v>56</v>
      </c>
      <c r="P2141" t="b">
        <v>0</v>
      </c>
      <c r="Q2141" t="s">
        <v>8282</v>
      </c>
      <c r="R2141" s="6">
        <f t="shared" si="133"/>
        <v>29.035714285714285</v>
      </c>
      <c r="S2141" t="s">
        <v>8313</v>
      </c>
      <c r="T2141" t="s">
        <v>8360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>
        <f t="shared" si="132"/>
        <v>1.1199999999999999E-3</v>
      </c>
      <c r="G2142" t="s">
        <v>8221</v>
      </c>
      <c r="H2142" t="s">
        <v>8224</v>
      </c>
      <c r="I2142" t="s">
        <v>8246</v>
      </c>
      <c r="J2142">
        <v>1357934424</v>
      </c>
      <c r="K2142">
        <v>1355342424</v>
      </c>
      <c r="L2142" s="10">
        <f t="shared" si="134"/>
        <v>41255.833611111113</v>
      </c>
      <c r="M2142" s="10">
        <f t="shared" si="135"/>
        <v>41285.833611111113</v>
      </c>
      <c r="N2142" t="b">
        <v>0</v>
      </c>
      <c r="O2142">
        <v>11</v>
      </c>
      <c r="P2142" t="b">
        <v>0</v>
      </c>
      <c r="Q2142" t="s">
        <v>8282</v>
      </c>
      <c r="R2142" s="6">
        <f t="shared" si="133"/>
        <v>50.909090909090907</v>
      </c>
      <c r="S2142" t="s">
        <v>8313</v>
      </c>
      <c r="T2142" t="s">
        <v>8360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>
        <f t="shared" si="132"/>
        <v>0</v>
      </c>
      <c r="G2143" t="s">
        <v>8221</v>
      </c>
      <c r="H2143" t="s">
        <v>8224</v>
      </c>
      <c r="I2143" t="s">
        <v>8246</v>
      </c>
      <c r="J2143">
        <v>1415947159</v>
      </c>
      <c r="K2143">
        <v>1413351559</v>
      </c>
      <c r="L2143" s="10">
        <f t="shared" si="134"/>
        <v>41927.235636574071</v>
      </c>
      <c r="M2143" s="10">
        <f t="shared" si="135"/>
        <v>41957.277303240742</v>
      </c>
      <c r="N2143" t="b">
        <v>0</v>
      </c>
      <c r="O2143">
        <v>0</v>
      </c>
      <c r="P2143" t="b">
        <v>0</v>
      </c>
      <c r="Q2143" t="s">
        <v>8282</v>
      </c>
      <c r="R2143" s="6">
        <f t="shared" si="133"/>
        <v>0</v>
      </c>
      <c r="S2143" t="s">
        <v>8313</v>
      </c>
      <c r="T2143" t="s">
        <v>8360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>
        <f t="shared" si="132"/>
        <v>5.7238095238095241E-2</v>
      </c>
      <c r="G2144" t="s">
        <v>8221</v>
      </c>
      <c r="H2144" t="s">
        <v>8236</v>
      </c>
      <c r="I2144" t="s">
        <v>8249</v>
      </c>
      <c r="J2144">
        <v>1451494210</v>
      </c>
      <c r="K2144">
        <v>1449075010</v>
      </c>
      <c r="L2144" s="10">
        <f t="shared" si="134"/>
        <v>42340.701504629629</v>
      </c>
      <c r="M2144" s="10">
        <f t="shared" si="135"/>
        <v>42368.701504629629</v>
      </c>
      <c r="N2144" t="b">
        <v>0</v>
      </c>
      <c r="O2144">
        <v>12</v>
      </c>
      <c r="P2144" t="b">
        <v>0</v>
      </c>
      <c r="Q2144" t="s">
        <v>8282</v>
      </c>
      <c r="R2144" s="6">
        <f t="shared" si="133"/>
        <v>50.083333333333336</v>
      </c>
      <c r="S2144" t="s">
        <v>8313</v>
      </c>
      <c r="T2144" t="s">
        <v>8360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>
        <f t="shared" si="132"/>
        <v>0.1125</v>
      </c>
      <c r="G2145" t="s">
        <v>8221</v>
      </c>
      <c r="H2145" t="s">
        <v>8224</v>
      </c>
      <c r="I2145" t="s">
        <v>8246</v>
      </c>
      <c r="J2145">
        <v>1279738800</v>
      </c>
      <c r="K2145">
        <v>1275599812</v>
      </c>
      <c r="L2145" s="10">
        <f t="shared" si="134"/>
        <v>40332.886712962965</v>
      </c>
      <c r="M2145" s="10">
        <f t="shared" si="135"/>
        <v>40380.791666666664</v>
      </c>
      <c r="N2145" t="b">
        <v>0</v>
      </c>
      <c r="O2145">
        <v>5</v>
      </c>
      <c r="P2145" t="b">
        <v>0</v>
      </c>
      <c r="Q2145" t="s">
        <v>8282</v>
      </c>
      <c r="R2145" s="6">
        <f t="shared" si="133"/>
        <v>45</v>
      </c>
      <c r="S2145" t="s">
        <v>8313</v>
      </c>
      <c r="T2145" t="s">
        <v>8360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>
        <f t="shared" si="132"/>
        <v>1.7098591549295775E-2</v>
      </c>
      <c r="G2146" t="s">
        <v>8221</v>
      </c>
      <c r="H2146" t="s">
        <v>8224</v>
      </c>
      <c r="I2146" t="s">
        <v>8246</v>
      </c>
      <c r="J2146">
        <v>1379164040</v>
      </c>
      <c r="K2146">
        <v>1376399240</v>
      </c>
      <c r="L2146" s="10">
        <f t="shared" si="134"/>
        <v>41499.546759259261</v>
      </c>
      <c r="M2146" s="10">
        <f t="shared" si="135"/>
        <v>41531.546759259261</v>
      </c>
      <c r="N2146" t="b">
        <v>0</v>
      </c>
      <c r="O2146">
        <v>24</v>
      </c>
      <c r="P2146" t="b">
        <v>0</v>
      </c>
      <c r="Q2146" t="s">
        <v>8282</v>
      </c>
      <c r="R2146" s="6">
        <f t="shared" si="133"/>
        <v>25.291666666666668</v>
      </c>
      <c r="S2146" t="s">
        <v>8313</v>
      </c>
      <c r="T2146" t="s">
        <v>8360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>
        <f t="shared" si="132"/>
        <v>0.30433333333333334</v>
      </c>
      <c r="G2147" t="s">
        <v>8221</v>
      </c>
      <c r="H2147" t="s">
        <v>8224</v>
      </c>
      <c r="I2147" t="s">
        <v>8246</v>
      </c>
      <c r="J2147">
        <v>1385534514</v>
      </c>
      <c r="K2147">
        <v>1382938914</v>
      </c>
      <c r="L2147" s="10">
        <f t="shared" si="134"/>
        <v>41575.237430555557</v>
      </c>
      <c r="M2147" s="10">
        <f t="shared" si="135"/>
        <v>41605.279097222221</v>
      </c>
      <c r="N2147" t="b">
        <v>0</v>
      </c>
      <c r="O2147">
        <v>89</v>
      </c>
      <c r="P2147" t="b">
        <v>0</v>
      </c>
      <c r="Q2147" t="s">
        <v>8282</v>
      </c>
      <c r="R2147" s="6">
        <f t="shared" si="133"/>
        <v>51.292134831460672</v>
      </c>
      <c r="S2147" t="s">
        <v>8313</v>
      </c>
      <c r="T2147" t="s">
        <v>8360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>
        <f t="shared" si="132"/>
        <v>2.0000000000000001E-4</v>
      </c>
      <c r="G2148" t="s">
        <v>8221</v>
      </c>
      <c r="H2148" t="s">
        <v>8224</v>
      </c>
      <c r="I2148" t="s">
        <v>8246</v>
      </c>
      <c r="J2148">
        <v>1455207510</v>
      </c>
      <c r="K2148">
        <v>1453997910</v>
      </c>
      <c r="L2148" s="10">
        <f t="shared" si="134"/>
        <v>42397.679513888885</v>
      </c>
      <c r="M2148" s="10">
        <f t="shared" si="135"/>
        <v>42411.679513888885</v>
      </c>
      <c r="N2148" t="b">
        <v>0</v>
      </c>
      <c r="O2148">
        <v>1</v>
      </c>
      <c r="P2148" t="b">
        <v>0</v>
      </c>
      <c r="Q2148" t="s">
        <v>8282</v>
      </c>
      <c r="R2148" s="6">
        <f t="shared" si="133"/>
        <v>1</v>
      </c>
      <c r="S2148" t="s">
        <v>8313</v>
      </c>
      <c r="T2148" t="s">
        <v>8360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>
        <f t="shared" si="132"/>
        <v>6.9641025641025639E-3</v>
      </c>
      <c r="G2149" t="s">
        <v>8221</v>
      </c>
      <c r="H2149" t="s">
        <v>8224</v>
      </c>
      <c r="I2149" t="s">
        <v>8246</v>
      </c>
      <c r="J2149">
        <v>1416125148</v>
      </c>
      <c r="K2149">
        <v>1413356748</v>
      </c>
      <c r="L2149" s="10">
        <f t="shared" si="134"/>
        <v>41927.295694444445</v>
      </c>
      <c r="M2149" s="10">
        <f t="shared" si="135"/>
        <v>41959.337361111116</v>
      </c>
      <c r="N2149" t="b">
        <v>0</v>
      </c>
      <c r="O2149">
        <v>55</v>
      </c>
      <c r="P2149" t="b">
        <v>0</v>
      </c>
      <c r="Q2149" t="s">
        <v>8282</v>
      </c>
      <c r="R2149" s="6">
        <f t="shared" si="133"/>
        <v>49.381818181818183</v>
      </c>
      <c r="S2149" t="s">
        <v>8313</v>
      </c>
      <c r="T2149" t="s">
        <v>8360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>
        <f t="shared" si="132"/>
        <v>0.02</v>
      </c>
      <c r="G2150" t="s">
        <v>8221</v>
      </c>
      <c r="H2150" t="s">
        <v>8225</v>
      </c>
      <c r="I2150" t="s">
        <v>8247</v>
      </c>
      <c r="J2150">
        <v>1427992582</v>
      </c>
      <c r="K2150">
        <v>1425404182</v>
      </c>
      <c r="L2150" s="10">
        <f t="shared" si="134"/>
        <v>42066.733587962968</v>
      </c>
      <c r="M2150" s="10">
        <f t="shared" si="135"/>
        <v>42096.691921296297</v>
      </c>
      <c r="N2150" t="b">
        <v>0</v>
      </c>
      <c r="O2150">
        <v>2</v>
      </c>
      <c r="P2150" t="b">
        <v>0</v>
      </c>
      <c r="Q2150" t="s">
        <v>8282</v>
      </c>
      <c r="R2150" s="6">
        <f t="shared" si="133"/>
        <v>1</v>
      </c>
      <c r="S2150" t="s">
        <v>8313</v>
      </c>
      <c r="T2150" t="s">
        <v>8360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>
        <f t="shared" si="132"/>
        <v>0</v>
      </c>
      <c r="G2151" t="s">
        <v>8221</v>
      </c>
      <c r="H2151" t="s">
        <v>8224</v>
      </c>
      <c r="I2151" t="s">
        <v>8246</v>
      </c>
      <c r="J2151">
        <v>1280534400</v>
      </c>
      <c r="K2151">
        <v>1277512556</v>
      </c>
      <c r="L2151" s="10">
        <f t="shared" si="134"/>
        <v>40355.024953703702</v>
      </c>
      <c r="M2151" s="10">
        <f t="shared" si="135"/>
        <v>40390</v>
      </c>
      <c r="N2151" t="b">
        <v>0</v>
      </c>
      <c r="O2151">
        <v>0</v>
      </c>
      <c r="P2151" t="b">
        <v>0</v>
      </c>
      <c r="Q2151" t="s">
        <v>8282</v>
      </c>
      <c r="R2151" s="6">
        <f t="shared" si="133"/>
        <v>0</v>
      </c>
      <c r="S2151" t="s">
        <v>8313</v>
      </c>
      <c r="T2151" t="s">
        <v>8360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>
        <f t="shared" si="132"/>
        <v>8.0999999999999996E-3</v>
      </c>
      <c r="G2152" t="s">
        <v>8221</v>
      </c>
      <c r="H2152" t="s">
        <v>8234</v>
      </c>
      <c r="I2152" t="s">
        <v>8254</v>
      </c>
      <c r="J2152">
        <v>1468392599</v>
      </c>
      <c r="K2152">
        <v>1465800599</v>
      </c>
      <c r="L2152" s="10">
        <f t="shared" si="134"/>
        <v>42534.284710648149</v>
      </c>
      <c r="M2152" s="10">
        <f t="shared" si="135"/>
        <v>42564.284710648149</v>
      </c>
      <c r="N2152" t="b">
        <v>0</v>
      </c>
      <c r="O2152">
        <v>4</v>
      </c>
      <c r="P2152" t="b">
        <v>0</v>
      </c>
      <c r="Q2152" t="s">
        <v>8282</v>
      </c>
      <c r="R2152" s="6">
        <f t="shared" si="133"/>
        <v>101.25</v>
      </c>
      <c r="S2152" t="s">
        <v>8313</v>
      </c>
      <c r="T2152" t="s">
        <v>8360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>
        <f t="shared" si="132"/>
        <v>2.6222222222222224E-3</v>
      </c>
      <c r="G2153" t="s">
        <v>8221</v>
      </c>
      <c r="H2153" t="s">
        <v>8224</v>
      </c>
      <c r="I2153" t="s">
        <v>8246</v>
      </c>
      <c r="J2153">
        <v>1467231614</v>
      </c>
      <c r="K2153">
        <v>1464639614</v>
      </c>
      <c r="L2153" s="10">
        <f t="shared" si="134"/>
        <v>42520.847384259265</v>
      </c>
      <c r="M2153" s="10">
        <f t="shared" si="135"/>
        <v>42550.847384259265</v>
      </c>
      <c r="N2153" t="b">
        <v>0</v>
      </c>
      <c r="O2153">
        <v>6</v>
      </c>
      <c r="P2153" t="b">
        <v>0</v>
      </c>
      <c r="Q2153" t="s">
        <v>8282</v>
      </c>
      <c r="R2153" s="6">
        <f t="shared" si="133"/>
        <v>19.666666666666668</v>
      </c>
      <c r="S2153" t="s">
        <v>8313</v>
      </c>
      <c r="T2153" t="s">
        <v>8360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>
        <f t="shared" si="132"/>
        <v>1.6666666666666668E-3</v>
      </c>
      <c r="G2154" t="s">
        <v>8221</v>
      </c>
      <c r="H2154" t="s">
        <v>8224</v>
      </c>
      <c r="I2154" t="s">
        <v>8246</v>
      </c>
      <c r="J2154">
        <v>1394909909</v>
      </c>
      <c r="K2154">
        <v>1392321509</v>
      </c>
      <c r="L2154" s="10">
        <f t="shared" si="134"/>
        <v>41683.832280092596</v>
      </c>
      <c r="M2154" s="10">
        <f t="shared" si="135"/>
        <v>41713.790613425925</v>
      </c>
      <c r="N2154" t="b">
        <v>0</v>
      </c>
      <c r="O2154">
        <v>4</v>
      </c>
      <c r="P2154" t="b">
        <v>0</v>
      </c>
      <c r="Q2154" t="s">
        <v>8282</v>
      </c>
      <c r="R2154" s="6">
        <f t="shared" si="133"/>
        <v>12.5</v>
      </c>
      <c r="S2154" t="s">
        <v>8313</v>
      </c>
      <c r="T2154" t="s">
        <v>8360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>
        <f t="shared" si="132"/>
        <v>9.1244548809124457E-5</v>
      </c>
      <c r="G2155" t="s">
        <v>8221</v>
      </c>
      <c r="H2155" t="s">
        <v>8224</v>
      </c>
      <c r="I2155" t="s">
        <v>8246</v>
      </c>
      <c r="J2155">
        <v>1420876740</v>
      </c>
      <c r="K2155">
        <v>1417470718</v>
      </c>
      <c r="L2155" s="10">
        <f t="shared" si="134"/>
        <v>41974.911087962959</v>
      </c>
      <c r="M2155" s="10">
        <f t="shared" si="135"/>
        <v>42014.332638888889</v>
      </c>
      <c r="N2155" t="b">
        <v>0</v>
      </c>
      <c r="O2155">
        <v>4</v>
      </c>
      <c r="P2155" t="b">
        <v>0</v>
      </c>
      <c r="Q2155" t="s">
        <v>8282</v>
      </c>
      <c r="R2155" s="6">
        <f t="shared" si="133"/>
        <v>8.5</v>
      </c>
      <c r="S2155" t="s">
        <v>8313</v>
      </c>
      <c r="T2155" t="s">
        <v>8360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>
        <f t="shared" si="132"/>
        <v>8.0000000000000002E-3</v>
      </c>
      <c r="G2156" t="s">
        <v>8221</v>
      </c>
      <c r="H2156" t="s">
        <v>8224</v>
      </c>
      <c r="I2156" t="s">
        <v>8246</v>
      </c>
      <c r="J2156">
        <v>1390921827</v>
      </c>
      <c r="K2156">
        <v>1389193827</v>
      </c>
      <c r="L2156" s="10">
        <f t="shared" si="134"/>
        <v>41647.632256944446</v>
      </c>
      <c r="M2156" s="10">
        <f t="shared" si="135"/>
        <v>41667.632256944446</v>
      </c>
      <c r="N2156" t="b">
        <v>0</v>
      </c>
      <c r="O2156">
        <v>2</v>
      </c>
      <c r="P2156" t="b">
        <v>0</v>
      </c>
      <c r="Q2156" t="s">
        <v>8282</v>
      </c>
      <c r="R2156" s="6">
        <f t="shared" si="133"/>
        <v>1</v>
      </c>
      <c r="S2156" t="s">
        <v>8313</v>
      </c>
      <c r="T2156" t="s">
        <v>8360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>
        <f t="shared" si="132"/>
        <v>2.3E-2</v>
      </c>
      <c r="G2157" t="s">
        <v>8221</v>
      </c>
      <c r="H2157" t="s">
        <v>8225</v>
      </c>
      <c r="I2157" t="s">
        <v>8247</v>
      </c>
      <c r="J2157">
        <v>1459443385</v>
      </c>
      <c r="K2157">
        <v>1456854985</v>
      </c>
      <c r="L2157" s="10">
        <f t="shared" si="134"/>
        <v>42430.747511574074</v>
      </c>
      <c r="M2157" s="10">
        <f t="shared" si="135"/>
        <v>42460.70584490741</v>
      </c>
      <c r="N2157" t="b">
        <v>0</v>
      </c>
      <c r="O2157">
        <v>5</v>
      </c>
      <c r="P2157" t="b">
        <v>0</v>
      </c>
      <c r="Q2157" t="s">
        <v>8282</v>
      </c>
      <c r="R2157" s="6">
        <f t="shared" si="133"/>
        <v>23</v>
      </c>
      <c r="S2157" t="s">
        <v>8313</v>
      </c>
      <c r="T2157" t="s">
        <v>8360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>
        <f t="shared" si="132"/>
        <v>2.6660714285714284E-2</v>
      </c>
      <c r="G2158" t="s">
        <v>8221</v>
      </c>
      <c r="H2158" t="s">
        <v>8224</v>
      </c>
      <c r="I2158" t="s">
        <v>8246</v>
      </c>
      <c r="J2158">
        <v>1379363406</v>
      </c>
      <c r="K2158">
        <v>1375475406</v>
      </c>
      <c r="L2158" s="10">
        <f t="shared" si="134"/>
        <v>41488.85423611111</v>
      </c>
      <c r="M2158" s="10">
        <f t="shared" si="135"/>
        <v>41533.85423611111</v>
      </c>
      <c r="N2158" t="b">
        <v>0</v>
      </c>
      <c r="O2158">
        <v>83</v>
      </c>
      <c r="P2158" t="b">
        <v>0</v>
      </c>
      <c r="Q2158" t="s">
        <v>8282</v>
      </c>
      <c r="R2158" s="6">
        <f t="shared" si="133"/>
        <v>17.987951807228917</v>
      </c>
      <c r="S2158" t="s">
        <v>8313</v>
      </c>
      <c r="T2158" t="s">
        <v>8360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>
        <f t="shared" si="132"/>
        <v>0.28192</v>
      </c>
      <c r="G2159" t="s">
        <v>8221</v>
      </c>
      <c r="H2159" t="s">
        <v>8224</v>
      </c>
      <c r="I2159" t="s">
        <v>8246</v>
      </c>
      <c r="J2159">
        <v>1482479940</v>
      </c>
      <c r="K2159">
        <v>1479684783</v>
      </c>
      <c r="L2159" s="10">
        <f t="shared" si="134"/>
        <v>42694.98128472222</v>
      </c>
      <c r="M2159" s="10">
        <f t="shared" si="135"/>
        <v>42727.332638888889</v>
      </c>
      <c r="N2159" t="b">
        <v>0</v>
      </c>
      <c r="O2159">
        <v>57</v>
      </c>
      <c r="P2159" t="b">
        <v>0</v>
      </c>
      <c r="Q2159" t="s">
        <v>8282</v>
      </c>
      <c r="R2159" s="6">
        <f t="shared" si="133"/>
        <v>370.94736842105266</v>
      </c>
      <c r="S2159" t="s">
        <v>8313</v>
      </c>
      <c r="T2159" t="s">
        <v>8360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>
        <f t="shared" si="132"/>
        <v>6.5900366666666668E-2</v>
      </c>
      <c r="G2160" t="s">
        <v>8221</v>
      </c>
      <c r="H2160" t="s">
        <v>8224</v>
      </c>
      <c r="I2160" t="s">
        <v>8246</v>
      </c>
      <c r="J2160">
        <v>1360009774</v>
      </c>
      <c r="K2160">
        <v>1356121774</v>
      </c>
      <c r="L2160" s="10">
        <f t="shared" si="134"/>
        <v>41264.853865740741</v>
      </c>
      <c r="M2160" s="10">
        <f t="shared" si="135"/>
        <v>41309.853865740741</v>
      </c>
      <c r="N2160" t="b">
        <v>0</v>
      </c>
      <c r="O2160">
        <v>311</v>
      </c>
      <c r="P2160" t="b">
        <v>0</v>
      </c>
      <c r="Q2160" t="s">
        <v>8282</v>
      </c>
      <c r="R2160" s="6">
        <f t="shared" si="133"/>
        <v>63.569485530546629</v>
      </c>
      <c r="S2160" t="s">
        <v>8313</v>
      </c>
      <c r="T2160" t="s">
        <v>8360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>
        <f t="shared" si="132"/>
        <v>7.2222222222222219E-3</v>
      </c>
      <c r="G2161" t="s">
        <v>8221</v>
      </c>
      <c r="H2161" t="s">
        <v>8224</v>
      </c>
      <c r="I2161" t="s">
        <v>8246</v>
      </c>
      <c r="J2161">
        <v>1310837574</v>
      </c>
      <c r="K2161">
        <v>1308245574</v>
      </c>
      <c r="L2161" s="10">
        <f t="shared" si="134"/>
        <v>40710.731180555551</v>
      </c>
      <c r="M2161" s="10">
        <f t="shared" si="135"/>
        <v>40740.731180555551</v>
      </c>
      <c r="N2161" t="b">
        <v>0</v>
      </c>
      <c r="O2161">
        <v>2</v>
      </c>
      <c r="P2161" t="b">
        <v>0</v>
      </c>
      <c r="Q2161" t="s">
        <v>8282</v>
      </c>
      <c r="R2161" s="6">
        <f t="shared" si="133"/>
        <v>13</v>
      </c>
      <c r="S2161" t="s">
        <v>8313</v>
      </c>
      <c r="T2161" t="s">
        <v>8360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>
        <f t="shared" si="132"/>
        <v>8.5000000000000006E-3</v>
      </c>
      <c r="G2162" t="s">
        <v>8221</v>
      </c>
      <c r="H2162" t="s">
        <v>8224</v>
      </c>
      <c r="I2162" t="s">
        <v>8246</v>
      </c>
      <c r="J2162">
        <v>1337447105</v>
      </c>
      <c r="K2162">
        <v>1334855105</v>
      </c>
      <c r="L2162" s="10">
        <f t="shared" si="134"/>
        <v>41018.711863425924</v>
      </c>
      <c r="M2162" s="10">
        <f t="shared" si="135"/>
        <v>41048.711863425924</v>
      </c>
      <c r="N2162" t="b">
        <v>0</v>
      </c>
      <c r="O2162">
        <v>16</v>
      </c>
      <c r="P2162" t="b">
        <v>0</v>
      </c>
      <c r="Q2162" t="s">
        <v>8282</v>
      </c>
      <c r="R2162" s="6">
        <f t="shared" si="133"/>
        <v>5.3125</v>
      </c>
      <c r="S2162" t="s">
        <v>8313</v>
      </c>
      <c r="T2162" t="s">
        <v>8360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>
        <f t="shared" si="132"/>
        <v>1.1575</v>
      </c>
      <c r="G2163" t="s">
        <v>8219</v>
      </c>
      <c r="H2163" t="s">
        <v>8224</v>
      </c>
      <c r="I2163" t="s">
        <v>8246</v>
      </c>
      <c r="J2163">
        <v>1443040059</v>
      </c>
      <c r="K2163">
        <v>1440448059</v>
      </c>
      <c r="L2163" s="10">
        <f t="shared" si="134"/>
        <v>42240.852534722217</v>
      </c>
      <c r="M2163" s="10">
        <f t="shared" si="135"/>
        <v>42270.852534722217</v>
      </c>
      <c r="N2163" t="b">
        <v>0</v>
      </c>
      <c r="O2163">
        <v>13</v>
      </c>
      <c r="P2163" t="b">
        <v>1</v>
      </c>
      <c r="Q2163" t="s">
        <v>8276</v>
      </c>
      <c r="R2163" s="6">
        <f t="shared" si="133"/>
        <v>35.615384615384613</v>
      </c>
      <c r="S2163" t="s">
        <v>8315</v>
      </c>
      <c r="T2163" t="s">
        <v>8331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>
        <f t="shared" si="132"/>
        <v>1.1226666666666667</v>
      </c>
      <c r="G2164" t="s">
        <v>8219</v>
      </c>
      <c r="H2164" t="s">
        <v>8224</v>
      </c>
      <c r="I2164" t="s">
        <v>8246</v>
      </c>
      <c r="J2164">
        <v>1406226191</v>
      </c>
      <c r="K2164">
        <v>1403547791</v>
      </c>
      <c r="L2164" s="10">
        <f t="shared" si="134"/>
        <v>41813.766099537039</v>
      </c>
      <c r="M2164" s="10">
        <f t="shared" si="135"/>
        <v>41844.766099537039</v>
      </c>
      <c r="N2164" t="b">
        <v>0</v>
      </c>
      <c r="O2164">
        <v>58</v>
      </c>
      <c r="P2164" t="b">
        <v>1</v>
      </c>
      <c r="Q2164" t="s">
        <v>8276</v>
      </c>
      <c r="R2164" s="6">
        <f t="shared" si="133"/>
        <v>87.103448275862064</v>
      </c>
      <c r="S2164" t="s">
        <v>8315</v>
      </c>
      <c r="T2164" t="s">
        <v>8331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>
        <f t="shared" si="132"/>
        <v>1.3220000000000001</v>
      </c>
      <c r="G2165" t="s">
        <v>8219</v>
      </c>
      <c r="H2165" t="s">
        <v>8224</v>
      </c>
      <c r="I2165" t="s">
        <v>8246</v>
      </c>
      <c r="J2165">
        <v>1433735400</v>
      </c>
      <c r="K2165">
        <v>1429306520</v>
      </c>
      <c r="L2165" s="10">
        <f t="shared" si="134"/>
        <v>42111.899537037039</v>
      </c>
      <c r="M2165" s="10">
        <f t="shared" si="135"/>
        <v>42163.159722222219</v>
      </c>
      <c r="N2165" t="b">
        <v>0</v>
      </c>
      <c r="O2165">
        <v>44</v>
      </c>
      <c r="P2165" t="b">
        <v>1</v>
      </c>
      <c r="Q2165" t="s">
        <v>8276</v>
      </c>
      <c r="R2165" s="6">
        <f t="shared" si="133"/>
        <v>75.11363636363636</v>
      </c>
      <c r="S2165" t="s">
        <v>8315</v>
      </c>
      <c r="T2165" t="s">
        <v>8331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>
        <f t="shared" si="132"/>
        <v>1.0263636363636364</v>
      </c>
      <c r="G2166" t="s">
        <v>8219</v>
      </c>
      <c r="H2166" t="s">
        <v>8224</v>
      </c>
      <c r="I2166" t="s">
        <v>8246</v>
      </c>
      <c r="J2166">
        <v>1466827140</v>
      </c>
      <c r="K2166">
        <v>1464196414</v>
      </c>
      <c r="L2166" s="10">
        <f t="shared" si="134"/>
        <v>42515.71775462963</v>
      </c>
      <c r="M2166" s="10">
        <f t="shared" si="135"/>
        <v>42546.165972222225</v>
      </c>
      <c r="N2166" t="b">
        <v>0</v>
      </c>
      <c r="O2166">
        <v>83</v>
      </c>
      <c r="P2166" t="b">
        <v>1</v>
      </c>
      <c r="Q2166" t="s">
        <v>8276</v>
      </c>
      <c r="R2166" s="6">
        <f t="shared" si="133"/>
        <v>68.01204819277109</v>
      </c>
      <c r="S2166" t="s">
        <v>8315</v>
      </c>
      <c r="T2166" t="s">
        <v>8331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>
        <f t="shared" si="132"/>
        <v>1.3864000000000001</v>
      </c>
      <c r="G2167" t="s">
        <v>8219</v>
      </c>
      <c r="H2167" t="s">
        <v>8230</v>
      </c>
      <c r="I2167" t="s">
        <v>8249</v>
      </c>
      <c r="J2167">
        <v>1460127635</v>
      </c>
      <c r="K2167">
        <v>1457539235</v>
      </c>
      <c r="L2167" s="10">
        <f t="shared" si="134"/>
        <v>42438.667071759264</v>
      </c>
      <c r="M2167" s="10">
        <f t="shared" si="135"/>
        <v>42468.625405092593</v>
      </c>
      <c r="N2167" t="b">
        <v>0</v>
      </c>
      <c r="O2167">
        <v>117</v>
      </c>
      <c r="P2167" t="b">
        <v>1</v>
      </c>
      <c r="Q2167" t="s">
        <v>8276</v>
      </c>
      <c r="R2167" s="6">
        <f t="shared" si="133"/>
        <v>29.623931623931625</v>
      </c>
      <c r="S2167" t="s">
        <v>8315</v>
      </c>
      <c r="T2167" t="s">
        <v>8331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>
        <f t="shared" si="132"/>
        <v>1.466</v>
      </c>
      <c r="G2168" t="s">
        <v>8219</v>
      </c>
      <c r="H2168" t="s">
        <v>8224</v>
      </c>
      <c r="I2168" t="s">
        <v>8246</v>
      </c>
      <c r="J2168">
        <v>1417813618</v>
      </c>
      <c r="K2168">
        <v>1413922018</v>
      </c>
      <c r="L2168" s="10">
        <f t="shared" si="134"/>
        <v>41933.838171296295</v>
      </c>
      <c r="M2168" s="10">
        <f t="shared" si="135"/>
        <v>41978.879837962959</v>
      </c>
      <c r="N2168" t="b">
        <v>0</v>
      </c>
      <c r="O2168">
        <v>32</v>
      </c>
      <c r="P2168" t="b">
        <v>1</v>
      </c>
      <c r="Q2168" t="s">
        <v>8276</v>
      </c>
      <c r="R2168" s="6">
        <f t="shared" si="133"/>
        <v>91.625</v>
      </c>
      <c r="S2168" t="s">
        <v>8315</v>
      </c>
      <c r="T2168" t="s">
        <v>8331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>
        <f t="shared" si="132"/>
        <v>1.2</v>
      </c>
      <c r="G2169" t="s">
        <v>8219</v>
      </c>
      <c r="H2169" t="s">
        <v>8224</v>
      </c>
      <c r="I2169" t="s">
        <v>8246</v>
      </c>
      <c r="J2169">
        <v>1347672937</v>
      </c>
      <c r="K2169">
        <v>1346463337</v>
      </c>
      <c r="L2169" s="10">
        <f t="shared" si="134"/>
        <v>41153.066400462965</v>
      </c>
      <c r="M2169" s="10">
        <f t="shared" si="135"/>
        <v>41167.066400462965</v>
      </c>
      <c r="N2169" t="b">
        <v>0</v>
      </c>
      <c r="O2169">
        <v>8</v>
      </c>
      <c r="P2169" t="b">
        <v>1</v>
      </c>
      <c r="Q2169" t="s">
        <v>8276</v>
      </c>
      <c r="R2169" s="6">
        <f t="shared" si="133"/>
        <v>22.5</v>
      </c>
      <c r="S2169" t="s">
        <v>8315</v>
      </c>
      <c r="T2169" t="s">
        <v>8331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>
        <f t="shared" si="132"/>
        <v>1.215816111111111</v>
      </c>
      <c r="G2170" t="s">
        <v>8219</v>
      </c>
      <c r="H2170" t="s">
        <v>8224</v>
      </c>
      <c r="I2170" t="s">
        <v>8246</v>
      </c>
      <c r="J2170">
        <v>1486702800</v>
      </c>
      <c r="K2170">
        <v>1484058261</v>
      </c>
      <c r="L2170" s="10">
        <f t="shared" si="134"/>
        <v>42745.600243055553</v>
      </c>
      <c r="M2170" s="10">
        <f t="shared" si="135"/>
        <v>42776.208333333328</v>
      </c>
      <c r="N2170" t="b">
        <v>0</v>
      </c>
      <c r="O2170">
        <v>340</v>
      </c>
      <c r="P2170" t="b">
        <v>1</v>
      </c>
      <c r="Q2170" t="s">
        <v>8276</v>
      </c>
      <c r="R2170" s="6">
        <f t="shared" si="133"/>
        <v>64.366735294117646</v>
      </c>
      <c r="S2170" t="s">
        <v>8315</v>
      </c>
      <c r="T2170" t="s">
        <v>8331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>
        <f t="shared" si="132"/>
        <v>1</v>
      </c>
      <c r="G2171" t="s">
        <v>8219</v>
      </c>
      <c r="H2171" t="s">
        <v>8224</v>
      </c>
      <c r="I2171" t="s">
        <v>8246</v>
      </c>
      <c r="J2171">
        <v>1488473351</v>
      </c>
      <c r="K2171">
        <v>1488214151</v>
      </c>
      <c r="L2171" s="10">
        <f t="shared" si="134"/>
        <v>42793.700821759259</v>
      </c>
      <c r="M2171" s="10">
        <f t="shared" si="135"/>
        <v>42796.700821759259</v>
      </c>
      <c r="N2171" t="b">
        <v>0</v>
      </c>
      <c r="O2171">
        <v>7</v>
      </c>
      <c r="P2171" t="b">
        <v>1</v>
      </c>
      <c r="Q2171" t="s">
        <v>8276</v>
      </c>
      <c r="R2171" s="6">
        <f t="shared" si="133"/>
        <v>21.857142857142858</v>
      </c>
      <c r="S2171" t="s">
        <v>8315</v>
      </c>
      <c r="T2171" t="s">
        <v>8331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>
        <f t="shared" si="132"/>
        <v>1.8085714285714285</v>
      </c>
      <c r="G2172" t="s">
        <v>8219</v>
      </c>
      <c r="H2172" t="s">
        <v>8224</v>
      </c>
      <c r="I2172" t="s">
        <v>8246</v>
      </c>
      <c r="J2172">
        <v>1440266422</v>
      </c>
      <c r="K2172">
        <v>1436810422</v>
      </c>
      <c r="L2172" s="10">
        <f t="shared" si="134"/>
        <v>42198.750254629631</v>
      </c>
      <c r="M2172" s="10">
        <f t="shared" si="135"/>
        <v>42238.750254629631</v>
      </c>
      <c r="N2172" t="b">
        <v>0</v>
      </c>
      <c r="O2172">
        <v>19</v>
      </c>
      <c r="P2172" t="b">
        <v>1</v>
      </c>
      <c r="Q2172" t="s">
        <v>8276</v>
      </c>
      <c r="R2172" s="6">
        <f t="shared" si="133"/>
        <v>33.315789473684212</v>
      </c>
      <c r="S2172" t="s">
        <v>8315</v>
      </c>
      <c r="T2172" t="s">
        <v>8331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>
        <f t="shared" si="132"/>
        <v>1.0607500000000001</v>
      </c>
      <c r="G2173" t="s">
        <v>8219</v>
      </c>
      <c r="H2173" t="s">
        <v>8224</v>
      </c>
      <c r="I2173" t="s">
        <v>8246</v>
      </c>
      <c r="J2173">
        <v>1434949200</v>
      </c>
      <c r="K2173">
        <v>1431903495</v>
      </c>
      <c r="L2173" s="10">
        <f t="shared" si="134"/>
        <v>42141.95711805555</v>
      </c>
      <c r="M2173" s="10">
        <f t="shared" si="135"/>
        <v>42177.208333333328</v>
      </c>
      <c r="N2173" t="b">
        <v>0</v>
      </c>
      <c r="O2173">
        <v>47</v>
      </c>
      <c r="P2173" t="b">
        <v>1</v>
      </c>
      <c r="Q2173" t="s">
        <v>8276</v>
      </c>
      <c r="R2173" s="6">
        <f t="shared" si="133"/>
        <v>90.276595744680847</v>
      </c>
      <c r="S2173" t="s">
        <v>8315</v>
      </c>
      <c r="T2173" t="s">
        <v>8331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>
        <f t="shared" si="132"/>
        <v>1</v>
      </c>
      <c r="G2174" t="s">
        <v>8219</v>
      </c>
      <c r="H2174" t="s">
        <v>8224</v>
      </c>
      <c r="I2174" t="s">
        <v>8246</v>
      </c>
      <c r="J2174">
        <v>1429365320</v>
      </c>
      <c r="K2174">
        <v>1426773320</v>
      </c>
      <c r="L2174" s="10">
        <f t="shared" si="134"/>
        <v>42082.580092592587</v>
      </c>
      <c r="M2174" s="10">
        <f t="shared" si="135"/>
        <v>42112.580092592587</v>
      </c>
      <c r="N2174" t="b">
        <v>0</v>
      </c>
      <c r="O2174">
        <v>13</v>
      </c>
      <c r="P2174" t="b">
        <v>1</v>
      </c>
      <c r="Q2174" t="s">
        <v>8276</v>
      </c>
      <c r="R2174" s="6">
        <f t="shared" si="133"/>
        <v>76.92307692307692</v>
      </c>
      <c r="S2174" t="s">
        <v>8315</v>
      </c>
      <c r="T2174" t="s">
        <v>8331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>
        <f t="shared" si="132"/>
        <v>1.2692857142857144</v>
      </c>
      <c r="G2175" t="s">
        <v>8219</v>
      </c>
      <c r="H2175" t="s">
        <v>8224</v>
      </c>
      <c r="I2175" t="s">
        <v>8246</v>
      </c>
      <c r="J2175">
        <v>1378785540</v>
      </c>
      <c r="K2175">
        <v>1376066243</v>
      </c>
      <c r="L2175" s="10">
        <f t="shared" si="134"/>
        <v>41495.692627314813</v>
      </c>
      <c r="M2175" s="10">
        <f t="shared" si="135"/>
        <v>41527.165972222225</v>
      </c>
      <c r="N2175" t="b">
        <v>0</v>
      </c>
      <c r="O2175">
        <v>90</v>
      </c>
      <c r="P2175" t="b">
        <v>1</v>
      </c>
      <c r="Q2175" t="s">
        <v>8276</v>
      </c>
      <c r="R2175" s="6">
        <f t="shared" si="133"/>
        <v>59.233333333333334</v>
      </c>
      <c r="S2175" t="s">
        <v>8315</v>
      </c>
      <c r="T2175" t="s">
        <v>8331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>
        <f t="shared" si="132"/>
        <v>1.0297499999999999</v>
      </c>
      <c r="G2176" t="s">
        <v>8219</v>
      </c>
      <c r="H2176" t="s">
        <v>8225</v>
      </c>
      <c r="I2176" t="s">
        <v>8247</v>
      </c>
      <c r="J2176">
        <v>1462453307</v>
      </c>
      <c r="K2176">
        <v>1459861307</v>
      </c>
      <c r="L2176" s="10">
        <f t="shared" si="134"/>
        <v>42465.542905092589</v>
      </c>
      <c r="M2176" s="10">
        <f t="shared" si="135"/>
        <v>42495.542905092589</v>
      </c>
      <c r="N2176" t="b">
        <v>0</v>
      </c>
      <c r="O2176">
        <v>63</v>
      </c>
      <c r="P2176" t="b">
        <v>1</v>
      </c>
      <c r="Q2176" t="s">
        <v>8276</v>
      </c>
      <c r="R2176" s="6">
        <f t="shared" si="133"/>
        <v>65.38095238095238</v>
      </c>
      <c r="S2176" t="s">
        <v>8315</v>
      </c>
      <c r="T2176" t="s">
        <v>8331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>
        <f t="shared" si="132"/>
        <v>2.5</v>
      </c>
      <c r="G2177" t="s">
        <v>8219</v>
      </c>
      <c r="H2177" t="s">
        <v>8224</v>
      </c>
      <c r="I2177" t="s">
        <v>8246</v>
      </c>
      <c r="J2177">
        <v>1469059986</v>
      </c>
      <c r="K2177">
        <v>1468455186</v>
      </c>
      <c r="L2177" s="10">
        <f t="shared" si="134"/>
        <v>42565.009097222224</v>
      </c>
      <c r="M2177" s="10">
        <f t="shared" si="135"/>
        <v>42572.009097222224</v>
      </c>
      <c r="N2177" t="b">
        <v>0</v>
      </c>
      <c r="O2177">
        <v>26</v>
      </c>
      <c r="P2177" t="b">
        <v>1</v>
      </c>
      <c r="Q2177" t="s">
        <v>8276</v>
      </c>
      <c r="R2177" s="6">
        <f t="shared" si="133"/>
        <v>67.307692307692307</v>
      </c>
      <c r="S2177" t="s">
        <v>8315</v>
      </c>
      <c r="T2177" t="s">
        <v>8331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>
        <f t="shared" ref="F2178:F2241" si="136">IF(D2178=0,0,E2178/D2178)</f>
        <v>1.2602</v>
      </c>
      <c r="G2178" t="s">
        <v>8219</v>
      </c>
      <c r="H2178" t="s">
        <v>8224</v>
      </c>
      <c r="I2178" t="s">
        <v>8246</v>
      </c>
      <c r="J2178">
        <v>1430579509</v>
      </c>
      <c r="K2178">
        <v>1427987509</v>
      </c>
      <c r="L2178" s="10">
        <f t="shared" si="134"/>
        <v>42096.633206018523</v>
      </c>
      <c r="M2178" s="10">
        <f t="shared" si="135"/>
        <v>42126.633206018523</v>
      </c>
      <c r="N2178" t="b">
        <v>0</v>
      </c>
      <c r="O2178">
        <v>71</v>
      </c>
      <c r="P2178" t="b">
        <v>1</v>
      </c>
      <c r="Q2178" t="s">
        <v>8276</v>
      </c>
      <c r="R2178" s="6">
        <f t="shared" ref="R2178:R2241" si="137">IF(O2178=0,0,E2178/O2178)</f>
        <v>88.74647887323944</v>
      </c>
      <c r="S2178" t="s">
        <v>8315</v>
      </c>
      <c r="T2178" t="s">
        <v>8331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>
        <f t="shared" si="136"/>
        <v>1.0012000000000001</v>
      </c>
      <c r="G2179" t="s">
        <v>8219</v>
      </c>
      <c r="H2179" t="s">
        <v>8224</v>
      </c>
      <c r="I2179" t="s">
        <v>8246</v>
      </c>
      <c r="J2179">
        <v>1465192867</v>
      </c>
      <c r="K2179">
        <v>1463032867</v>
      </c>
      <c r="L2179" s="10">
        <f t="shared" ref="L2179:L2242" si="138">(((K2179/60)/60)/24)+DATE(1970,1,1)</f>
        <v>42502.250775462962</v>
      </c>
      <c r="M2179" s="10">
        <f t="shared" ref="M2179:M2242" si="139">(((J2179/60)/60)/24)+DATE(1970,1,1)</f>
        <v>42527.250775462962</v>
      </c>
      <c r="N2179" t="b">
        <v>0</v>
      </c>
      <c r="O2179">
        <v>38</v>
      </c>
      <c r="P2179" t="b">
        <v>1</v>
      </c>
      <c r="Q2179" t="s">
        <v>8276</v>
      </c>
      <c r="R2179" s="6">
        <f t="shared" si="137"/>
        <v>65.868421052631575</v>
      </c>
      <c r="S2179" t="s">
        <v>8315</v>
      </c>
      <c r="T2179" t="s">
        <v>8331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>
        <f t="shared" si="136"/>
        <v>1.3864000000000001</v>
      </c>
      <c r="G2180" t="s">
        <v>8219</v>
      </c>
      <c r="H2180" t="s">
        <v>8224</v>
      </c>
      <c r="I2180" t="s">
        <v>8246</v>
      </c>
      <c r="J2180">
        <v>1484752597</v>
      </c>
      <c r="K2180">
        <v>1482160597</v>
      </c>
      <c r="L2180" s="10">
        <f t="shared" si="138"/>
        <v>42723.63653935185</v>
      </c>
      <c r="M2180" s="10">
        <f t="shared" si="139"/>
        <v>42753.63653935185</v>
      </c>
      <c r="N2180" t="b">
        <v>0</v>
      </c>
      <c r="O2180">
        <v>859</v>
      </c>
      <c r="P2180" t="b">
        <v>1</v>
      </c>
      <c r="Q2180" t="s">
        <v>8276</v>
      </c>
      <c r="R2180" s="6">
        <f t="shared" si="137"/>
        <v>40.349243306169967</v>
      </c>
      <c r="S2180" t="s">
        <v>8315</v>
      </c>
      <c r="T2180" t="s">
        <v>8331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>
        <f t="shared" si="136"/>
        <v>1.6140000000000001</v>
      </c>
      <c r="G2181" t="s">
        <v>8219</v>
      </c>
      <c r="H2181" t="s">
        <v>8224</v>
      </c>
      <c r="I2181" t="s">
        <v>8246</v>
      </c>
      <c r="J2181">
        <v>1428725192</v>
      </c>
      <c r="K2181">
        <v>1426133192</v>
      </c>
      <c r="L2181" s="10">
        <f t="shared" si="138"/>
        <v>42075.171203703707</v>
      </c>
      <c r="M2181" s="10">
        <f t="shared" si="139"/>
        <v>42105.171203703707</v>
      </c>
      <c r="N2181" t="b">
        <v>0</v>
      </c>
      <c r="O2181">
        <v>21</v>
      </c>
      <c r="P2181" t="b">
        <v>1</v>
      </c>
      <c r="Q2181" t="s">
        <v>8276</v>
      </c>
      <c r="R2181" s="6">
        <f t="shared" si="137"/>
        <v>76.857142857142861</v>
      </c>
      <c r="S2181" t="s">
        <v>8315</v>
      </c>
      <c r="T2181" t="s">
        <v>8331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>
        <f t="shared" si="136"/>
        <v>1.071842</v>
      </c>
      <c r="G2182" t="s">
        <v>8219</v>
      </c>
      <c r="H2182" t="s">
        <v>8224</v>
      </c>
      <c r="I2182" t="s">
        <v>8246</v>
      </c>
      <c r="J2182">
        <v>1447434268</v>
      </c>
      <c r="K2182">
        <v>1443801868</v>
      </c>
      <c r="L2182" s="10">
        <f t="shared" si="138"/>
        <v>42279.669768518521</v>
      </c>
      <c r="M2182" s="10">
        <f t="shared" si="139"/>
        <v>42321.711435185185</v>
      </c>
      <c r="N2182" t="b">
        <v>0</v>
      </c>
      <c r="O2182">
        <v>78</v>
      </c>
      <c r="P2182" t="b">
        <v>1</v>
      </c>
      <c r="Q2182" t="s">
        <v>8276</v>
      </c>
      <c r="R2182" s="6">
        <f t="shared" si="137"/>
        <v>68.707820512820518</v>
      </c>
      <c r="S2182" t="s">
        <v>8315</v>
      </c>
      <c r="T2182" t="s">
        <v>8331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>
        <f t="shared" si="136"/>
        <v>1.5309999999999999</v>
      </c>
      <c r="G2183" t="s">
        <v>8219</v>
      </c>
      <c r="H2183" t="s">
        <v>8224</v>
      </c>
      <c r="I2183" t="s">
        <v>8246</v>
      </c>
      <c r="J2183">
        <v>1487635653</v>
      </c>
      <c r="K2183">
        <v>1486426053</v>
      </c>
      <c r="L2183" s="10">
        <f t="shared" si="138"/>
        <v>42773.005243055552</v>
      </c>
      <c r="M2183" s="10">
        <f t="shared" si="139"/>
        <v>42787.005243055552</v>
      </c>
      <c r="N2183" t="b">
        <v>0</v>
      </c>
      <c r="O2183">
        <v>53</v>
      </c>
      <c r="P2183" t="b">
        <v>1</v>
      </c>
      <c r="Q2183" t="s">
        <v>8297</v>
      </c>
      <c r="R2183" s="6">
        <f t="shared" si="137"/>
        <v>57.773584905660378</v>
      </c>
      <c r="S2183" t="s">
        <v>8313</v>
      </c>
      <c r="T2183" t="s">
        <v>8372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>
        <f t="shared" si="136"/>
        <v>5.2416666666666663</v>
      </c>
      <c r="G2184" t="s">
        <v>8219</v>
      </c>
      <c r="H2184" t="s">
        <v>8229</v>
      </c>
      <c r="I2184" t="s">
        <v>8251</v>
      </c>
      <c r="J2184">
        <v>1412285825</v>
      </c>
      <c r="K2184">
        <v>1409261825</v>
      </c>
      <c r="L2184" s="10">
        <f t="shared" si="138"/>
        <v>41879.900752314818</v>
      </c>
      <c r="M2184" s="10">
        <f t="shared" si="139"/>
        <v>41914.900752314818</v>
      </c>
      <c r="N2184" t="b">
        <v>0</v>
      </c>
      <c r="O2184">
        <v>356</v>
      </c>
      <c r="P2184" t="b">
        <v>1</v>
      </c>
      <c r="Q2184" t="s">
        <v>8297</v>
      </c>
      <c r="R2184" s="6">
        <f t="shared" si="137"/>
        <v>44.171348314606739</v>
      </c>
      <c r="S2184" t="s">
        <v>8313</v>
      </c>
      <c r="T2184" t="s">
        <v>8372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>
        <f t="shared" si="136"/>
        <v>4.8927777777777779</v>
      </c>
      <c r="G2185" t="s">
        <v>8219</v>
      </c>
      <c r="H2185" t="s">
        <v>8224</v>
      </c>
      <c r="I2185" t="s">
        <v>8246</v>
      </c>
      <c r="J2185">
        <v>1486616400</v>
      </c>
      <c r="K2185">
        <v>1484037977</v>
      </c>
      <c r="L2185" s="10">
        <f t="shared" si="138"/>
        <v>42745.365474537044</v>
      </c>
      <c r="M2185" s="10">
        <f t="shared" si="139"/>
        <v>42775.208333333328</v>
      </c>
      <c r="N2185" t="b">
        <v>0</v>
      </c>
      <c r="O2185">
        <v>279</v>
      </c>
      <c r="P2185" t="b">
        <v>1</v>
      </c>
      <c r="Q2185" t="s">
        <v>8297</v>
      </c>
      <c r="R2185" s="6">
        <f t="shared" si="137"/>
        <v>31.566308243727597</v>
      </c>
      <c r="S2185" t="s">
        <v>8313</v>
      </c>
      <c r="T2185" t="s">
        <v>8372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>
        <f t="shared" si="136"/>
        <v>2.8473999999999999</v>
      </c>
      <c r="G2186" t="s">
        <v>8219</v>
      </c>
      <c r="H2186" t="s">
        <v>8224</v>
      </c>
      <c r="I2186" t="s">
        <v>8246</v>
      </c>
      <c r="J2186">
        <v>1453737600</v>
      </c>
      <c r="K2186">
        <v>1452530041</v>
      </c>
      <c r="L2186" s="10">
        <f t="shared" si="138"/>
        <v>42380.690289351856</v>
      </c>
      <c r="M2186" s="10">
        <f t="shared" si="139"/>
        <v>42394.666666666672</v>
      </c>
      <c r="N2186" t="b">
        <v>1</v>
      </c>
      <c r="O2186">
        <v>266</v>
      </c>
      <c r="P2186" t="b">
        <v>1</v>
      </c>
      <c r="Q2186" t="s">
        <v>8297</v>
      </c>
      <c r="R2186" s="6">
        <f t="shared" si="137"/>
        <v>107.04511278195488</v>
      </c>
      <c r="S2186" t="s">
        <v>8313</v>
      </c>
      <c r="T2186" t="s">
        <v>8372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>
        <f t="shared" si="136"/>
        <v>18.569700000000001</v>
      </c>
      <c r="G2187" t="s">
        <v>8219</v>
      </c>
      <c r="H2187" t="s">
        <v>8225</v>
      </c>
      <c r="I2187" t="s">
        <v>8247</v>
      </c>
      <c r="J2187">
        <v>1364286239</v>
      </c>
      <c r="K2187">
        <v>1360830239</v>
      </c>
      <c r="L2187" s="10">
        <f t="shared" si="138"/>
        <v>41319.349988425929</v>
      </c>
      <c r="M2187" s="10">
        <f t="shared" si="139"/>
        <v>41359.349988425929</v>
      </c>
      <c r="N2187" t="b">
        <v>0</v>
      </c>
      <c r="O2187">
        <v>623</v>
      </c>
      <c r="P2187" t="b">
        <v>1</v>
      </c>
      <c r="Q2187" t="s">
        <v>8297</v>
      </c>
      <c r="R2187" s="6">
        <f t="shared" si="137"/>
        <v>149.03451043338683</v>
      </c>
      <c r="S2187" t="s">
        <v>8313</v>
      </c>
      <c r="T2187" t="s">
        <v>8372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>
        <f t="shared" si="136"/>
        <v>1.0967499999999999</v>
      </c>
      <c r="G2188" t="s">
        <v>8219</v>
      </c>
      <c r="H2188" t="s">
        <v>8224</v>
      </c>
      <c r="I2188" t="s">
        <v>8246</v>
      </c>
      <c r="J2188">
        <v>1473213600</v>
      </c>
      <c r="K2188">
        <v>1470062743</v>
      </c>
      <c r="L2188" s="10">
        <f t="shared" si="138"/>
        <v>42583.615081018521</v>
      </c>
      <c r="M2188" s="10">
        <f t="shared" si="139"/>
        <v>42620.083333333328</v>
      </c>
      <c r="N2188" t="b">
        <v>0</v>
      </c>
      <c r="O2188">
        <v>392</v>
      </c>
      <c r="P2188" t="b">
        <v>1</v>
      </c>
      <c r="Q2188" t="s">
        <v>8297</v>
      </c>
      <c r="R2188" s="6">
        <f t="shared" si="137"/>
        <v>55.956632653061227</v>
      </c>
      <c r="S2188" t="s">
        <v>8313</v>
      </c>
      <c r="T2188" t="s">
        <v>8372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>
        <f t="shared" si="136"/>
        <v>10.146425000000001</v>
      </c>
      <c r="G2189" t="s">
        <v>8219</v>
      </c>
      <c r="H2189" t="s">
        <v>8224</v>
      </c>
      <c r="I2189" t="s">
        <v>8246</v>
      </c>
      <c r="J2189">
        <v>1428033540</v>
      </c>
      <c r="K2189">
        <v>1425531666</v>
      </c>
      <c r="L2189" s="10">
        <f t="shared" si="138"/>
        <v>42068.209097222221</v>
      </c>
      <c r="M2189" s="10">
        <f t="shared" si="139"/>
        <v>42097.165972222225</v>
      </c>
      <c r="N2189" t="b">
        <v>1</v>
      </c>
      <c r="O2189">
        <v>3562</v>
      </c>
      <c r="P2189" t="b">
        <v>1</v>
      </c>
      <c r="Q2189" t="s">
        <v>8297</v>
      </c>
      <c r="R2189" s="6">
        <f t="shared" si="137"/>
        <v>56.970381807973048</v>
      </c>
      <c r="S2189" t="s">
        <v>8313</v>
      </c>
      <c r="T2189" t="s">
        <v>8372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>
        <f t="shared" si="136"/>
        <v>4.1217692027666546</v>
      </c>
      <c r="G2190" t="s">
        <v>8219</v>
      </c>
      <c r="H2190" t="s">
        <v>8226</v>
      </c>
      <c r="I2190" t="s">
        <v>8248</v>
      </c>
      <c r="J2190">
        <v>1477414800</v>
      </c>
      <c r="K2190">
        <v>1474380241</v>
      </c>
      <c r="L2190" s="10">
        <f t="shared" si="138"/>
        <v>42633.586122685185</v>
      </c>
      <c r="M2190" s="10">
        <f t="shared" si="139"/>
        <v>42668.708333333328</v>
      </c>
      <c r="N2190" t="b">
        <v>0</v>
      </c>
      <c r="O2190">
        <v>514</v>
      </c>
      <c r="P2190" t="b">
        <v>1</v>
      </c>
      <c r="Q2190" t="s">
        <v>8297</v>
      </c>
      <c r="R2190" s="6">
        <f t="shared" si="137"/>
        <v>44.056420233463037</v>
      </c>
      <c r="S2190" t="s">
        <v>8313</v>
      </c>
      <c r="T2190" t="s">
        <v>8372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>
        <f t="shared" si="136"/>
        <v>5.0324999999999998</v>
      </c>
      <c r="G2191" t="s">
        <v>8219</v>
      </c>
      <c r="H2191" t="s">
        <v>8225</v>
      </c>
      <c r="I2191" t="s">
        <v>8247</v>
      </c>
      <c r="J2191">
        <v>1461276000</v>
      </c>
      <c r="K2191">
        <v>1460055300</v>
      </c>
      <c r="L2191" s="10">
        <f t="shared" si="138"/>
        <v>42467.788194444445</v>
      </c>
      <c r="M2191" s="10">
        <f t="shared" si="139"/>
        <v>42481.916666666672</v>
      </c>
      <c r="N2191" t="b">
        <v>0</v>
      </c>
      <c r="O2191">
        <v>88</v>
      </c>
      <c r="P2191" t="b">
        <v>1</v>
      </c>
      <c r="Q2191" t="s">
        <v>8297</v>
      </c>
      <c r="R2191" s="6">
        <f t="shared" si="137"/>
        <v>68.625</v>
      </c>
      <c r="S2191" t="s">
        <v>8313</v>
      </c>
      <c r="T2191" t="s">
        <v>8372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>
        <f t="shared" si="136"/>
        <v>1.8461052631578947</v>
      </c>
      <c r="G2192" t="s">
        <v>8219</v>
      </c>
      <c r="H2192" t="s">
        <v>8224</v>
      </c>
      <c r="I2192" t="s">
        <v>8246</v>
      </c>
      <c r="J2192">
        <v>1458716340</v>
      </c>
      <c r="K2192">
        <v>1455721204</v>
      </c>
      <c r="L2192" s="10">
        <f t="shared" si="138"/>
        <v>42417.625046296293</v>
      </c>
      <c r="M2192" s="10">
        <f t="shared" si="139"/>
        <v>42452.290972222225</v>
      </c>
      <c r="N2192" t="b">
        <v>0</v>
      </c>
      <c r="O2192">
        <v>537</v>
      </c>
      <c r="P2192" t="b">
        <v>1</v>
      </c>
      <c r="Q2192" t="s">
        <v>8297</v>
      </c>
      <c r="R2192" s="6">
        <f t="shared" si="137"/>
        <v>65.318435754189949</v>
      </c>
      <c r="S2192" t="s">
        <v>8313</v>
      </c>
      <c r="T2192" t="s">
        <v>8372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>
        <f t="shared" si="136"/>
        <v>1.1973333333333334</v>
      </c>
      <c r="G2193" t="s">
        <v>8219</v>
      </c>
      <c r="H2193" t="s">
        <v>8225</v>
      </c>
      <c r="I2193" t="s">
        <v>8247</v>
      </c>
      <c r="J2193">
        <v>1487102427</v>
      </c>
      <c r="K2193">
        <v>1486065627</v>
      </c>
      <c r="L2193" s="10">
        <f t="shared" si="138"/>
        <v>42768.833645833336</v>
      </c>
      <c r="M2193" s="10">
        <f t="shared" si="139"/>
        <v>42780.833645833336</v>
      </c>
      <c r="N2193" t="b">
        <v>0</v>
      </c>
      <c r="O2193">
        <v>25</v>
      </c>
      <c r="P2193" t="b">
        <v>1</v>
      </c>
      <c r="Q2193" t="s">
        <v>8297</v>
      </c>
      <c r="R2193" s="6">
        <f t="shared" si="137"/>
        <v>35.92</v>
      </c>
      <c r="S2193" t="s">
        <v>8313</v>
      </c>
      <c r="T2193" t="s">
        <v>8372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>
        <f t="shared" si="136"/>
        <v>10.812401666666668</v>
      </c>
      <c r="G2194" t="s">
        <v>8219</v>
      </c>
      <c r="H2194" t="s">
        <v>8225</v>
      </c>
      <c r="I2194" t="s">
        <v>8247</v>
      </c>
      <c r="J2194">
        <v>1481842800</v>
      </c>
      <c r="K2194">
        <v>1479414344</v>
      </c>
      <c r="L2194" s="10">
        <f t="shared" si="138"/>
        <v>42691.8512037037</v>
      </c>
      <c r="M2194" s="10">
        <f t="shared" si="139"/>
        <v>42719.958333333328</v>
      </c>
      <c r="N2194" t="b">
        <v>0</v>
      </c>
      <c r="O2194">
        <v>3238</v>
      </c>
      <c r="P2194" t="b">
        <v>1</v>
      </c>
      <c r="Q2194" t="s">
        <v>8297</v>
      </c>
      <c r="R2194" s="6">
        <f t="shared" si="137"/>
        <v>40.070667078443485</v>
      </c>
      <c r="S2194" t="s">
        <v>8313</v>
      </c>
      <c r="T2194" t="s">
        <v>8372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>
        <f t="shared" si="136"/>
        <v>4.5237333333333334</v>
      </c>
      <c r="G2195" t="s">
        <v>8219</v>
      </c>
      <c r="H2195" t="s">
        <v>8224</v>
      </c>
      <c r="I2195" t="s">
        <v>8246</v>
      </c>
      <c r="J2195">
        <v>1479704340</v>
      </c>
      <c r="K2195">
        <v>1477043072</v>
      </c>
      <c r="L2195" s="10">
        <f t="shared" si="138"/>
        <v>42664.405925925923</v>
      </c>
      <c r="M2195" s="10">
        <f t="shared" si="139"/>
        <v>42695.207638888889</v>
      </c>
      <c r="N2195" t="b">
        <v>0</v>
      </c>
      <c r="O2195">
        <v>897</v>
      </c>
      <c r="P2195" t="b">
        <v>1</v>
      </c>
      <c r="Q2195" t="s">
        <v>8297</v>
      </c>
      <c r="R2195" s="6">
        <f t="shared" si="137"/>
        <v>75.647714604236342</v>
      </c>
      <c r="S2195" t="s">
        <v>8313</v>
      </c>
      <c r="T2195" t="s">
        <v>8372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>
        <f t="shared" si="136"/>
        <v>5.3737000000000004</v>
      </c>
      <c r="G2196" t="s">
        <v>8219</v>
      </c>
      <c r="H2196" t="s">
        <v>8224</v>
      </c>
      <c r="I2196" t="s">
        <v>8246</v>
      </c>
      <c r="J2196">
        <v>1459012290</v>
      </c>
      <c r="K2196">
        <v>1456423890</v>
      </c>
      <c r="L2196" s="10">
        <f t="shared" si="138"/>
        <v>42425.757986111115</v>
      </c>
      <c r="M2196" s="10">
        <f t="shared" si="139"/>
        <v>42455.716319444444</v>
      </c>
      <c r="N2196" t="b">
        <v>0</v>
      </c>
      <c r="O2196">
        <v>878</v>
      </c>
      <c r="P2196" t="b">
        <v>1</v>
      </c>
      <c r="Q2196" t="s">
        <v>8297</v>
      </c>
      <c r="R2196" s="6">
        <f t="shared" si="137"/>
        <v>61.203872437357631</v>
      </c>
      <c r="S2196" t="s">
        <v>8313</v>
      </c>
      <c r="T2196" t="s">
        <v>8372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>
        <f t="shared" si="136"/>
        <v>1.2032608695652174</v>
      </c>
      <c r="G2197" t="s">
        <v>8219</v>
      </c>
      <c r="H2197" t="s">
        <v>8224</v>
      </c>
      <c r="I2197" t="s">
        <v>8246</v>
      </c>
      <c r="J2197">
        <v>1439317900</v>
      </c>
      <c r="K2197">
        <v>1436725900</v>
      </c>
      <c r="L2197" s="10">
        <f t="shared" si="138"/>
        <v>42197.771990740745</v>
      </c>
      <c r="M2197" s="10">
        <f t="shared" si="139"/>
        <v>42227.771990740745</v>
      </c>
      <c r="N2197" t="b">
        <v>0</v>
      </c>
      <c r="O2197">
        <v>115</v>
      </c>
      <c r="P2197" t="b">
        <v>1</v>
      </c>
      <c r="Q2197" t="s">
        <v>8297</v>
      </c>
      <c r="R2197" s="6">
        <f t="shared" si="137"/>
        <v>48.130434782608695</v>
      </c>
      <c r="S2197" t="s">
        <v>8313</v>
      </c>
      <c r="T2197" t="s">
        <v>8372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>
        <f t="shared" si="136"/>
        <v>1.1383571428571428</v>
      </c>
      <c r="G2198" t="s">
        <v>8219</v>
      </c>
      <c r="H2198" t="s">
        <v>8224</v>
      </c>
      <c r="I2198" t="s">
        <v>8246</v>
      </c>
      <c r="J2198">
        <v>1480662000</v>
      </c>
      <c r="K2198">
        <v>1478000502</v>
      </c>
      <c r="L2198" s="10">
        <f t="shared" si="138"/>
        <v>42675.487291666665</v>
      </c>
      <c r="M2198" s="10">
        <f t="shared" si="139"/>
        <v>42706.291666666672</v>
      </c>
      <c r="N2198" t="b">
        <v>0</v>
      </c>
      <c r="O2198">
        <v>234</v>
      </c>
      <c r="P2198" t="b">
        <v>1</v>
      </c>
      <c r="Q2198" t="s">
        <v>8297</v>
      </c>
      <c r="R2198" s="6">
        <f t="shared" si="137"/>
        <v>68.106837606837601</v>
      </c>
      <c r="S2198" t="s">
        <v>8313</v>
      </c>
      <c r="T2198" t="s">
        <v>8372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>
        <f t="shared" si="136"/>
        <v>9.5103109999999997</v>
      </c>
      <c r="G2199" t="s">
        <v>8219</v>
      </c>
      <c r="H2199" t="s">
        <v>8224</v>
      </c>
      <c r="I2199" t="s">
        <v>8246</v>
      </c>
      <c r="J2199">
        <v>1425132059</v>
      </c>
      <c r="K2199">
        <v>1422540059</v>
      </c>
      <c r="L2199" s="10">
        <f t="shared" si="138"/>
        <v>42033.584016203706</v>
      </c>
      <c r="M2199" s="10">
        <f t="shared" si="139"/>
        <v>42063.584016203706</v>
      </c>
      <c r="N2199" t="b">
        <v>0</v>
      </c>
      <c r="O2199">
        <v>4330</v>
      </c>
      <c r="P2199" t="b">
        <v>1</v>
      </c>
      <c r="Q2199" t="s">
        <v>8297</v>
      </c>
      <c r="R2199" s="6">
        <f t="shared" si="137"/>
        <v>65.891300230946882</v>
      </c>
      <c r="S2199" t="s">
        <v>8313</v>
      </c>
      <c r="T2199" t="s">
        <v>8372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>
        <f t="shared" si="136"/>
        <v>1.3289249999999999</v>
      </c>
      <c r="G2200" t="s">
        <v>8219</v>
      </c>
      <c r="H2200" t="s">
        <v>8224</v>
      </c>
      <c r="I2200" t="s">
        <v>8246</v>
      </c>
      <c r="J2200">
        <v>1447507200</v>
      </c>
      <c r="K2200">
        <v>1444911600</v>
      </c>
      <c r="L2200" s="10">
        <f t="shared" si="138"/>
        <v>42292.513888888891</v>
      </c>
      <c r="M2200" s="10">
        <f t="shared" si="139"/>
        <v>42322.555555555555</v>
      </c>
      <c r="N2200" t="b">
        <v>0</v>
      </c>
      <c r="O2200">
        <v>651</v>
      </c>
      <c r="P2200" t="b">
        <v>1</v>
      </c>
      <c r="Q2200" t="s">
        <v>8297</v>
      </c>
      <c r="R2200" s="6">
        <f t="shared" si="137"/>
        <v>81.654377880184327</v>
      </c>
      <c r="S2200" t="s">
        <v>8313</v>
      </c>
      <c r="T2200" t="s">
        <v>8372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>
        <f t="shared" si="136"/>
        <v>1.4697777777777778</v>
      </c>
      <c r="G2201" t="s">
        <v>8219</v>
      </c>
      <c r="H2201" t="s">
        <v>8241</v>
      </c>
      <c r="I2201" t="s">
        <v>8249</v>
      </c>
      <c r="J2201">
        <v>1444903198</v>
      </c>
      <c r="K2201">
        <v>1442311198</v>
      </c>
      <c r="L2201" s="10">
        <f t="shared" si="138"/>
        <v>42262.416643518518</v>
      </c>
      <c r="M2201" s="10">
        <f t="shared" si="139"/>
        <v>42292.416643518518</v>
      </c>
      <c r="N2201" t="b">
        <v>1</v>
      </c>
      <c r="O2201">
        <v>251</v>
      </c>
      <c r="P2201" t="b">
        <v>1</v>
      </c>
      <c r="Q2201" t="s">
        <v>8297</v>
      </c>
      <c r="R2201" s="6">
        <f t="shared" si="137"/>
        <v>52.701195219123505</v>
      </c>
      <c r="S2201" t="s">
        <v>8313</v>
      </c>
      <c r="T2201" t="s">
        <v>8372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>
        <f t="shared" si="136"/>
        <v>5.4215</v>
      </c>
      <c r="G2202" t="s">
        <v>8219</v>
      </c>
      <c r="H2202" t="s">
        <v>8225</v>
      </c>
      <c r="I2202" t="s">
        <v>8247</v>
      </c>
      <c r="J2202">
        <v>1436151600</v>
      </c>
      <c r="K2202">
        <v>1433775668</v>
      </c>
      <c r="L2202" s="10">
        <f t="shared" si="138"/>
        <v>42163.625787037032</v>
      </c>
      <c r="M2202" s="10">
        <f t="shared" si="139"/>
        <v>42191.125</v>
      </c>
      <c r="N2202" t="b">
        <v>0</v>
      </c>
      <c r="O2202">
        <v>263</v>
      </c>
      <c r="P2202" t="b">
        <v>1</v>
      </c>
      <c r="Q2202" t="s">
        <v>8297</v>
      </c>
      <c r="R2202" s="6">
        <f t="shared" si="137"/>
        <v>41.228136882129277</v>
      </c>
      <c r="S2202" t="s">
        <v>8313</v>
      </c>
      <c r="T2202" t="s">
        <v>8372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>
        <f t="shared" si="136"/>
        <v>3.8271818181818182</v>
      </c>
      <c r="G2203" t="s">
        <v>8219</v>
      </c>
      <c r="H2203" t="s">
        <v>8225</v>
      </c>
      <c r="I2203" t="s">
        <v>8247</v>
      </c>
      <c r="J2203">
        <v>1358367565</v>
      </c>
      <c r="K2203">
        <v>1357157965</v>
      </c>
      <c r="L2203" s="10">
        <f t="shared" si="138"/>
        <v>41276.846817129634</v>
      </c>
      <c r="M2203" s="10">
        <f t="shared" si="139"/>
        <v>41290.846817129634</v>
      </c>
      <c r="N2203" t="b">
        <v>0</v>
      </c>
      <c r="O2203">
        <v>28</v>
      </c>
      <c r="P2203" t="b">
        <v>1</v>
      </c>
      <c r="Q2203" t="s">
        <v>8280</v>
      </c>
      <c r="R2203" s="6">
        <f t="shared" si="137"/>
        <v>15.035357142857142</v>
      </c>
      <c r="S2203" t="s">
        <v>8315</v>
      </c>
      <c r="T2203" t="s">
        <v>8325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>
        <f t="shared" si="136"/>
        <v>7.0418124999999998</v>
      </c>
      <c r="G2204" t="s">
        <v>8219</v>
      </c>
      <c r="H2204" t="s">
        <v>8224</v>
      </c>
      <c r="I2204" t="s">
        <v>8246</v>
      </c>
      <c r="J2204">
        <v>1351801368</v>
      </c>
      <c r="K2204">
        <v>1349209368</v>
      </c>
      <c r="L2204" s="10">
        <f t="shared" si="138"/>
        <v>41184.849166666667</v>
      </c>
      <c r="M2204" s="10">
        <f t="shared" si="139"/>
        <v>41214.849166666667</v>
      </c>
      <c r="N2204" t="b">
        <v>0</v>
      </c>
      <c r="O2204">
        <v>721</v>
      </c>
      <c r="P2204" t="b">
        <v>1</v>
      </c>
      <c r="Q2204" t="s">
        <v>8280</v>
      </c>
      <c r="R2204" s="6">
        <f t="shared" si="137"/>
        <v>39.066920943134534</v>
      </c>
      <c r="S2204" t="s">
        <v>8315</v>
      </c>
      <c r="T2204" t="s">
        <v>8325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>
        <f t="shared" si="136"/>
        <v>1.0954999999999999</v>
      </c>
      <c r="G2205" t="s">
        <v>8219</v>
      </c>
      <c r="H2205" t="s">
        <v>8229</v>
      </c>
      <c r="I2205" t="s">
        <v>8251</v>
      </c>
      <c r="J2205">
        <v>1443127082</v>
      </c>
      <c r="K2205">
        <v>1440535082</v>
      </c>
      <c r="L2205" s="10">
        <f t="shared" si="138"/>
        <v>42241.85974537037</v>
      </c>
      <c r="M2205" s="10">
        <f t="shared" si="139"/>
        <v>42271.85974537037</v>
      </c>
      <c r="N2205" t="b">
        <v>0</v>
      </c>
      <c r="O2205">
        <v>50</v>
      </c>
      <c r="P2205" t="b">
        <v>1</v>
      </c>
      <c r="Q2205" t="s">
        <v>8280</v>
      </c>
      <c r="R2205" s="6">
        <f t="shared" si="137"/>
        <v>43.82</v>
      </c>
      <c r="S2205" t="s">
        <v>8315</v>
      </c>
      <c r="T2205" t="s">
        <v>8325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>
        <f t="shared" si="136"/>
        <v>1.3286666666666667</v>
      </c>
      <c r="G2206" t="s">
        <v>8219</v>
      </c>
      <c r="H2206" t="s">
        <v>8224</v>
      </c>
      <c r="I2206" t="s">
        <v>8246</v>
      </c>
      <c r="J2206">
        <v>1362814119</v>
      </c>
      <c r="K2206">
        <v>1360222119</v>
      </c>
      <c r="L2206" s="10">
        <f t="shared" si="138"/>
        <v>41312.311562499999</v>
      </c>
      <c r="M2206" s="10">
        <f t="shared" si="139"/>
        <v>41342.311562499999</v>
      </c>
      <c r="N2206" t="b">
        <v>0</v>
      </c>
      <c r="O2206">
        <v>73</v>
      </c>
      <c r="P2206" t="b">
        <v>1</v>
      </c>
      <c r="Q2206" t="s">
        <v>8280</v>
      </c>
      <c r="R2206" s="6">
        <f t="shared" si="137"/>
        <v>27.301369863013697</v>
      </c>
      <c r="S2206" t="s">
        <v>8315</v>
      </c>
      <c r="T2206" t="s">
        <v>8325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>
        <f t="shared" si="136"/>
        <v>1.52</v>
      </c>
      <c r="G2207" t="s">
        <v>8219</v>
      </c>
      <c r="H2207" t="s">
        <v>8224</v>
      </c>
      <c r="I2207" t="s">
        <v>8246</v>
      </c>
      <c r="J2207">
        <v>1338579789</v>
      </c>
      <c r="K2207">
        <v>1335987789</v>
      </c>
      <c r="L2207" s="10">
        <f t="shared" si="138"/>
        <v>41031.82163194444</v>
      </c>
      <c r="M2207" s="10">
        <f t="shared" si="139"/>
        <v>41061.82163194444</v>
      </c>
      <c r="N2207" t="b">
        <v>0</v>
      </c>
      <c r="O2207">
        <v>27</v>
      </c>
      <c r="P2207" t="b">
        <v>1</v>
      </c>
      <c r="Q2207" t="s">
        <v>8280</v>
      </c>
      <c r="R2207" s="6">
        <f t="shared" si="137"/>
        <v>42.222222222222221</v>
      </c>
      <c r="S2207" t="s">
        <v>8315</v>
      </c>
      <c r="T2207" t="s">
        <v>8325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>
        <f t="shared" si="136"/>
        <v>1.0272727272727273</v>
      </c>
      <c r="G2208" t="s">
        <v>8219</v>
      </c>
      <c r="H2208" t="s">
        <v>8224</v>
      </c>
      <c r="I2208" t="s">
        <v>8246</v>
      </c>
      <c r="J2208">
        <v>1334556624</v>
      </c>
      <c r="K2208">
        <v>1333001424</v>
      </c>
      <c r="L2208" s="10">
        <f t="shared" si="138"/>
        <v>40997.257222222222</v>
      </c>
      <c r="M2208" s="10">
        <f t="shared" si="139"/>
        <v>41015.257222222222</v>
      </c>
      <c r="N2208" t="b">
        <v>0</v>
      </c>
      <c r="O2208">
        <v>34</v>
      </c>
      <c r="P2208" t="b">
        <v>1</v>
      </c>
      <c r="Q2208" t="s">
        <v>8280</v>
      </c>
      <c r="R2208" s="6">
        <f t="shared" si="137"/>
        <v>33.235294117647058</v>
      </c>
      <c r="S2208" t="s">
        <v>8315</v>
      </c>
      <c r="T2208" t="s">
        <v>8325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>
        <f t="shared" si="136"/>
        <v>1</v>
      </c>
      <c r="G2209" t="s">
        <v>8219</v>
      </c>
      <c r="H2209" t="s">
        <v>8224</v>
      </c>
      <c r="I2209" t="s">
        <v>8246</v>
      </c>
      <c r="J2209">
        <v>1384580373</v>
      </c>
      <c r="K2209">
        <v>1381984773</v>
      </c>
      <c r="L2209" s="10">
        <f t="shared" si="138"/>
        <v>41564.194131944445</v>
      </c>
      <c r="M2209" s="10">
        <f t="shared" si="139"/>
        <v>41594.235798611109</v>
      </c>
      <c r="N2209" t="b">
        <v>0</v>
      </c>
      <c r="O2209">
        <v>7</v>
      </c>
      <c r="P2209" t="b">
        <v>1</v>
      </c>
      <c r="Q2209" t="s">
        <v>8280</v>
      </c>
      <c r="R2209" s="6">
        <f t="shared" si="137"/>
        <v>285.71428571428572</v>
      </c>
      <c r="S2209" t="s">
        <v>8315</v>
      </c>
      <c r="T2209" t="s">
        <v>8325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>
        <f t="shared" si="136"/>
        <v>1.016</v>
      </c>
      <c r="G2210" t="s">
        <v>8219</v>
      </c>
      <c r="H2210" t="s">
        <v>8224</v>
      </c>
      <c r="I2210" t="s">
        <v>8246</v>
      </c>
      <c r="J2210">
        <v>1333771200</v>
      </c>
      <c r="K2210">
        <v>1328649026</v>
      </c>
      <c r="L2210" s="10">
        <f t="shared" si="138"/>
        <v>40946.882245370369</v>
      </c>
      <c r="M2210" s="10">
        <f t="shared" si="139"/>
        <v>41006.166666666664</v>
      </c>
      <c r="N2210" t="b">
        <v>0</v>
      </c>
      <c r="O2210">
        <v>24</v>
      </c>
      <c r="P2210" t="b">
        <v>1</v>
      </c>
      <c r="Q2210" t="s">
        <v>8280</v>
      </c>
      <c r="R2210" s="6">
        <f t="shared" si="137"/>
        <v>42.333333333333336</v>
      </c>
      <c r="S2210" t="s">
        <v>8315</v>
      </c>
      <c r="T2210" t="s">
        <v>8325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>
        <f t="shared" si="136"/>
        <v>1.508</v>
      </c>
      <c r="G2211" t="s">
        <v>8219</v>
      </c>
      <c r="H2211" t="s">
        <v>8225</v>
      </c>
      <c r="I2211" t="s">
        <v>8247</v>
      </c>
      <c r="J2211">
        <v>1397516400</v>
      </c>
      <c r="K2211">
        <v>1396524644</v>
      </c>
      <c r="L2211" s="10">
        <f t="shared" si="138"/>
        <v>41732.479675925926</v>
      </c>
      <c r="M2211" s="10">
        <f t="shared" si="139"/>
        <v>41743.958333333336</v>
      </c>
      <c r="N2211" t="b">
        <v>0</v>
      </c>
      <c r="O2211">
        <v>15</v>
      </c>
      <c r="P2211" t="b">
        <v>1</v>
      </c>
      <c r="Q2211" t="s">
        <v>8280</v>
      </c>
      <c r="R2211" s="6">
        <f t="shared" si="137"/>
        <v>50.266666666666666</v>
      </c>
      <c r="S2211" t="s">
        <v>8315</v>
      </c>
      <c r="T2211" t="s">
        <v>8325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>
        <f t="shared" si="136"/>
        <v>1.11425</v>
      </c>
      <c r="G2212" t="s">
        <v>8219</v>
      </c>
      <c r="H2212" t="s">
        <v>8224</v>
      </c>
      <c r="I2212" t="s">
        <v>8246</v>
      </c>
      <c r="J2212">
        <v>1334424960</v>
      </c>
      <c r="K2212">
        <v>1329442510</v>
      </c>
      <c r="L2212" s="10">
        <f t="shared" si="138"/>
        <v>40956.066087962965</v>
      </c>
      <c r="M2212" s="10">
        <f t="shared" si="139"/>
        <v>41013.73333333333</v>
      </c>
      <c r="N2212" t="b">
        <v>0</v>
      </c>
      <c r="O2212">
        <v>72</v>
      </c>
      <c r="P2212" t="b">
        <v>1</v>
      </c>
      <c r="Q2212" t="s">
        <v>8280</v>
      </c>
      <c r="R2212" s="6">
        <f t="shared" si="137"/>
        <v>61.902777777777779</v>
      </c>
      <c r="S2212" t="s">
        <v>8315</v>
      </c>
      <c r="T2212" t="s">
        <v>8325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>
        <f t="shared" si="136"/>
        <v>1.956</v>
      </c>
      <c r="G2213" t="s">
        <v>8219</v>
      </c>
      <c r="H2213" t="s">
        <v>8224</v>
      </c>
      <c r="I2213" t="s">
        <v>8246</v>
      </c>
      <c r="J2213">
        <v>1397113140</v>
      </c>
      <c r="K2213">
        <v>1395168625</v>
      </c>
      <c r="L2213" s="10">
        <f t="shared" si="138"/>
        <v>41716.785011574073</v>
      </c>
      <c r="M2213" s="10">
        <f t="shared" si="139"/>
        <v>41739.290972222225</v>
      </c>
      <c r="N2213" t="b">
        <v>0</v>
      </c>
      <c r="O2213">
        <v>120</v>
      </c>
      <c r="P2213" t="b">
        <v>1</v>
      </c>
      <c r="Q2213" t="s">
        <v>8280</v>
      </c>
      <c r="R2213" s="6">
        <f t="shared" si="137"/>
        <v>40.75</v>
      </c>
      <c r="S2213" t="s">
        <v>8315</v>
      </c>
      <c r="T2213" t="s">
        <v>8325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>
        <f t="shared" si="136"/>
        <v>1.1438333333333333</v>
      </c>
      <c r="G2214" t="s">
        <v>8219</v>
      </c>
      <c r="H2214" t="s">
        <v>8224</v>
      </c>
      <c r="I2214" t="s">
        <v>8246</v>
      </c>
      <c r="J2214">
        <v>1383526800</v>
      </c>
      <c r="K2214">
        <v>1380650177</v>
      </c>
      <c r="L2214" s="10">
        <f t="shared" si="138"/>
        <v>41548.747418981482</v>
      </c>
      <c r="M2214" s="10">
        <f t="shared" si="139"/>
        <v>41582.041666666664</v>
      </c>
      <c r="N2214" t="b">
        <v>0</v>
      </c>
      <c r="O2214">
        <v>123</v>
      </c>
      <c r="P2214" t="b">
        <v>1</v>
      </c>
      <c r="Q2214" t="s">
        <v>8280</v>
      </c>
      <c r="R2214" s="6">
        <f t="shared" si="137"/>
        <v>55.796747967479675</v>
      </c>
      <c r="S2214" t="s">
        <v>8315</v>
      </c>
      <c r="T2214" t="s">
        <v>8325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>
        <f t="shared" si="136"/>
        <v>2</v>
      </c>
      <c r="G2215" t="s">
        <v>8219</v>
      </c>
      <c r="H2215" t="s">
        <v>8224</v>
      </c>
      <c r="I2215" t="s">
        <v>8246</v>
      </c>
      <c r="J2215">
        <v>1431719379</v>
      </c>
      <c r="K2215">
        <v>1429127379</v>
      </c>
      <c r="L2215" s="10">
        <f t="shared" si="138"/>
        <v>42109.826145833329</v>
      </c>
      <c r="M2215" s="10">
        <f t="shared" si="139"/>
        <v>42139.826145833329</v>
      </c>
      <c r="N2215" t="b">
        <v>0</v>
      </c>
      <c r="O2215">
        <v>1</v>
      </c>
      <c r="P2215" t="b">
        <v>1</v>
      </c>
      <c r="Q2215" t="s">
        <v>8280</v>
      </c>
      <c r="R2215" s="6">
        <f t="shared" si="137"/>
        <v>10</v>
      </c>
      <c r="S2215" t="s">
        <v>8315</v>
      </c>
      <c r="T2215" t="s">
        <v>8325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>
        <f t="shared" si="136"/>
        <v>2.9250166666666666</v>
      </c>
      <c r="G2216" t="s">
        <v>8219</v>
      </c>
      <c r="H2216" t="s">
        <v>8224</v>
      </c>
      <c r="I2216" t="s">
        <v>8246</v>
      </c>
      <c r="J2216">
        <v>1391713248</v>
      </c>
      <c r="K2216">
        <v>1389121248</v>
      </c>
      <c r="L2216" s="10">
        <f t="shared" si="138"/>
        <v>41646.792222222226</v>
      </c>
      <c r="M2216" s="10">
        <f t="shared" si="139"/>
        <v>41676.792222222226</v>
      </c>
      <c r="N2216" t="b">
        <v>0</v>
      </c>
      <c r="O2216">
        <v>24</v>
      </c>
      <c r="P2216" t="b">
        <v>1</v>
      </c>
      <c r="Q2216" t="s">
        <v>8280</v>
      </c>
      <c r="R2216" s="6">
        <f t="shared" si="137"/>
        <v>73.125416666666666</v>
      </c>
      <c r="S2216" t="s">
        <v>8315</v>
      </c>
      <c r="T2216" t="s">
        <v>8325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>
        <f t="shared" si="136"/>
        <v>1.5636363636363637</v>
      </c>
      <c r="G2217" t="s">
        <v>8219</v>
      </c>
      <c r="H2217" t="s">
        <v>8224</v>
      </c>
      <c r="I2217" t="s">
        <v>8246</v>
      </c>
      <c r="J2217">
        <v>1331621940</v>
      </c>
      <c r="K2217">
        <v>1329671572</v>
      </c>
      <c r="L2217" s="10">
        <f t="shared" si="138"/>
        <v>40958.717268518521</v>
      </c>
      <c r="M2217" s="10">
        <f t="shared" si="139"/>
        <v>40981.290972222225</v>
      </c>
      <c r="N2217" t="b">
        <v>0</v>
      </c>
      <c r="O2217">
        <v>33</v>
      </c>
      <c r="P2217" t="b">
        <v>1</v>
      </c>
      <c r="Q2217" t="s">
        <v>8280</v>
      </c>
      <c r="R2217" s="6">
        <f t="shared" si="137"/>
        <v>26.060606060606062</v>
      </c>
      <c r="S2217" t="s">
        <v>8315</v>
      </c>
      <c r="T2217" t="s">
        <v>8325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>
        <f t="shared" si="136"/>
        <v>1.0566666666666666</v>
      </c>
      <c r="G2218" t="s">
        <v>8219</v>
      </c>
      <c r="H2218" t="s">
        <v>8224</v>
      </c>
      <c r="I2218" t="s">
        <v>8246</v>
      </c>
      <c r="J2218">
        <v>1437674545</v>
      </c>
      <c r="K2218">
        <v>1436464945</v>
      </c>
      <c r="L2218" s="10">
        <f t="shared" si="138"/>
        <v>42194.751678240747</v>
      </c>
      <c r="M2218" s="10">
        <f t="shared" si="139"/>
        <v>42208.751678240747</v>
      </c>
      <c r="N2218" t="b">
        <v>0</v>
      </c>
      <c r="O2218">
        <v>14</v>
      </c>
      <c r="P2218" t="b">
        <v>1</v>
      </c>
      <c r="Q2218" t="s">
        <v>8280</v>
      </c>
      <c r="R2218" s="6">
        <f t="shared" si="137"/>
        <v>22.642857142857142</v>
      </c>
      <c r="S2218" t="s">
        <v>8315</v>
      </c>
      <c r="T2218" t="s">
        <v>8325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>
        <f t="shared" si="136"/>
        <v>1.0119047619047619</v>
      </c>
      <c r="G2219" t="s">
        <v>8219</v>
      </c>
      <c r="H2219" t="s">
        <v>8224</v>
      </c>
      <c r="I2219" t="s">
        <v>8246</v>
      </c>
      <c r="J2219">
        <v>1446451200</v>
      </c>
      <c r="K2219">
        <v>1445539113</v>
      </c>
      <c r="L2219" s="10">
        <f t="shared" si="138"/>
        <v>42299.776770833334</v>
      </c>
      <c r="M2219" s="10">
        <f t="shared" si="139"/>
        <v>42310.333333333328</v>
      </c>
      <c r="N2219" t="b">
        <v>0</v>
      </c>
      <c r="O2219">
        <v>9</v>
      </c>
      <c r="P2219" t="b">
        <v>1</v>
      </c>
      <c r="Q2219" t="s">
        <v>8280</v>
      </c>
      <c r="R2219" s="6">
        <f t="shared" si="137"/>
        <v>47.222222222222221</v>
      </c>
      <c r="S2219" t="s">
        <v>8315</v>
      </c>
      <c r="T2219" t="s">
        <v>8325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>
        <f t="shared" si="136"/>
        <v>1.2283299999999999</v>
      </c>
      <c r="G2220" t="s">
        <v>8219</v>
      </c>
      <c r="H2220" t="s">
        <v>8224</v>
      </c>
      <c r="I2220" t="s">
        <v>8246</v>
      </c>
      <c r="J2220">
        <v>1346198400</v>
      </c>
      <c r="K2220">
        <v>1344281383</v>
      </c>
      <c r="L2220" s="10">
        <f t="shared" si="138"/>
        <v>41127.812303240738</v>
      </c>
      <c r="M2220" s="10">
        <f t="shared" si="139"/>
        <v>41150</v>
      </c>
      <c r="N2220" t="b">
        <v>0</v>
      </c>
      <c r="O2220">
        <v>76</v>
      </c>
      <c r="P2220" t="b">
        <v>1</v>
      </c>
      <c r="Q2220" t="s">
        <v>8280</v>
      </c>
      <c r="R2220" s="6">
        <f t="shared" si="137"/>
        <v>32.324473684210524</v>
      </c>
      <c r="S2220" t="s">
        <v>8315</v>
      </c>
      <c r="T2220" t="s">
        <v>8325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>
        <f t="shared" si="136"/>
        <v>1.0149999999999999</v>
      </c>
      <c r="G2221" t="s">
        <v>8219</v>
      </c>
      <c r="H2221" t="s">
        <v>8224</v>
      </c>
      <c r="I2221" t="s">
        <v>8246</v>
      </c>
      <c r="J2221">
        <v>1440004512</v>
      </c>
      <c r="K2221">
        <v>1437412512</v>
      </c>
      <c r="L2221" s="10">
        <f t="shared" si="138"/>
        <v>42205.718888888892</v>
      </c>
      <c r="M2221" s="10">
        <f t="shared" si="139"/>
        <v>42235.718888888892</v>
      </c>
      <c r="N2221" t="b">
        <v>0</v>
      </c>
      <c r="O2221">
        <v>19</v>
      </c>
      <c r="P2221" t="b">
        <v>1</v>
      </c>
      <c r="Q2221" t="s">
        <v>8280</v>
      </c>
      <c r="R2221" s="6">
        <f t="shared" si="137"/>
        <v>53.421052631578945</v>
      </c>
      <c r="S2221" t="s">
        <v>8315</v>
      </c>
      <c r="T2221" t="s">
        <v>8325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>
        <f t="shared" si="136"/>
        <v>1.0114285714285713</v>
      </c>
      <c r="G2222" t="s">
        <v>8219</v>
      </c>
      <c r="H2222" t="s">
        <v>8224</v>
      </c>
      <c r="I2222" t="s">
        <v>8246</v>
      </c>
      <c r="J2222">
        <v>1374888436</v>
      </c>
      <c r="K2222">
        <v>1372296436</v>
      </c>
      <c r="L2222" s="10">
        <f t="shared" si="138"/>
        <v>41452.060601851852</v>
      </c>
      <c r="M2222" s="10">
        <f t="shared" si="139"/>
        <v>41482.060601851852</v>
      </c>
      <c r="N2222" t="b">
        <v>0</v>
      </c>
      <c r="O2222">
        <v>69</v>
      </c>
      <c r="P2222" t="b">
        <v>1</v>
      </c>
      <c r="Q2222" t="s">
        <v>8280</v>
      </c>
      <c r="R2222" s="6">
        <f t="shared" si="137"/>
        <v>51.304347826086953</v>
      </c>
      <c r="S2222" t="s">
        <v>8315</v>
      </c>
      <c r="T2222" t="s">
        <v>8325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>
        <f t="shared" si="136"/>
        <v>1.0811999999999999</v>
      </c>
      <c r="G2223" t="s">
        <v>8219</v>
      </c>
      <c r="H2223" t="s">
        <v>8224</v>
      </c>
      <c r="I2223" t="s">
        <v>8246</v>
      </c>
      <c r="J2223">
        <v>1461369600</v>
      </c>
      <c r="K2223">
        <v>1458748809</v>
      </c>
      <c r="L2223" s="10">
        <f t="shared" si="138"/>
        <v>42452.666770833333</v>
      </c>
      <c r="M2223" s="10">
        <f t="shared" si="139"/>
        <v>42483</v>
      </c>
      <c r="N2223" t="b">
        <v>0</v>
      </c>
      <c r="O2223">
        <v>218</v>
      </c>
      <c r="P2223" t="b">
        <v>1</v>
      </c>
      <c r="Q2223" t="s">
        <v>8297</v>
      </c>
      <c r="R2223" s="6">
        <f t="shared" si="137"/>
        <v>37.197247706422019</v>
      </c>
      <c r="S2223" t="s">
        <v>8313</v>
      </c>
      <c r="T2223" t="s">
        <v>8372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>
        <f t="shared" si="136"/>
        <v>1.6259999999999999</v>
      </c>
      <c r="G2224" t="s">
        <v>8219</v>
      </c>
      <c r="H2224" t="s">
        <v>8224</v>
      </c>
      <c r="I2224" t="s">
        <v>8246</v>
      </c>
      <c r="J2224">
        <v>1327776847</v>
      </c>
      <c r="K2224">
        <v>1325184847</v>
      </c>
      <c r="L2224" s="10">
        <f t="shared" si="138"/>
        <v>40906.787581018521</v>
      </c>
      <c r="M2224" s="10">
        <f t="shared" si="139"/>
        <v>40936.787581018521</v>
      </c>
      <c r="N2224" t="b">
        <v>0</v>
      </c>
      <c r="O2224">
        <v>30</v>
      </c>
      <c r="P2224" t="b">
        <v>1</v>
      </c>
      <c r="Q2224" t="s">
        <v>8297</v>
      </c>
      <c r="R2224" s="6">
        <f t="shared" si="137"/>
        <v>27.1</v>
      </c>
      <c r="S2224" t="s">
        <v>8313</v>
      </c>
      <c r="T2224" t="s">
        <v>8372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>
        <f t="shared" si="136"/>
        <v>1.0580000000000001</v>
      </c>
      <c r="G2225" t="s">
        <v>8219</v>
      </c>
      <c r="H2225" t="s">
        <v>8229</v>
      </c>
      <c r="I2225" t="s">
        <v>8251</v>
      </c>
      <c r="J2225">
        <v>1435418568</v>
      </c>
      <c r="K2225">
        <v>1432826568</v>
      </c>
      <c r="L2225" s="10">
        <f t="shared" si="138"/>
        <v>42152.640833333338</v>
      </c>
      <c r="M2225" s="10">
        <f t="shared" si="139"/>
        <v>42182.640833333338</v>
      </c>
      <c r="N2225" t="b">
        <v>0</v>
      </c>
      <c r="O2225">
        <v>100</v>
      </c>
      <c r="P2225" t="b">
        <v>1</v>
      </c>
      <c r="Q2225" t="s">
        <v>8297</v>
      </c>
      <c r="R2225" s="6">
        <f t="shared" si="137"/>
        <v>206.31</v>
      </c>
      <c r="S2225" t="s">
        <v>8313</v>
      </c>
      <c r="T2225" t="s">
        <v>8372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>
        <f t="shared" si="136"/>
        <v>2.4315000000000002</v>
      </c>
      <c r="G2226" t="s">
        <v>8219</v>
      </c>
      <c r="H2226" t="s">
        <v>8224</v>
      </c>
      <c r="I2226" t="s">
        <v>8246</v>
      </c>
      <c r="J2226">
        <v>1477767600</v>
      </c>
      <c r="K2226">
        <v>1475337675</v>
      </c>
      <c r="L2226" s="10">
        <f t="shared" si="138"/>
        <v>42644.667534722219</v>
      </c>
      <c r="M2226" s="10">
        <f t="shared" si="139"/>
        <v>42672.791666666672</v>
      </c>
      <c r="N2226" t="b">
        <v>0</v>
      </c>
      <c r="O2226">
        <v>296</v>
      </c>
      <c r="P2226" t="b">
        <v>1</v>
      </c>
      <c r="Q2226" t="s">
        <v>8297</v>
      </c>
      <c r="R2226" s="6">
        <f t="shared" si="137"/>
        <v>82.145270270270274</v>
      </c>
      <c r="S2226" t="s">
        <v>8313</v>
      </c>
      <c r="T2226" t="s">
        <v>8372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>
        <f t="shared" si="136"/>
        <v>9.4483338095238096</v>
      </c>
      <c r="G2227" t="s">
        <v>8219</v>
      </c>
      <c r="H2227" t="s">
        <v>8225</v>
      </c>
      <c r="I2227" t="s">
        <v>8247</v>
      </c>
      <c r="J2227">
        <v>1411326015</v>
      </c>
      <c r="K2227">
        <v>1408734015</v>
      </c>
      <c r="L2227" s="10">
        <f t="shared" si="138"/>
        <v>41873.79184027778</v>
      </c>
      <c r="M2227" s="10">
        <f t="shared" si="139"/>
        <v>41903.79184027778</v>
      </c>
      <c r="N2227" t="b">
        <v>0</v>
      </c>
      <c r="O2227">
        <v>1204</v>
      </c>
      <c r="P2227" t="b">
        <v>1</v>
      </c>
      <c r="Q2227" t="s">
        <v>8297</v>
      </c>
      <c r="R2227" s="6">
        <f t="shared" si="137"/>
        <v>164.79651993355483</v>
      </c>
      <c r="S2227" t="s">
        <v>8313</v>
      </c>
      <c r="T2227" t="s">
        <v>8372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>
        <f t="shared" si="136"/>
        <v>1.0846283333333333</v>
      </c>
      <c r="G2228" t="s">
        <v>8219</v>
      </c>
      <c r="H2228" t="s">
        <v>8224</v>
      </c>
      <c r="I2228" t="s">
        <v>8246</v>
      </c>
      <c r="J2228">
        <v>1455253140</v>
      </c>
      <c r="K2228">
        <v>1452625822</v>
      </c>
      <c r="L2228" s="10">
        <f t="shared" si="138"/>
        <v>42381.79886574074</v>
      </c>
      <c r="M2228" s="10">
        <f t="shared" si="139"/>
        <v>42412.207638888889</v>
      </c>
      <c r="N2228" t="b">
        <v>0</v>
      </c>
      <c r="O2228">
        <v>321</v>
      </c>
      <c r="P2228" t="b">
        <v>1</v>
      </c>
      <c r="Q2228" t="s">
        <v>8297</v>
      </c>
      <c r="R2228" s="6">
        <f t="shared" si="137"/>
        <v>60.820280373831778</v>
      </c>
      <c r="S2228" t="s">
        <v>8313</v>
      </c>
      <c r="T2228" t="s">
        <v>8372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>
        <f t="shared" si="136"/>
        <v>1.5737692307692308</v>
      </c>
      <c r="G2229" t="s">
        <v>8219</v>
      </c>
      <c r="H2229" t="s">
        <v>8225</v>
      </c>
      <c r="I2229" t="s">
        <v>8247</v>
      </c>
      <c r="J2229">
        <v>1384374155</v>
      </c>
      <c r="K2229">
        <v>1381778555</v>
      </c>
      <c r="L2229" s="10">
        <f t="shared" si="138"/>
        <v>41561.807349537034</v>
      </c>
      <c r="M2229" s="10">
        <f t="shared" si="139"/>
        <v>41591.849016203705</v>
      </c>
      <c r="N2229" t="b">
        <v>0</v>
      </c>
      <c r="O2229">
        <v>301</v>
      </c>
      <c r="P2229" t="b">
        <v>1</v>
      </c>
      <c r="Q2229" t="s">
        <v>8297</v>
      </c>
      <c r="R2229" s="6">
        <f t="shared" si="137"/>
        <v>67.970099667774093</v>
      </c>
      <c r="S2229" t="s">
        <v>8313</v>
      </c>
      <c r="T2229" t="s">
        <v>8372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>
        <f t="shared" si="136"/>
        <v>11.744899999999999</v>
      </c>
      <c r="G2230" t="s">
        <v>8219</v>
      </c>
      <c r="H2230" t="s">
        <v>8236</v>
      </c>
      <c r="I2230" t="s">
        <v>8249</v>
      </c>
      <c r="J2230">
        <v>1439707236</v>
      </c>
      <c r="K2230">
        <v>1437115236</v>
      </c>
      <c r="L2230" s="10">
        <f t="shared" si="138"/>
        <v>42202.278194444443</v>
      </c>
      <c r="M2230" s="10">
        <f t="shared" si="139"/>
        <v>42232.278194444443</v>
      </c>
      <c r="N2230" t="b">
        <v>0</v>
      </c>
      <c r="O2230">
        <v>144</v>
      </c>
      <c r="P2230" t="b">
        <v>1</v>
      </c>
      <c r="Q2230" t="s">
        <v>8297</v>
      </c>
      <c r="R2230" s="6">
        <f t="shared" si="137"/>
        <v>81.561805555555551</v>
      </c>
      <c r="S2230" t="s">
        <v>8313</v>
      </c>
      <c r="T2230" t="s">
        <v>8372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>
        <f t="shared" si="136"/>
        <v>1.7104755366949576</v>
      </c>
      <c r="G2231" t="s">
        <v>8219</v>
      </c>
      <c r="H2231" t="s">
        <v>8224</v>
      </c>
      <c r="I2231" t="s">
        <v>8246</v>
      </c>
      <c r="J2231">
        <v>1378180800</v>
      </c>
      <c r="K2231">
        <v>1375113391</v>
      </c>
      <c r="L2231" s="10">
        <f t="shared" si="138"/>
        <v>41484.664247685185</v>
      </c>
      <c r="M2231" s="10">
        <f t="shared" si="139"/>
        <v>41520.166666666664</v>
      </c>
      <c r="N2231" t="b">
        <v>0</v>
      </c>
      <c r="O2231">
        <v>539</v>
      </c>
      <c r="P2231" t="b">
        <v>1</v>
      </c>
      <c r="Q2231" t="s">
        <v>8297</v>
      </c>
      <c r="R2231" s="6">
        <f t="shared" si="137"/>
        <v>25.42547309833024</v>
      </c>
      <c r="S2231" t="s">
        <v>8313</v>
      </c>
      <c r="T2231" t="s">
        <v>8372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>
        <f t="shared" si="136"/>
        <v>1.2595294117647058</v>
      </c>
      <c r="G2232" t="s">
        <v>8219</v>
      </c>
      <c r="H2232" t="s">
        <v>8224</v>
      </c>
      <c r="I2232" t="s">
        <v>8246</v>
      </c>
      <c r="J2232">
        <v>1398460127</v>
      </c>
      <c r="K2232">
        <v>1395868127</v>
      </c>
      <c r="L2232" s="10">
        <f t="shared" si="138"/>
        <v>41724.881099537037</v>
      </c>
      <c r="M2232" s="10">
        <f t="shared" si="139"/>
        <v>41754.881099537037</v>
      </c>
      <c r="N2232" t="b">
        <v>0</v>
      </c>
      <c r="O2232">
        <v>498</v>
      </c>
      <c r="P2232" t="b">
        <v>1</v>
      </c>
      <c r="Q2232" t="s">
        <v>8297</v>
      </c>
      <c r="R2232" s="6">
        <f t="shared" si="137"/>
        <v>21.497991967871485</v>
      </c>
      <c r="S2232" t="s">
        <v>8313</v>
      </c>
      <c r="T2232" t="s">
        <v>8372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>
        <f t="shared" si="136"/>
        <v>12.121296000000001</v>
      </c>
      <c r="G2233" t="s">
        <v>8219</v>
      </c>
      <c r="H2233" t="s">
        <v>8224</v>
      </c>
      <c r="I2233" t="s">
        <v>8246</v>
      </c>
      <c r="J2233">
        <v>1372136400</v>
      </c>
      <c r="K2233">
        <v>1369864301</v>
      </c>
      <c r="L2233" s="10">
        <f t="shared" si="138"/>
        <v>41423.910891203705</v>
      </c>
      <c r="M2233" s="10">
        <f t="shared" si="139"/>
        <v>41450.208333333336</v>
      </c>
      <c r="N2233" t="b">
        <v>0</v>
      </c>
      <c r="O2233">
        <v>1113</v>
      </c>
      <c r="P2233" t="b">
        <v>1</v>
      </c>
      <c r="Q2233" t="s">
        <v>8297</v>
      </c>
      <c r="R2233" s="6">
        <f t="shared" si="137"/>
        <v>27.226630727762803</v>
      </c>
      <c r="S2233" t="s">
        <v>8313</v>
      </c>
      <c r="T2233" t="s">
        <v>8372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>
        <f t="shared" si="136"/>
        <v>4.9580000000000002</v>
      </c>
      <c r="G2234" t="s">
        <v>8219</v>
      </c>
      <c r="H2234" t="s">
        <v>8224</v>
      </c>
      <c r="I2234" t="s">
        <v>8246</v>
      </c>
      <c r="J2234">
        <v>1405738800</v>
      </c>
      <c r="K2234">
        <v>1402945408</v>
      </c>
      <c r="L2234" s="10">
        <f t="shared" si="138"/>
        <v>41806.794074074074</v>
      </c>
      <c r="M2234" s="10">
        <f t="shared" si="139"/>
        <v>41839.125</v>
      </c>
      <c r="N2234" t="b">
        <v>0</v>
      </c>
      <c r="O2234">
        <v>988</v>
      </c>
      <c r="P2234" t="b">
        <v>1</v>
      </c>
      <c r="Q2234" t="s">
        <v>8297</v>
      </c>
      <c r="R2234" s="6">
        <f t="shared" si="137"/>
        <v>25.091093117408906</v>
      </c>
      <c r="S2234" t="s">
        <v>8313</v>
      </c>
      <c r="T2234" t="s">
        <v>8372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>
        <f t="shared" si="136"/>
        <v>3.3203999999999998</v>
      </c>
      <c r="G2235" t="s">
        <v>8219</v>
      </c>
      <c r="H2235" t="s">
        <v>8225</v>
      </c>
      <c r="I2235" t="s">
        <v>8247</v>
      </c>
      <c r="J2235">
        <v>1450051200</v>
      </c>
      <c r="K2235">
        <v>1448269539</v>
      </c>
      <c r="L2235" s="10">
        <f t="shared" si="138"/>
        <v>42331.378923611104</v>
      </c>
      <c r="M2235" s="10">
        <f t="shared" si="139"/>
        <v>42352</v>
      </c>
      <c r="N2235" t="b">
        <v>0</v>
      </c>
      <c r="O2235">
        <v>391</v>
      </c>
      <c r="P2235" t="b">
        <v>1</v>
      </c>
      <c r="Q2235" t="s">
        <v>8297</v>
      </c>
      <c r="R2235" s="6">
        <f t="shared" si="137"/>
        <v>21.230179028132991</v>
      </c>
      <c r="S2235" t="s">
        <v>8313</v>
      </c>
      <c r="T2235" t="s">
        <v>8372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>
        <f t="shared" si="136"/>
        <v>11.65</v>
      </c>
      <c r="G2236" t="s">
        <v>8219</v>
      </c>
      <c r="H2236" t="s">
        <v>8224</v>
      </c>
      <c r="I2236" t="s">
        <v>8246</v>
      </c>
      <c r="J2236">
        <v>1483645647</v>
      </c>
      <c r="K2236">
        <v>1481053647</v>
      </c>
      <c r="L2236" s="10">
        <f t="shared" si="138"/>
        <v>42710.824618055558</v>
      </c>
      <c r="M2236" s="10">
        <f t="shared" si="139"/>
        <v>42740.824618055558</v>
      </c>
      <c r="N2236" t="b">
        <v>0</v>
      </c>
      <c r="O2236">
        <v>28</v>
      </c>
      <c r="P2236" t="b">
        <v>1</v>
      </c>
      <c r="Q2236" t="s">
        <v>8297</v>
      </c>
      <c r="R2236" s="6">
        <f t="shared" si="137"/>
        <v>41.607142857142854</v>
      </c>
      <c r="S2236" t="s">
        <v>8313</v>
      </c>
      <c r="T2236" t="s">
        <v>8372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>
        <f t="shared" si="136"/>
        <v>1.5331538461538461</v>
      </c>
      <c r="G2237" t="s">
        <v>8219</v>
      </c>
      <c r="H2237" t="s">
        <v>8229</v>
      </c>
      <c r="I2237" t="s">
        <v>8251</v>
      </c>
      <c r="J2237">
        <v>1427585511</v>
      </c>
      <c r="K2237">
        <v>1424997111</v>
      </c>
      <c r="L2237" s="10">
        <f t="shared" si="138"/>
        <v>42062.022118055553</v>
      </c>
      <c r="M2237" s="10">
        <f t="shared" si="139"/>
        <v>42091.980451388896</v>
      </c>
      <c r="N2237" t="b">
        <v>0</v>
      </c>
      <c r="O2237">
        <v>147</v>
      </c>
      <c r="P2237" t="b">
        <v>1</v>
      </c>
      <c r="Q2237" t="s">
        <v>8297</v>
      </c>
      <c r="R2237" s="6">
        <f t="shared" si="137"/>
        <v>135.58503401360545</v>
      </c>
      <c r="S2237" t="s">
        <v>8313</v>
      </c>
      <c r="T2237" t="s">
        <v>8372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>
        <f t="shared" si="136"/>
        <v>5.3710714285714287</v>
      </c>
      <c r="G2238" t="s">
        <v>8219</v>
      </c>
      <c r="H2238" t="s">
        <v>8224</v>
      </c>
      <c r="I2238" t="s">
        <v>8246</v>
      </c>
      <c r="J2238">
        <v>1454338123</v>
      </c>
      <c r="K2238">
        <v>1451746123</v>
      </c>
      <c r="L2238" s="10">
        <f t="shared" si="138"/>
        <v>42371.617164351846</v>
      </c>
      <c r="M2238" s="10">
        <f t="shared" si="139"/>
        <v>42401.617164351846</v>
      </c>
      <c r="N2238" t="b">
        <v>0</v>
      </c>
      <c r="O2238">
        <v>680</v>
      </c>
      <c r="P2238" t="b">
        <v>1</v>
      </c>
      <c r="Q2238" t="s">
        <v>8297</v>
      </c>
      <c r="R2238" s="6">
        <f t="shared" si="137"/>
        <v>22.116176470588236</v>
      </c>
      <c r="S2238" t="s">
        <v>8313</v>
      </c>
      <c r="T2238" t="s">
        <v>8372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>
        <f t="shared" si="136"/>
        <v>3.5292777777777777</v>
      </c>
      <c r="G2239" t="s">
        <v>8219</v>
      </c>
      <c r="H2239" t="s">
        <v>8224</v>
      </c>
      <c r="I2239" t="s">
        <v>8246</v>
      </c>
      <c r="J2239">
        <v>1415779140</v>
      </c>
      <c r="K2239">
        <v>1412294683</v>
      </c>
      <c r="L2239" s="10">
        <f t="shared" si="138"/>
        <v>41915.003275462965</v>
      </c>
      <c r="M2239" s="10">
        <f t="shared" si="139"/>
        <v>41955.332638888889</v>
      </c>
      <c r="N2239" t="b">
        <v>0</v>
      </c>
      <c r="O2239">
        <v>983</v>
      </c>
      <c r="P2239" t="b">
        <v>1</v>
      </c>
      <c r="Q2239" t="s">
        <v>8297</v>
      </c>
      <c r="R2239" s="6">
        <f t="shared" si="137"/>
        <v>64.625635808748726</v>
      </c>
      <c r="S2239" t="s">
        <v>8313</v>
      </c>
      <c r="T2239" t="s">
        <v>8372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>
        <f t="shared" si="136"/>
        <v>1.3740000000000001</v>
      </c>
      <c r="G2240" t="s">
        <v>8219</v>
      </c>
      <c r="H2240" t="s">
        <v>8236</v>
      </c>
      <c r="I2240" t="s">
        <v>8249</v>
      </c>
      <c r="J2240">
        <v>1489157716</v>
      </c>
      <c r="K2240">
        <v>1486565716</v>
      </c>
      <c r="L2240" s="10">
        <f t="shared" si="138"/>
        <v>42774.621712962966</v>
      </c>
      <c r="M2240" s="10">
        <f t="shared" si="139"/>
        <v>42804.621712962966</v>
      </c>
      <c r="N2240" t="b">
        <v>0</v>
      </c>
      <c r="O2240">
        <v>79</v>
      </c>
      <c r="P2240" t="b">
        <v>1</v>
      </c>
      <c r="Q2240" t="s">
        <v>8297</v>
      </c>
      <c r="R2240" s="6">
        <f t="shared" si="137"/>
        <v>69.569620253164558</v>
      </c>
      <c r="S2240" t="s">
        <v>8313</v>
      </c>
      <c r="T2240" t="s">
        <v>8372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>
        <f t="shared" si="136"/>
        <v>1.2802667999999999</v>
      </c>
      <c r="G2241" t="s">
        <v>8219</v>
      </c>
      <c r="H2241" t="s">
        <v>8224</v>
      </c>
      <c r="I2241" t="s">
        <v>8246</v>
      </c>
      <c r="J2241">
        <v>1385870520</v>
      </c>
      <c r="K2241">
        <v>1382742014</v>
      </c>
      <c r="L2241" s="10">
        <f t="shared" si="138"/>
        <v>41572.958495370374</v>
      </c>
      <c r="M2241" s="10">
        <f t="shared" si="139"/>
        <v>41609.168055555558</v>
      </c>
      <c r="N2241" t="b">
        <v>0</v>
      </c>
      <c r="O2241">
        <v>426</v>
      </c>
      <c r="P2241" t="b">
        <v>1</v>
      </c>
      <c r="Q2241" t="s">
        <v>8297</v>
      </c>
      <c r="R2241" s="6">
        <f t="shared" si="137"/>
        <v>75.133028169014082</v>
      </c>
      <c r="S2241" t="s">
        <v>8313</v>
      </c>
      <c r="T2241" t="s">
        <v>8372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>
        <f t="shared" ref="F2242:F2305" si="140">IF(D2242=0,0,E2242/D2242)</f>
        <v>2.7067999999999999</v>
      </c>
      <c r="G2242" t="s">
        <v>8219</v>
      </c>
      <c r="H2242" t="s">
        <v>8224</v>
      </c>
      <c r="I2242" t="s">
        <v>8246</v>
      </c>
      <c r="J2242">
        <v>1461354544</v>
      </c>
      <c r="K2242">
        <v>1458762544</v>
      </c>
      <c r="L2242" s="10">
        <f t="shared" si="138"/>
        <v>42452.825740740736</v>
      </c>
      <c r="M2242" s="10">
        <f t="shared" si="139"/>
        <v>42482.825740740736</v>
      </c>
      <c r="N2242" t="b">
        <v>0</v>
      </c>
      <c r="O2242">
        <v>96</v>
      </c>
      <c r="P2242" t="b">
        <v>1</v>
      </c>
      <c r="Q2242" t="s">
        <v>8297</v>
      </c>
      <c r="R2242" s="6">
        <f t="shared" ref="R2242:R2305" si="141">IF(O2242=0,0,E2242/O2242)</f>
        <v>140.97916666666666</v>
      </c>
      <c r="S2242" t="s">
        <v>8313</v>
      </c>
      <c r="T2242" t="s">
        <v>8372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>
        <f t="shared" si="140"/>
        <v>8.0640000000000001</v>
      </c>
      <c r="G2243" t="s">
        <v>8219</v>
      </c>
      <c r="H2243" t="s">
        <v>8225</v>
      </c>
      <c r="I2243" t="s">
        <v>8247</v>
      </c>
      <c r="J2243">
        <v>1488484300</v>
      </c>
      <c r="K2243">
        <v>1485892300</v>
      </c>
      <c r="L2243" s="10">
        <f t="shared" ref="L2243:L2306" si="142">(((K2243/60)/60)/24)+DATE(1970,1,1)</f>
        <v>42766.827546296292</v>
      </c>
      <c r="M2243" s="10">
        <f t="shared" ref="M2243:M2306" si="143">(((J2243/60)/60)/24)+DATE(1970,1,1)</f>
        <v>42796.827546296292</v>
      </c>
      <c r="N2243" t="b">
        <v>0</v>
      </c>
      <c r="O2243">
        <v>163</v>
      </c>
      <c r="P2243" t="b">
        <v>1</v>
      </c>
      <c r="Q2243" t="s">
        <v>8297</v>
      </c>
      <c r="R2243" s="6">
        <f t="shared" si="141"/>
        <v>49.472392638036808</v>
      </c>
      <c r="S2243" t="s">
        <v>8313</v>
      </c>
      <c r="T2243" t="s">
        <v>8372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>
        <f t="shared" si="140"/>
        <v>13.600976000000001</v>
      </c>
      <c r="G2244" t="s">
        <v>8219</v>
      </c>
      <c r="H2244" t="s">
        <v>8224</v>
      </c>
      <c r="I2244" t="s">
        <v>8246</v>
      </c>
      <c r="J2244">
        <v>1385521320</v>
      </c>
      <c r="K2244">
        <v>1382449733</v>
      </c>
      <c r="L2244" s="10">
        <f t="shared" si="142"/>
        <v>41569.575613425928</v>
      </c>
      <c r="M2244" s="10">
        <f t="shared" si="143"/>
        <v>41605.126388888886</v>
      </c>
      <c r="N2244" t="b">
        <v>0</v>
      </c>
      <c r="O2244">
        <v>2525</v>
      </c>
      <c r="P2244" t="b">
        <v>1</v>
      </c>
      <c r="Q2244" t="s">
        <v>8297</v>
      </c>
      <c r="R2244" s="6">
        <f t="shared" si="141"/>
        <v>53.865251485148519</v>
      </c>
      <c r="S2244" t="s">
        <v>8313</v>
      </c>
      <c r="T2244" t="s">
        <v>8372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>
        <f t="shared" si="140"/>
        <v>9302.5</v>
      </c>
      <c r="G2245" t="s">
        <v>8219</v>
      </c>
      <c r="H2245" t="s">
        <v>8224</v>
      </c>
      <c r="I2245" t="s">
        <v>8246</v>
      </c>
      <c r="J2245">
        <v>1489374000</v>
      </c>
      <c r="K2245">
        <v>1488823290</v>
      </c>
      <c r="L2245" s="10">
        <f t="shared" si="142"/>
        <v>42800.751041666663</v>
      </c>
      <c r="M2245" s="10">
        <f t="shared" si="143"/>
        <v>42807.125</v>
      </c>
      <c r="N2245" t="b">
        <v>0</v>
      </c>
      <c r="O2245">
        <v>2035</v>
      </c>
      <c r="P2245" t="b">
        <v>1</v>
      </c>
      <c r="Q2245" t="s">
        <v>8297</v>
      </c>
      <c r="R2245" s="6">
        <f t="shared" si="141"/>
        <v>4.5712530712530715</v>
      </c>
      <c r="S2245" t="s">
        <v>8313</v>
      </c>
      <c r="T2245" t="s">
        <v>8372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>
        <f t="shared" si="140"/>
        <v>3.7702</v>
      </c>
      <c r="G2246" t="s">
        <v>8219</v>
      </c>
      <c r="H2246" t="s">
        <v>8224</v>
      </c>
      <c r="I2246" t="s">
        <v>8246</v>
      </c>
      <c r="J2246">
        <v>1476649800</v>
      </c>
      <c r="K2246">
        <v>1475609946</v>
      </c>
      <c r="L2246" s="10">
        <f t="shared" si="142"/>
        <v>42647.818819444445</v>
      </c>
      <c r="M2246" s="10">
        <f t="shared" si="143"/>
        <v>42659.854166666672</v>
      </c>
      <c r="N2246" t="b">
        <v>0</v>
      </c>
      <c r="O2246">
        <v>290</v>
      </c>
      <c r="P2246" t="b">
        <v>1</v>
      </c>
      <c r="Q2246" t="s">
        <v>8297</v>
      </c>
      <c r="R2246" s="6">
        <f t="shared" si="141"/>
        <v>65.00344827586207</v>
      </c>
      <c r="S2246" t="s">
        <v>8313</v>
      </c>
      <c r="T2246" t="s">
        <v>8372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>
        <f t="shared" si="140"/>
        <v>26.47025</v>
      </c>
      <c r="G2247" t="s">
        <v>8219</v>
      </c>
      <c r="H2247" t="s">
        <v>8224</v>
      </c>
      <c r="I2247" t="s">
        <v>8246</v>
      </c>
      <c r="J2247">
        <v>1393005600</v>
      </c>
      <c r="K2247">
        <v>1390323617</v>
      </c>
      <c r="L2247" s="10">
        <f t="shared" si="142"/>
        <v>41660.708530092597</v>
      </c>
      <c r="M2247" s="10">
        <f t="shared" si="143"/>
        <v>41691.75</v>
      </c>
      <c r="N2247" t="b">
        <v>0</v>
      </c>
      <c r="O2247">
        <v>1980</v>
      </c>
      <c r="P2247" t="b">
        <v>1</v>
      </c>
      <c r="Q2247" t="s">
        <v>8297</v>
      </c>
      <c r="R2247" s="6">
        <f t="shared" si="141"/>
        <v>53.475252525252522</v>
      </c>
      <c r="S2247" t="s">
        <v>8313</v>
      </c>
      <c r="T2247" t="s">
        <v>8372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>
        <f t="shared" si="140"/>
        <v>1.0012000000000001</v>
      </c>
      <c r="G2248" t="s">
        <v>8219</v>
      </c>
      <c r="H2248" t="s">
        <v>8225</v>
      </c>
      <c r="I2248" t="s">
        <v>8247</v>
      </c>
      <c r="J2248">
        <v>1441393210</v>
      </c>
      <c r="K2248">
        <v>1438801210</v>
      </c>
      <c r="L2248" s="10">
        <f t="shared" si="142"/>
        <v>42221.79178240741</v>
      </c>
      <c r="M2248" s="10">
        <f t="shared" si="143"/>
        <v>42251.79178240741</v>
      </c>
      <c r="N2248" t="b">
        <v>0</v>
      </c>
      <c r="O2248">
        <v>57</v>
      </c>
      <c r="P2248" t="b">
        <v>1</v>
      </c>
      <c r="Q2248" t="s">
        <v>8297</v>
      </c>
      <c r="R2248" s="6">
        <f t="shared" si="141"/>
        <v>43.912280701754383</v>
      </c>
      <c r="S2248" t="s">
        <v>8313</v>
      </c>
      <c r="T2248" t="s">
        <v>8372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>
        <f t="shared" si="140"/>
        <v>1.0445405405405406</v>
      </c>
      <c r="G2249" t="s">
        <v>8219</v>
      </c>
      <c r="H2249" t="s">
        <v>8224</v>
      </c>
      <c r="I2249" t="s">
        <v>8246</v>
      </c>
      <c r="J2249">
        <v>1438185565</v>
      </c>
      <c r="K2249">
        <v>1436975965</v>
      </c>
      <c r="L2249" s="10">
        <f t="shared" si="142"/>
        <v>42200.666261574079</v>
      </c>
      <c r="M2249" s="10">
        <f t="shared" si="143"/>
        <v>42214.666261574079</v>
      </c>
      <c r="N2249" t="b">
        <v>0</v>
      </c>
      <c r="O2249">
        <v>380</v>
      </c>
      <c r="P2249" t="b">
        <v>1</v>
      </c>
      <c r="Q2249" t="s">
        <v>8297</v>
      </c>
      <c r="R2249" s="6">
        <f t="shared" si="141"/>
        <v>50.852631578947367</v>
      </c>
      <c r="S2249" t="s">
        <v>8313</v>
      </c>
      <c r="T2249" t="s">
        <v>8372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>
        <f t="shared" si="140"/>
        <v>1.0721428571428571</v>
      </c>
      <c r="G2250" t="s">
        <v>8219</v>
      </c>
      <c r="H2250" t="s">
        <v>8225</v>
      </c>
      <c r="I2250" t="s">
        <v>8247</v>
      </c>
      <c r="J2250">
        <v>1481749278</v>
      </c>
      <c r="K2250">
        <v>1479157278</v>
      </c>
      <c r="L2250" s="10">
        <f t="shared" si="142"/>
        <v>42688.875902777778</v>
      </c>
      <c r="M2250" s="10">
        <f t="shared" si="143"/>
        <v>42718.875902777778</v>
      </c>
      <c r="N2250" t="b">
        <v>0</v>
      </c>
      <c r="O2250">
        <v>128</v>
      </c>
      <c r="P2250" t="b">
        <v>1</v>
      </c>
      <c r="Q2250" t="s">
        <v>8297</v>
      </c>
      <c r="R2250" s="6">
        <f t="shared" si="141"/>
        <v>58.6328125</v>
      </c>
      <c r="S2250" t="s">
        <v>8313</v>
      </c>
      <c r="T2250" t="s">
        <v>8372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>
        <f t="shared" si="140"/>
        <v>1.6877142857142857</v>
      </c>
      <c r="G2251" t="s">
        <v>8219</v>
      </c>
      <c r="H2251" t="s">
        <v>8224</v>
      </c>
      <c r="I2251" t="s">
        <v>8246</v>
      </c>
      <c r="J2251">
        <v>1364917965</v>
      </c>
      <c r="K2251">
        <v>1362329565</v>
      </c>
      <c r="L2251" s="10">
        <f t="shared" si="142"/>
        <v>41336.703298611108</v>
      </c>
      <c r="M2251" s="10">
        <f t="shared" si="143"/>
        <v>41366.661631944444</v>
      </c>
      <c r="N2251" t="b">
        <v>0</v>
      </c>
      <c r="O2251">
        <v>180</v>
      </c>
      <c r="P2251" t="b">
        <v>1</v>
      </c>
      <c r="Q2251" t="s">
        <v>8297</v>
      </c>
      <c r="R2251" s="6">
        <f t="shared" si="141"/>
        <v>32.81666666666667</v>
      </c>
      <c r="S2251" t="s">
        <v>8313</v>
      </c>
      <c r="T2251" t="s">
        <v>8372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>
        <f t="shared" si="140"/>
        <v>9.7511200000000002</v>
      </c>
      <c r="G2252" t="s">
        <v>8219</v>
      </c>
      <c r="H2252" t="s">
        <v>8224</v>
      </c>
      <c r="I2252" t="s">
        <v>8246</v>
      </c>
      <c r="J2252">
        <v>1480727273</v>
      </c>
      <c r="K2252">
        <v>1478131673</v>
      </c>
      <c r="L2252" s="10">
        <f t="shared" si="142"/>
        <v>42677.005474537036</v>
      </c>
      <c r="M2252" s="10">
        <f t="shared" si="143"/>
        <v>42707.0471412037</v>
      </c>
      <c r="N2252" t="b">
        <v>0</v>
      </c>
      <c r="O2252">
        <v>571</v>
      </c>
      <c r="P2252" t="b">
        <v>1</v>
      </c>
      <c r="Q2252" t="s">
        <v>8297</v>
      </c>
      <c r="R2252" s="6">
        <f t="shared" si="141"/>
        <v>426.93169877408059</v>
      </c>
      <c r="S2252" t="s">
        <v>8313</v>
      </c>
      <c r="T2252" t="s">
        <v>8372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>
        <f t="shared" si="140"/>
        <v>1.3444929411764706</v>
      </c>
      <c r="G2253" t="s">
        <v>8219</v>
      </c>
      <c r="H2253" t="s">
        <v>8224</v>
      </c>
      <c r="I2253" t="s">
        <v>8246</v>
      </c>
      <c r="J2253">
        <v>1408177077</v>
      </c>
      <c r="K2253">
        <v>1406362677</v>
      </c>
      <c r="L2253" s="10">
        <f t="shared" si="142"/>
        <v>41846.34579861111</v>
      </c>
      <c r="M2253" s="10">
        <f t="shared" si="143"/>
        <v>41867.34579861111</v>
      </c>
      <c r="N2253" t="b">
        <v>0</v>
      </c>
      <c r="O2253">
        <v>480</v>
      </c>
      <c r="P2253" t="b">
        <v>1</v>
      </c>
      <c r="Q2253" t="s">
        <v>8297</v>
      </c>
      <c r="R2253" s="6">
        <f t="shared" si="141"/>
        <v>23.808729166666669</v>
      </c>
      <c r="S2253" t="s">
        <v>8313</v>
      </c>
      <c r="T2253" t="s">
        <v>8372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>
        <f t="shared" si="140"/>
        <v>2.722777777777778</v>
      </c>
      <c r="G2254" t="s">
        <v>8219</v>
      </c>
      <c r="H2254" t="s">
        <v>8227</v>
      </c>
      <c r="I2254" t="s">
        <v>8249</v>
      </c>
      <c r="J2254">
        <v>1470469938</v>
      </c>
      <c r="K2254">
        <v>1469173938</v>
      </c>
      <c r="L2254" s="10">
        <f t="shared" si="142"/>
        <v>42573.327986111108</v>
      </c>
      <c r="M2254" s="10">
        <f t="shared" si="143"/>
        <v>42588.327986111108</v>
      </c>
      <c r="N2254" t="b">
        <v>0</v>
      </c>
      <c r="O2254">
        <v>249</v>
      </c>
      <c r="P2254" t="b">
        <v>1</v>
      </c>
      <c r="Q2254" t="s">
        <v>8297</v>
      </c>
      <c r="R2254" s="6">
        <f t="shared" si="141"/>
        <v>98.413654618473899</v>
      </c>
      <c r="S2254" t="s">
        <v>8313</v>
      </c>
      <c r="T2254" t="s">
        <v>8372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>
        <f t="shared" si="140"/>
        <v>1.1268750000000001</v>
      </c>
      <c r="G2255" t="s">
        <v>8219</v>
      </c>
      <c r="H2255" t="s">
        <v>8224</v>
      </c>
      <c r="I2255" t="s">
        <v>8246</v>
      </c>
      <c r="J2255">
        <v>1447862947</v>
      </c>
      <c r="K2255">
        <v>1445267347</v>
      </c>
      <c r="L2255" s="10">
        <f t="shared" si="142"/>
        <v>42296.631331018521</v>
      </c>
      <c r="M2255" s="10">
        <f t="shared" si="143"/>
        <v>42326.672997685186</v>
      </c>
      <c r="N2255" t="b">
        <v>0</v>
      </c>
      <c r="O2255">
        <v>84</v>
      </c>
      <c r="P2255" t="b">
        <v>1</v>
      </c>
      <c r="Q2255" t="s">
        <v>8297</v>
      </c>
      <c r="R2255" s="6">
        <f t="shared" si="141"/>
        <v>107.32142857142857</v>
      </c>
      <c r="S2255" t="s">
        <v>8313</v>
      </c>
      <c r="T2255" t="s">
        <v>8372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>
        <f t="shared" si="140"/>
        <v>4.5979999999999999</v>
      </c>
      <c r="G2256" t="s">
        <v>8219</v>
      </c>
      <c r="H2256" t="s">
        <v>8224</v>
      </c>
      <c r="I2256" t="s">
        <v>8246</v>
      </c>
      <c r="J2256">
        <v>1485271968</v>
      </c>
      <c r="K2256">
        <v>1484667168</v>
      </c>
      <c r="L2256" s="10">
        <f t="shared" si="142"/>
        <v>42752.647777777776</v>
      </c>
      <c r="M2256" s="10">
        <f t="shared" si="143"/>
        <v>42759.647777777776</v>
      </c>
      <c r="N2256" t="b">
        <v>0</v>
      </c>
      <c r="O2256">
        <v>197</v>
      </c>
      <c r="P2256" t="b">
        <v>1</v>
      </c>
      <c r="Q2256" t="s">
        <v>8297</v>
      </c>
      <c r="R2256" s="6">
        <f t="shared" si="141"/>
        <v>11.67005076142132</v>
      </c>
      <c r="S2256" t="s">
        <v>8313</v>
      </c>
      <c r="T2256" t="s">
        <v>8372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>
        <f t="shared" si="140"/>
        <v>2.8665822784810127</v>
      </c>
      <c r="G2257" t="s">
        <v>8219</v>
      </c>
      <c r="H2257" t="s">
        <v>8224</v>
      </c>
      <c r="I2257" t="s">
        <v>8246</v>
      </c>
      <c r="J2257">
        <v>1462661451</v>
      </c>
      <c r="K2257">
        <v>1460069451</v>
      </c>
      <c r="L2257" s="10">
        <f t="shared" si="142"/>
        <v>42467.951979166668</v>
      </c>
      <c r="M2257" s="10">
        <f t="shared" si="143"/>
        <v>42497.951979166668</v>
      </c>
      <c r="N2257" t="b">
        <v>0</v>
      </c>
      <c r="O2257">
        <v>271</v>
      </c>
      <c r="P2257" t="b">
        <v>1</v>
      </c>
      <c r="Q2257" t="s">
        <v>8297</v>
      </c>
      <c r="R2257" s="6">
        <f t="shared" si="141"/>
        <v>41.782287822878232</v>
      </c>
      <c r="S2257" t="s">
        <v>8313</v>
      </c>
      <c r="T2257" t="s">
        <v>8372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>
        <f t="shared" si="140"/>
        <v>2.2270833333333333</v>
      </c>
      <c r="G2258" t="s">
        <v>8219</v>
      </c>
      <c r="H2258" t="s">
        <v>8225</v>
      </c>
      <c r="I2258" t="s">
        <v>8247</v>
      </c>
      <c r="J2258">
        <v>1479811846</v>
      </c>
      <c r="K2258">
        <v>1478602246</v>
      </c>
      <c r="L2258" s="10">
        <f t="shared" si="142"/>
        <v>42682.451921296291</v>
      </c>
      <c r="M2258" s="10">
        <f t="shared" si="143"/>
        <v>42696.451921296291</v>
      </c>
      <c r="N2258" t="b">
        <v>0</v>
      </c>
      <c r="O2258">
        <v>50</v>
      </c>
      <c r="P2258" t="b">
        <v>1</v>
      </c>
      <c r="Q2258" t="s">
        <v>8297</v>
      </c>
      <c r="R2258" s="6">
        <f t="shared" si="141"/>
        <v>21.38</v>
      </c>
      <c r="S2258" t="s">
        <v>8313</v>
      </c>
      <c r="T2258" t="s">
        <v>8372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>
        <f t="shared" si="140"/>
        <v>6.3613999999999997</v>
      </c>
      <c r="G2259" t="s">
        <v>8219</v>
      </c>
      <c r="H2259" t="s">
        <v>8225</v>
      </c>
      <c r="I2259" t="s">
        <v>8247</v>
      </c>
      <c r="J2259">
        <v>1466377200</v>
      </c>
      <c r="K2259">
        <v>1463351329</v>
      </c>
      <c r="L2259" s="10">
        <f t="shared" si="142"/>
        <v>42505.936678240745</v>
      </c>
      <c r="M2259" s="10">
        <f t="shared" si="143"/>
        <v>42540.958333333328</v>
      </c>
      <c r="N2259" t="b">
        <v>0</v>
      </c>
      <c r="O2259">
        <v>169</v>
      </c>
      <c r="P2259" t="b">
        <v>1</v>
      </c>
      <c r="Q2259" t="s">
        <v>8297</v>
      </c>
      <c r="R2259" s="6">
        <f t="shared" si="141"/>
        <v>94.103550295857985</v>
      </c>
      <c r="S2259" t="s">
        <v>8313</v>
      </c>
      <c r="T2259" t="s">
        <v>8372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>
        <f t="shared" si="140"/>
        <v>1.4650000000000001</v>
      </c>
      <c r="G2260" t="s">
        <v>8219</v>
      </c>
      <c r="H2260" t="s">
        <v>8224</v>
      </c>
      <c r="I2260" t="s">
        <v>8246</v>
      </c>
      <c r="J2260">
        <v>1434045687</v>
      </c>
      <c r="K2260">
        <v>1431453687</v>
      </c>
      <c r="L2260" s="10">
        <f t="shared" si="142"/>
        <v>42136.75100694444</v>
      </c>
      <c r="M2260" s="10">
        <f t="shared" si="143"/>
        <v>42166.75100694444</v>
      </c>
      <c r="N2260" t="b">
        <v>0</v>
      </c>
      <c r="O2260">
        <v>205</v>
      </c>
      <c r="P2260" t="b">
        <v>1</v>
      </c>
      <c r="Q2260" t="s">
        <v>8297</v>
      </c>
      <c r="R2260" s="6">
        <f t="shared" si="141"/>
        <v>15.721951219512196</v>
      </c>
      <c r="S2260" t="s">
        <v>8313</v>
      </c>
      <c r="T2260" t="s">
        <v>8372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>
        <f t="shared" si="140"/>
        <v>18.670999999999999</v>
      </c>
      <c r="G2261" t="s">
        <v>8219</v>
      </c>
      <c r="H2261" t="s">
        <v>8225</v>
      </c>
      <c r="I2261" t="s">
        <v>8247</v>
      </c>
      <c r="J2261">
        <v>1481224736</v>
      </c>
      <c r="K2261">
        <v>1480360736</v>
      </c>
      <c r="L2261" s="10">
        <f t="shared" si="142"/>
        <v>42702.804814814815</v>
      </c>
      <c r="M2261" s="10">
        <f t="shared" si="143"/>
        <v>42712.804814814815</v>
      </c>
      <c r="N2261" t="b">
        <v>0</v>
      </c>
      <c r="O2261">
        <v>206</v>
      </c>
      <c r="P2261" t="b">
        <v>1</v>
      </c>
      <c r="Q2261" t="s">
        <v>8297</v>
      </c>
      <c r="R2261" s="6">
        <f t="shared" si="141"/>
        <v>90.635922330097088</v>
      </c>
      <c r="S2261" t="s">
        <v>8313</v>
      </c>
      <c r="T2261" t="s">
        <v>8372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>
        <f t="shared" si="140"/>
        <v>3.2692000000000001</v>
      </c>
      <c r="G2262" t="s">
        <v>8219</v>
      </c>
      <c r="H2262" t="s">
        <v>8224</v>
      </c>
      <c r="I2262" t="s">
        <v>8246</v>
      </c>
      <c r="J2262">
        <v>1395876250</v>
      </c>
      <c r="K2262">
        <v>1393287850</v>
      </c>
      <c r="L2262" s="10">
        <f t="shared" si="142"/>
        <v>41695.016782407409</v>
      </c>
      <c r="M2262" s="10">
        <f t="shared" si="143"/>
        <v>41724.975115740745</v>
      </c>
      <c r="N2262" t="b">
        <v>0</v>
      </c>
      <c r="O2262">
        <v>84</v>
      </c>
      <c r="P2262" t="b">
        <v>1</v>
      </c>
      <c r="Q2262" t="s">
        <v>8297</v>
      </c>
      <c r="R2262" s="6">
        <f t="shared" si="141"/>
        <v>97.297619047619051</v>
      </c>
      <c r="S2262" t="s">
        <v>8313</v>
      </c>
      <c r="T2262" t="s">
        <v>8372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>
        <f t="shared" si="140"/>
        <v>7.7949999999999999</v>
      </c>
      <c r="G2263" t="s">
        <v>8219</v>
      </c>
      <c r="H2263" t="s">
        <v>8226</v>
      </c>
      <c r="I2263" t="s">
        <v>8248</v>
      </c>
      <c r="J2263">
        <v>1487093020</v>
      </c>
      <c r="K2263">
        <v>1485278620</v>
      </c>
      <c r="L2263" s="10">
        <f t="shared" si="142"/>
        <v>42759.724768518514</v>
      </c>
      <c r="M2263" s="10">
        <f t="shared" si="143"/>
        <v>42780.724768518514</v>
      </c>
      <c r="N2263" t="b">
        <v>0</v>
      </c>
      <c r="O2263">
        <v>210</v>
      </c>
      <c r="P2263" t="b">
        <v>1</v>
      </c>
      <c r="Q2263" t="s">
        <v>8297</v>
      </c>
      <c r="R2263" s="6">
        <f t="shared" si="141"/>
        <v>37.11904761904762</v>
      </c>
      <c r="S2263" t="s">
        <v>8313</v>
      </c>
      <c r="T2263" t="s">
        <v>8372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>
        <f t="shared" si="140"/>
        <v>1.5415151515151515</v>
      </c>
      <c r="G2264" t="s">
        <v>8219</v>
      </c>
      <c r="H2264" t="s">
        <v>8224</v>
      </c>
      <c r="I2264" t="s">
        <v>8246</v>
      </c>
      <c r="J2264">
        <v>1416268800</v>
      </c>
      <c r="K2264">
        <v>1413295358</v>
      </c>
      <c r="L2264" s="10">
        <f t="shared" si="142"/>
        <v>41926.585162037038</v>
      </c>
      <c r="M2264" s="10">
        <f t="shared" si="143"/>
        <v>41961</v>
      </c>
      <c r="N2264" t="b">
        <v>0</v>
      </c>
      <c r="O2264">
        <v>181</v>
      </c>
      <c r="P2264" t="b">
        <v>1</v>
      </c>
      <c r="Q2264" t="s">
        <v>8297</v>
      </c>
      <c r="R2264" s="6">
        <f t="shared" si="141"/>
        <v>28.104972375690608</v>
      </c>
      <c r="S2264" t="s">
        <v>8313</v>
      </c>
      <c r="T2264" t="s">
        <v>8372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>
        <f t="shared" si="140"/>
        <v>1.1554666666666666</v>
      </c>
      <c r="G2265" t="s">
        <v>8219</v>
      </c>
      <c r="H2265" t="s">
        <v>8235</v>
      </c>
      <c r="I2265" t="s">
        <v>8255</v>
      </c>
      <c r="J2265">
        <v>1422734313</v>
      </c>
      <c r="K2265">
        <v>1420919913</v>
      </c>
      <c r="L2265" s="10">
        <f t="shared" si="142"/>
        <v>42014.832326388889</v>
      </c>
      <c r="M2265" s="10">
        <f t="shared" si="143"/>
        <v>42035.832326388889</v>
      </c>
      <c r="N2265" t="b">
        <v>0</v>
      </c>
      <c r="O2265">
        <v>60</v>
      </c>
      <c r="P2265" t="b">
        <v>1</v>
      </c>
      <c r="Q2265" t="s">
        <v>8297</v>
      </c>
      <c r="R2265" s="6">
        <f t="shared" si="141"/>
        <v>144.43333333333334</v>
      </c>
      <c r="S2265" t="s">
        <v>8313</v>
      </c>
      <c r="T2265" t="s">
        <v>8372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>
        <f t="shared" si="140"/>
        <v>1.8003333333333333</v>
      </c>
      <c r="G2266" t="s">
        <v>8219</v>
      </c>
      <c r="H2266" t="s">
        <v>8224</v>
      </c>
      <c r="I2266" t="s">
        <v>8246</v>
      </c>
      <c r="J2266">
        <v>1463972400</v>
      </c>
      <c r="K2266">
        <v>1462543114</v>
      </c>
      <c r="L2266" s="10">
        <f t="shared" si="142"/>
        <v>42496.582337962958</v>
      </c>
      <c r="M2266" s="10">
        <f t="shared" si="143"/>
        <v>42513.125</v>
      </c>
      <c r="N2266" t="b">
        <v>0</v>
      </c>
      <c r="O2266">
        <v>445</v>
      </c>
      <c r="P2266" t="b">
        <v>1</v>
      </c>
      <c r="Q2266" t="s">
        <v>8297</v>
      </c>
      <c r="R2266" s="6">
        <f t="shared" si="141"/>
        <v>24.274157303370785</v>
      </c>
      <c r="S2266" t="s">
        <v>8313</v>
      </c>
      <c r="T2266" t="s">
        <v>8372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>
        <f t="shared" si="140"/>
        <v>2.9849999999999999</v>
      </c>
      <c r="G2267" t="s">
        <v>8219</v>
      </c>
      <c r="H2267" t="s">
        <v>8225</v>
      </c>
      <c r="I2267" t="s">
        <v>8247</v>
      </c>
      <c r="J2267">
        <v>1479846507</v>
      </c>
      <c r="K2267">
        <v>1479241707</v>
      </c>
      <c r="L2267" s="10">
        <f t="shared" si="142"/>
        <v>42689.853090277778</v>
      </c>
      <c r="M2267" s="10">
        <f t="shared" si="143"/>
        <v>42696.853090277778</v>
      </c>
      <c r="N2267" t="b">
        <v>0</v>
      </c>
      <c r="O2267">
        <v>17</v>
      </c>
      <c r="P2267" t="b">
        <v>1</v>
      </c>
      <c r="Q2267" t="s">
        <v>8297</v>
      </c>
      <c r="R2267" s="6">
        <f t="shared" si="141"/>
        <v>35.117647058823529</v>
      </c>
      <c r="S2267" t="s">
        <v>8313</v>
      </c>
      <c r="T2267" t="s">
        <v>8372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>
        <f t="shared" si="140"/>
        <v>3.2026666666666666</v>
      </c>
      <c r="G2268" t="s">
        <v>8219</v>
      </c>
      <c r="H2268" t="s">
        <v>8224</v>
      </c>
      <c r="I2268" t="s">
        <v>8246</v>
      </c>
      <c r="J2268">
        <v>1461722400</v>
      </c>
      <c r="K2268">
        <v>1460235592</v>
      </c>
      <c r="L2268" s="10">
        <f t="shared" si="142"/>
        <v>42469.874907407408</v>
      </c>
      <c r="M2268" s="10">
        <f t="shared" si="143"/>
        <v>42487.083333333328</v>
      </c>
      <c r="N2268" t="b">
        <v>0</v>
      </c>
      <c r="O2268">
        <v>194</v>
      </c>
      <c r="P2268" t="b">
        <v>1</v>
      </c>
      <c r="Q2268" t="s">
        <v>8297</v>
      </c>
      <c r="R2268" s="6">
        <f t="shared" si="141"/>
        <v>24.762886597938145</v>
      </c>
      <c r="S2268" t="s">
        <v>8313</v>
      </c>
      <c r="T2268" t="s">
        <v>8372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>
        <f t="shared" si="140"/>
        <v>3.80525</v>
      </c>
      <c r="G2269" t="s">
        <v>8219</v>
      </c>
      <c r="H2269" t="s">
        <v>8224</v>
      </c>
      <c r="I2269" t="s">
        <v>8246</v>
      </c>
      <c r="J2269">
        <v>1419123600</v>
      </c>
      <c r="K2269">
        <v>1416945297</v>
      </c>
      <c r="L2269" s="10">
        <f t="shared" si="142"/>
        <v>41968.829826388886</v>
      </c>
      <c r="M2269" s="10">
        <f t="shared" si="143"/>
        <v>41994.041666666672</v>
      </c>
      <c r="N2269" t="b">
        <v>0</v>
      </c>
      <c r="O2269">
        <v>404</v>
      </c>
      <c r="P2269" t="b">
        <v>1</v>
      </c>
      <c r="Q2269" t="s">
        <v>8297</v>
      </c>
      <c r="R2269" s="6">
        <f t="shared" si="141"/>
        <v>188.37871287128712</v>
      </c>
      <c r="S2269" t="s">
        <v>8313</v>
      </c>
      <c r="T2269" t="s">
        <v>8372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>
        <f t="shared" si="140"/>
        <v>1.026</v>
      </c>
      <c r="G2270" t="s">
        <v>8219</v>
      </c>
      <c r="H2270" t="s">
        <v>8224</v>
      </c>
      <c r="I2270" t="s">
        <v>8246</v>
      </c>
      <c r="J2270">
        <v>1489283915</v>
      </c>
      <c r="K2270">
        <v>1486691915</v>
      </c>
      <c r="L2270" s="10">
        <f t="shared" si="142"/>
        <v>42776.082349537035</v>
      </c>
      <c r="M2270" s="10">
        <f t="shared" si="143"/>
        <v>42806.082349537035</v>
      </c>
      <c r="N2270" t="b">
        <v>0</v>
      </c>
      <c r="O2270">
        <v>194</v>
      </c>
      <c r="P2270" t="b">
        <v>1</v>
      </c>
      <c r="Q2270" t="s">
        <v>8297</v>
      </c>
      <c r="R2270" s="6">
        <f t="shared" si="141"/>
        <v>148.08247422680412</v>
      </c>
      <c r="S2270" t="s">
        <v>8313</v>
      </c>
      <c r="T2270" t="s">
        <v>8372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>
        <f t="shared" si="140"/>
        <v>18.016400000000001</v>
      </c>
      <c r="G2271" t="s">
        <v>8219</v>
      </c>
      <c r="H2271" t="s">
        <v>8224</v>
      </c>
      <c r="I2271" t="s">
        <v>8246</v>
      </c>
      <c r="J2271">
        <v>1488862800</v>
      </c>
      <c r="K2271">
        <v>1486745663</v>
      </c>
      <c r="L2271" s="10">
        <f t="shared" si="142"/>
        <v>42776.704432870371</v>
      </c>
      <c r="M2271" s="10">
        <f t="shared" si="143"/>
        <v>42801.208333333328</v>
      </c>
      <c r="N2271" t="b">
        <v>0</v>
      </c>
      <c r="O2271">
        <v>902</v>
      </c>
      <c r="P2271" t="b">
        <v>1</v>
      </c>
      <c r="Q2271" t="s">
        <v>8297</v>
      </c>
      <c r="R2271" s="6">
        <f t="shared" si="141"/>
        <v>49.934589800443462</v>
      </c>
      <c r="S2271" t="s">
        <v>8313</v>
      </c>
      <c r="T2271" t="s">
        <v>8372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>
        <f t="shared" si="140"/>
        <v>7.2024800000000004</v>
      </c>
      <c r="G2272" t="s">
        <v>8219</v>
      </c>
      <c r="H2272" t="s">
        <v>8224</v>
      </c>
      <c r="I2272" t="s">
        <v>8246</v>
      </c>
      <c r="J2272">
        <v>1484085540</v>
      </c>
      <c r="K2272">
        <v>1482353513</v>
      </c>
      <c r="L2272" s="10">
        <f t="shared" si="142"/>
        <v>42725.869363425925</v>
      </c>
      <c r="M2272" s="10">
        <f t="shared" si="143"/>
        <v>42745.915972222225</v>
      </c>
      <c r="N2272" t="b">
        <v>0</v>
      </c>
      <c r="O2272">
        <v>1670</v>
      </c>
      <c r="P2272" t="b">
        <v>1</v>
      </c>
      <c r="Q2272" t="s">
        <v>8297</v>
      </c>
      <c r="R2272" s="6">
        <f t="shared" si="141"/>
        <v>107.82155688622754</v>
      </c>
      <c r="S2272" t="s">
        <v>8313</v>
      </c>
      <c r="T2272" t="s">
        <v>8372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>
        <f t="shared" si="140"/>
        <v>2.8309000000000002</v>
      </c>
      <c r="G2273" t="s">
        <v>8219</v>
      </c>
      <c r="H2273" t="s">
        <v>8224</v>
      </c>
      <c r="I2273" t="s">
        <v>8246</v>
      </c>
      <c r="J2273">
        <v>1481328004</v>
      </c>
      <c r="K2273">
        <v>1478736004</v>
      </c>
      <c r="L2273" s="10">
        <f t="shared" si="142"/>
        <v>42684.000046296293</v>
      </c>
      <c r="M2273" s="10">
        <f t="shared" si="143"/>
        <v>42714.000046296293</v>
      </c>
      <c r="N2273" t="b">
        <v>0</v>
      </c>
      <c r="O2273">
        <v>1328</v>
      </c>
      <c r="P2273" t="b">
        <v>1</v>
      </c>
      <c r="Q2273" t="s">
        <v>8297</v>
      </c>
      <c r="R2273" s="6">
        <f t="shared" si="141"/>
        <v>42.63403614457831</v>
      </c>
      <c r="S2273" t="s">
        <v>8313</v>
      </c>
      <c r="T2273" t="s">
        <v>8372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>
        <f t="shared" si="140"/>
        <v>13.566000000000001</v>
      </c>
      <c r="G2274" t="s">
        <v>8219</v>
      </c>
      <c r="H2274" t="s">
        <v>8224</v>
      </c>
      <c r="I2274" t="s">
        <v>8246</v>
      </c>
      <c r="J2274">
        <v>1449506836</v>
      </c>
      <c r="K2274">
        <v>1446914836</v>
      </c>
      <c r="L2274" s="10">
        <f t="shared" si="142"/>
        <v>42315.699490740735</v>
      </c>
      <c r="M2274" s="10">
        <f t="shared" si="143"/>
        <v>42345.699490740735</v>
      </c>
      <c r="N2274" t="b">
        <v>0</v>
      </c>
      <c r="O2274">
        <v>944</v>
      </c>
      <c r="P2274" t="b">
        <v>1</v>
      </c>
      <c r="Q2274" t="s">
        <v>8297</v>
      </c>
      <c r="R2274" s="6">
        <f t="shared" si="141"/>
        <v>14.370762711864407</v>
      </c>
      <c r="S2274" t="s">
        <v>8313</v>
      </c>
      <c r="T2274" t="s">
        <v>8372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>
        <f t="shared" si="140"/>
        <v>2.2035999999999998</v>
      </c>
      <c r="G2275" t="s">
        <v>8219</v>
      </c>
      <c r="H2275" t="s">
        <v>8229</v>
      </c>
      <c r="I2275" t="s">
        <v>8251</v>
      </c>
      <c r="J2275">
        <v>1489320642</v>
      </c>
      <c r="K2275">
        <v>1487164242</v>
      </c>
      <c r="L2275" s="10">
        <f t="shared" si="142"/>
        <v>42781.549097222218</v>
      </c>
      <c r="M2275" s="10">
        <f t="shared" si="143"/>
        <v>42806.507430555561</v>
      </c>
      <c r="N2275" t="b">
        <v>0</v>
      </c>
      <c r="O2275">
        <v>147</v>
      </c>
      <c r="P2275" t="b">
        <v>1</v>
      </c>
      <c r="Q2275" t="s">
        <v>8297</v>
      </c>
      <c r="R2275" s="6">
        <f t="shared" si="141"/>
        <v>37.476190476190474</v>
      </c>
      <c r="S2275" t="s">
        <v>8313</v>
      </c>
      <c r="T2275" t="s">
        <v>8372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>
        <f t="shared" si="140"/>
        <v>1.196</v>
      </c>
      <c r="G2276" t="s">
        <v>8219</v>
      </c>
      <c r="H2276" t="s">
        <v>8224</v>
      </c>
      <c r="I2276" t="s">
        <v>8246</v>
      </c>
      <c r="J2276">
        <v>1393156857</v>
      </c>
      <c r="K2276">
        <v>1390564857</v>
      </c>
      <c r="L2276" s="10">
        <f t="shared" si="142"/>
        <v>41663.500659722224</v>
      </c>
      <c r="M2276" s="10">
        <f t="shared" si="143"/>
        <v>41693.500659722224</v>
      </c>
      <c r="N2276" t="b">
        <v>0</v>
      </c>
      <c r="O2276">
        <v>99</v>
      </c>
      <c r="P2276" t="b">
        <v>1</v>
      </c>
      <c r="Q2276" t="s">
        <v>8297</v>
      </c>
      <c r="R2276" s="6">
        <f t="shared" si="141"/>
        <v>30.202020202020201</v>
      </c>
      <c r="S2276" t="s">
        <v>8313</v>
      </c>
      <c r="T2276" t="s">
        <v>8372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>
        <f t="shared" si="140"/>
        <v>4.0776923076923079</v>
      </c>
      <c r="G2277" t="s">
        <v>8219</v>
      </c>
      <c r="H2277" t="s">
        <v>8225</v>
      </c>
      <c r="I2277" t="s">
        <v>8247</v>
      </c>
      <c r="J2277">
        <v>1419259679</v>
      </c>
      <c r="K2277">
        <v>1416667679</v>
      </c>
      <c r="L2277" s="10">
        <f t="shared" si="142"/>
        <v>41965.616655092599</v>
      </c>
      <c r="M2277" s="10">
        <f t="shared" si="143"/>
        <v>41995.616655092599</v>
      </c>
      <c r="N2277" t="b">
        <v>0</v>
      </c>
      <c r="O2277">
        <v>79</v>
      </c>
      <c r="P2277" t="b">
        <v>1</v>
      </c>
      <c r="Q2277" t="s">
        <v>8297</v>
      </c>
      <c r="R2277" s="6">
        <f t="shared" si="141"/>
        <v>33.550632911392405</v>
      </c>
      <c r="S2277" t="s">
        <v>8313</v>
      </c>
      <c r="T2277" t="s">
        <v>8372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>
        <f t="shared" si="140"/>
        <v>1.0581826105905425</v>
      </c>
      <c r="G2278" t="s">
        <v>8219</v>
      </c>
      <c r="H2278" t="s">
        <v>8224</v>
      </c>
      <c r="I2278" t="s">
        <v>8246</v>
      </c>
      <c r="J2278">
        <v>1388936289</v>
      </c>
      <c r="K2278">
        <v>1386344289</v>
      </c>
      <c r="L2278" s="10">
        <f t="shared" si="142"/>
        <v>41614.651493055557</v>
      </c>
      <c r="M2278" s="10">
        <f t="shared" si="143"/>
        <v>41644.651493055557</v>
      </c>
      <c r="N2278" t="b">
        <v>0</v>
      </c>
      <c r="O2278">
        <v>75</v>
      </c>
      <c r="P2278" t="b">
        <v>1</v>
      </c>
      <c r="Q2278" t="s">
        <v>8297</v>
      </c>
      <c r="R2278" s="6">
        <f t="shared" si="141"/>
        <v>64.74666666666667</v>
      </c>
      <c r="S2278" t="s">
        <v>8313</v>
      </c>
      <c r="T2278" t="s">
        <v>8372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>
        <f t="shared" si="140"/>
        <v>1.4108235294117648</v>
      </c>
      <c r="G2279" t="s">
        <v>8219</v>
      </c>
      <c r="H2279" t="s">
        <v>8224</v>
      </c>
      <c r="I2279" t="s">
        <v>8246</v>
      </c>
      <c r="J2279">
        <v>1330359423</v>
      </c>
      <c r="K2279">
        <v>1327767423</v>
      </c>
      <c r="L2279" s="10">
        <f t="shared" si="142"/>
        <v>40936.678506944445</v>
      </c>
      <c r="M2279" s="10">
        <f t="shared" si="143"/>
        <v>40966.678506944445</v>
      </c>
      <c r="N2279" t="b">
        <v>0</v>
      </c>
      <c r="O2279">
        <v>207</v>
      </c>
      <c r="P2279" t="b">
        <v>1</v>
      </c>
      <c r="Q2279" t="s">
        <v>8297</v>
      </c>
      <c r="R2279" s="6">
        <f t="shared" si="141"/>
        <v>57.932367149758456</v>
      </c>
      <c r="S2279" t="s">
        <v>8313</v>
      </c>
      <c r="T2279" t="s">
        <v>8372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>
        <f t="shared" si="140"/>
        <v>2.7069999999999999</v>
      </c>
      <c r="G2280" t="s">
        <v>8219</v>
      </c>
      <c r="H2280" t="s">
        <v>8237</v>
      </c>
      <c r="I2280" t="s">
        <v>8249</v>
      </c>
      <c r="J2280">
        <v>1451861940</v>
      </c>
      <c r="K2280">
        <v>1448902867</v>
      </c>
      <c r="L2280" s="10">
        <f t="shared" si="142"/>
        <v>42338.709108796291</v>
      </c>
      <c r="M2280" s="10">
        <f t="shared" si="143"/>
        <v>42372.957638888889</v>
      </c>
      <c r="N2280" t="b">
        <v>0</v>
      </c>
      <c r="O2280">
        <v>102</v>
      </c>
      <c r="P2280" t="b">
        <v>1</v>
      </c>
      <c r="Q2280" t="s">
        <v>8297</v>
      </c>
      <c r="R2280" s="6">
        <f t="shared" si="141"/>
        <v>53.078431372549019</v>
      </c>
      <c r="S2280" t="s">
        <v>8313</v>
      </c>
      <c r="T2280" t="s">
        <v>8372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>
        <f t="shared" si="140"/>
        <v>1.538</v>
      </c>
      <c r="G2281" t="s">
        <v>8219</v>
      </c>
      <c r="H2281" t="s">
        <v>8224</v>
      </c>
      <c r="I2281" t="s">
        <v>8246</v>
      </c>
      <c r="J2281">
        <v>1423022400</v>
      </c>
      <c r="K2281">
        <v>1421436099</v>
      </c>
      <c r="L2281" s="10">
        <f t="shared" si="142"/>
        <v>42020.806701388887</v>
      </c>
      <c r="M2281" s="10">
        <f t="shared" si="143"/>
        <v>42039.166666666672</v>
      </c>
      <c r="N2281" t="b">
        <v>0</v>
      </c>
      <c r="O2281">
        <v>32</v>
      </c>
      <c r="P2281" t="b">
        <v>1</v>
      </c>
      <c r="Q2281" t="s">
        <v>8297</v>
      </c>
      <c r="R2281" s="6">
        <f t="shared" si="141"/>
        <v>48.0625</v>
      </c>
      <c r="S2281" t="s">
        <v>8313</v>
      </c>
      <c r="T2281" t="s">
        <v>8372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>
        <f t="shared" si="140"/>
        <v>4.0357653061224488</v>
      </c>
      <c r="G2282" t="s">
        <v>8219</v>
      </c>
      <c r="H2282" t="s">
        <v>8224</v>
      </c>
      <c r="I2282" t="s">
        <v>8246</v>
      </c>
      <c r="J2282">
        <v>1442501991</v>
      </c>
      <c r="K2282">
        <v>1439909991</v>
      </c>
      <c r="L2282" s="10">
        <f t="shared" si="142"/>
        <v>42234.624895833331</v>
      </c>
      <c r="M2282" s="10">
        <f t="shared" si="143"/>
        <v>42264.624895833331</v>
      </c>
      <c r="N2282" t="b">
        <v>0</v>
      </c>
      <c r="O2282">
        <v>480</v>
      </c>
      <c r="P2282" t="b">
        <v>1</v>
      </c>
      <c r="Q2282" t="s">
        <v>8297</v>
      </c>
      <c r="R2282" s="6">
        <f t="shared" si="141"/>
        <v>82.396874999999994</v>
      </c>
      <c r="S2282" t="s">
        <v>8313</v>
      </c>
      <c r="T2282" t="s">
        <v>8372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>
        <f t="shared" si="140"/>
        <v>1.85</v>
      </c>
      <c r="G2283" t="s">
        <v>8219</v>
      </c>
      <c r="H2283" t="s">
        <v>8224</v>
      </c>
      <c r="I2283" t="s">
        <v>8246</v>
      </c>
      <c r="J2283">
        <v>1311576600</v>
      </c>
      <c r="K2283">
        <v>1306219897</v>
      </c>
      <c r="L2283" s="10">
        <f t="shared" si="142"/>
        <v>40687.285844907405</v>
      </c>
      <c r="M2283" s="10">
        <f t="shared" si="143"/>
        <v>40749.284722222219</v>
      </c>
      <c r="N2283" t="b">
        <v>0</v>
      </c>
      <c r="O2283">
        <v>11</v>
      </c>
      <c r="P2283" t="b">
        <v>1</v>
      </c>
      <c r="Q2283" t="s">
        <v>8276</v>
      </c>
      <c r="R2283" s="6">
        <f t="shared" si="141"/>
        <v>50.454545454545453</v>
      </c>
      <c r="S2283" t="s">
        <v>8315</v>
      </c>
      <c r="T2283" t="s">
        <v>8331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>
        <f t="shared" si="140"/>
        <v>1.8533333333333333</v>
      </c>
      <c r="G2284" t="s">
        <v>8219</v>
      </c>
      <c r="H2284" t="s">
        <v>8224</v>
      </c>
      <c r="I2284" t="s">
        <v>8246</v>
      </c>
      <c r="J2284">
        <v>1452744686</v>
      </c>
      <c r="K2284">
        <v>1447560686</v>
      </c>
      <c r="L2284" s="10">
        <f t="shared" si="142"/>
        <v>42323.17460648148</v>
      </c>
      <c r="M2284" s="10">
        <f t="shared" si="143"/>
        <v>42383.17460648148</v>
      </c>
      <c r="N2284" t="b">
        <v>0</v>
      </c>
      <c r="O2284">
        <v>12</v>
      </c>
      <c r="P2284" t="b">
        <v>1</v>
      </c>
      <c r="Q2284" t="s">
        <v>8276</v>
      </c>
      <c r="R2284" s="6">
        <f t="shared" si="141"/>
        <v>115.83333333333333</v>
      </c>
      <c r="S2284" t="s">
        <v>8315</v>
      </c>
      <c r="T2284" t="s">
        <v>8331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>
        <f t="shared" si="140"/>
        <v>1.0085533333333332</v>
      </c>
      <c r="G2285" t="s">
        <v>8219</v>
      </c>
      <c r="H2285" t="s">
        <v>8224</v>
      </c>
      <c r="I2285" t="s">
        <v>8246</v>
      </c>
      <c r="J2285">
        <v>1336528804</v>
      </c>
      <c r="K2285">
        <v>1331348404</v>
      </c>
      <c r="L2285" s="10">
        <f t="shared" si="142"/>
        <v>40978.125046296293</v>
      </c>
      <c r="M2285" s="10">
        <f t="shared" si="143"/>
        <v>41038.083379629628</v>
      </c>
      <c r="N2285" t="b">
        <v>0</v>
      </c>
      <c r="O2285">
        <v>48</v>
      </c>
      <c r="P2285" t="b">
        <v>1</v>
      </c>
      <c r="Q2285" t="s">
        <v>8276</v>
      </c>
      <c r="R2285" s="6">
        <f t="shared" si="141"/>
        <v>63.03458333333333</v>
      </c>
      <c r="S2285" t="s">
        <v>8315</v>
      </c>
      <c r="T2285" t="s">
        <v>8331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>
        <f t="shared" si="140"/>
        <v>1.0622116666666668</v>
      </c>
      <c r="G2286" t="s">
        <v>8219</v>
      </c>
      <c r="H2286" t="s">
        <v>8224</v>
      </c>
      <c r="I2286" t="s">
        <v>8246</v>
      </c>
      <c r="J2286">
        <v>1299902400</v>
      </c>
      <c r="K2286">
        <v>1297451245</v>
      </c>
      <c r="L2286" s="10">
        <f t="shared" si="142"/>
        <v>40585.796817129631</v>
      </c>
      <c r="M2286" s="10">
        <f t="shared" si="143"/>
        <v>40614.166666666664</v>
      </c>
      <c r="N2286" t="b">
        <v>0</v>
      </c>
      <c r="O2286">
        <v>59</v>
      </c>
      <c r="P2286" t="b">
        <v>1</v>
      </c>
      <c r="Q2286" t="s">
        <v>8276</v>
      </c>
      <c r="R2286" s="6">
        <f t="shared" si="141"/>
        <v>108.02152542372882</v>
      </c>
      <c r="S2286" t="s">
        <v>8315</v>
      </c>
      <c r="T2286" t="s">
        <v>8331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>
        <f t="shared" si="140"/>
        <v>1.2136666666666667</v>
      </c>
      <c r="G2287" t="s">
        <v>8219</v>
      </c>
      <c r="H2287" t="s">
        <v>8224</v>
      </c>
      <c r="I2287" t="s">
        <v>8246</v>
      </c>
      <c r="J2287">
        <v>1340944043</v>
      </c>
      <c r="K2287">
        <v>1338352043</v>
      </c>
      <c r="L2287" s="10">
        <f t="shared" si="142"/>
        <v>41059.185682870368</v>
      </c>
      <c r="M2287" s="10">
        <f t="shared" si="143"/>
        <v>41089.185682870368</v>
      </c>
      <c r="N2287" t="b">
        <v>0</v>
      </c>
      <c r="O2287">
        <v>79</v>
      </c>
      <c r="P2287" t="b">
        <v>1</v>
      </c>
      <c r="Q2287" t="s">
        <v>8276</v>
      </c>
      <c r="R2287" s="6">
        <f t="shared" si="141"/>
        <v>46.088607594936711</v>
      </c>
      <c r="S2287" t="s">
        <v>8315</v>
      </c>
      <c r="T2287" t="s">
        <v>8331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>
        <f t="shared" si="140"/>
        <v>1.0006666666666666</v>
      </c>
      <c r="G2288" t="s">
        <v>8219</v>
      </c>
      <c r="H2288" t="s">
        <v>8224</v>
      </c>
      <c r="I2288" t="s">
        <v>8246</v>
      </c>
      <c r="J2288">
        <v>1378439940</v>
      </c>
      <c r="K2288">
        <v>1376003254</v>
      </c>
      <c r="L2288" s="10">
        <f t="shared" si="142"/>
        <v>41494.963587962964</v>
      </c>
      <c r="M2288" s="10">
        <f t="shared" si="143"/>
        <v>41523.165972222225</v>
      </c>
      <c r="N2288" t="b">
        <v>0</v>
      </c>
      <c r="O2288">
        <v>14</v>
      </c>
      <c r="P2288" t="b">
        <v>1</v>
      </c>
      <c r="Q2288" t="s">
        <v>8276</v>
      </c>
      <c r="R2288" s="6">
        <f t="shared" si="141"/>
        <v>107.21428571428571</v>
      </c>
      <c r="S2288" t="s">
        <v>8315</v>
      </c>
      <c r="T2288" t="s">
        <v>8331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>
        <f t="shared" si="140"/>
        <v>1.1997755555555556</v>
      </c>
      <c r="G2289" t="s">
        <v>8219</v>
      </c>
      <c r="H2289" t="s">
        <v>8224</v>
      </c>
      <c r="I2289" t="s">
        <v>8246</v>
      </c>
      <c r="J2289">
        <v>1403539260</v>
      </c>
      <c r="K2289">
        <v>1401724860</v>
      </c>
      <c r="L2289" s="10">
        <f t="shared" si="142"/>
        <v>41792.667361111111</v>
      </c>
      <c r="M2289" s="10">
        <f t="shared" si="143"/>
        <v>41813.667361111111</v>
      </c>
      <c r="N2289" t="b">
        <v>0</v>
      </c>
      <c r="O2289">
        <v>106</v>
      </c>
      <c r="P2289" t="b">
        <v>1</v>
      </c>
      <c r="Q2289" t="s">
        <v>8276</v>
      </c>
      <c r="R2289" s="6">
        <f t="shared" si="141"/>
        <v>50.9338679245283</v>
      </c>
      <c r="S2289" t="s">
        <v>8315</v>
      </c>
      <c r="T2289" t="s">
        <v>8331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>
        <f t="shared" si="140"/>
        <v>1.0009999999999999</v>
      </c>
      <c r="G2290" t="s">
        <v>8219</v>
      </c>
      <c r="H2290" t="s">
        <v>8224</v>
      </c>
      <c r="I2290" t="s">
        <v>8246</v>
      </c>
      <c r="J2290">
        <v>1340733600</v>
      </c>
      <c r="K2290">
        <v>1339098689</v>
      </c>
      <c r="L2290" s="10">
        <f t="shared" si="142"/>
        <v>41067.827418981484</v>
      </c>
      <c r="M2290" s="10">
        <f t="shared" si="143"/>
        <v>41086.75</v>
      </c>
      <c r="N2290" t="b">
        <v>0</v>
      </c>
      <c r="O2290">
        <v>25</v>
      </c>
      <c r="P2290" t="b">
        <v>1</v>
      </c>
      <c r="Q2290" t="s">
        <v>8276</v>
      </c>
      <c r="R2290" s="6">
        <f t="shared" si="141"/>
        <v>40.04</v>
      </c>
      <c r="S2290" t="s">
        <v>8315</v>
      </c>
      <c r="T2290" t="s">
        <v>8331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>
        <f t="shared" si="140"/>
        <v>1.0740000000000001</v>
      </c>
      <c r="G2291" t="s">
        <v>8219</v>
      </c>
      <c r="H2291" t="s">
        <v>8224</v>
      </c>
      <c r="I2291" t="s">
        <v>8246</v>
      </c>
      <c r="J2291">
        <v>1386372120</v>
      </c>
      <c r="K2291">
        <v>1382659060</v>
      </c>
      <c r="L2291" s="10">
        <f t="shared" si="142"/>
        <v>41571.998379629629</v>
      </c>
      <c r="M2291" s="10">
        <f t="shared" si="143"/>
        <v>41614.973611111112</v>
      </c>
      <c r="N2291" t="b">
        <v>0</v>
      </c>
      <c r="O2291">
        <v>25</v>
      </c>
      <c r="P2291" t="b">
        <v>1</v>
      </c>
      <c r="Q2291" t="s">
        <v>8276</v>
      </c>
      <c r="R2291" s="6">
        <f t="shared" si="141"/>
        <v>64.44</v>
      </c>
      <c r="S2291" t="s">
        <v>8315</v>
      </c>
      <c r="T2291" t="s">
        <v>8331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>
        <f t="shared" si="140"/>
        <v>1.0406666666666666</v>
      </c>
      <c r="G2292" t="s">
        <v>8219</v>
      </c>
      <c r="H2292" t="s">
        <v>8224</v>
      </c>
      <c r="I2292" t="s">
        <v>8246</v>
      </c>
      <c r="J2292">
        <v>1259686800</v>
      </c>
      <c r="K2292">
        <v>1252908330</v>
      </c>
      <c r="L2292" s="10">
        <f t="shared" si="142"/>
        <v>40070.253819444442</v>
      </c>
      <c r="M2292" s="10">
        <f t="shared" si="143"/>
        <v>40148.708333333336</v>
      </c>
      <c r="N2292" t="b">
        <v>0</v>
      </c>
      <c r="O2292">
        <v>29</v>
      </c>
      <c r="P2292" t="b">
        <v>1</v>
      </c>
      <c r="Q2292" t="s">
        <v>8276</v>
      </c>
      <c r="R2292" s="6">
        <f t="shared" si="141"/>
        <v>53.827586206896555</v>
      </c>
      <c r="S2292" t="s">
        <v>8315</v>
      </c>
      <c r="T2292" t="s">
        <v>8331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>
        <f t="shared" si="140"/>
        <v>1.728</v>
      </c>
      <c r="G2293" t="s">
        <v>8219</v>
      </c>
      <c r="H2293" t="s">
        <v>8224</v>
      </c>
      <c r="I2293" t="s">
        <v>8246</v>
      </c>
      <c r="J2293">
        <v>1335153600</v>
      </c>
      <c r="K2293">
        <v>1332199618</v>
      </c>
      <c r="L2293" s="10">
        <f t="shared" si="142"/>
        <v>40987.977060185185</v>
      </c>
      <c r="M2293" s="10">
        <f t="shared" si="143"/>
        <v>41022.166666666664</v>
      </c>
      <c r="N2293" t="b">
        <v>0</v>
      </c>
      <c r="O2293">
        <v>43</v>
      </c>
      <c r="P2293" t="b">
        <v>1</v>
      </c>
      <c r="Q2293" t="s">
        <v>8276</v>
      </c>
      <c r="R2293" s="6">
        <f t="shared" si="141"/>
        <v>100.46511627906976</v>
      </c>
      <c r="S2293" t="s">
        <v>8315</v>
      </c>
      <c r="T2293" t="s">
        <v>8331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>
        <f t="shared" si="140"/>
        <v>1.072505</v>
      </c>
      <c r="G2294" t="s">
        <v>8219</v>
      </c>
      <c r="H2294" t="s">
        <v>8224</v>
      </c>
      <c r="I2294" t="s">
        <v>8246</v>
      </c>
      <c r="J2294">
        <v>1334767476</v>
      </c>
      <c r="K2294">
        <v>1332175476</v>
      </c>
      <c r="L2294" s="10">
        <f t="shared" si="142"/>
        <v>40987.697638888887</v>
      </c>
      <c r="M2294" s="10">
        <f t="shared" si="143"/>
        <v>41017.697638888887</v>
      </c>
      <c r="N2294" t="b">
        <v>0</v>
      </c>
      <c r="O2294">
        <v>46</v>
      </c>
      <c r="P2294" t="b">
        <v>1</v>
      </c>
      <c r="Q2294" t="s">
        <v>8276</v>
      </c>
      <c r="R2294" s="6">
        <f t="shared" si="141"/>
        <v>46.630652173913049</v>
      </c>
      <c r="S2294" t="s">
        <v>8315</v>
      </c>
      <c r="T2294" t="s">
        <v>8331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>
        <f t="shared" si="140"/>
        <v>1.0823529411764705</v>
      </c>
      <c r="G2295" t="s">
        <v>8219</v>
      </c>
      <c r="H2295" t="s">
        <v>8224</v>
      </c>
      <c r="I2295" t="s">
        <v>8246</v>
      </c>
      <c r="J2295">
        <v>1348545540</v>
      </c>
      <c r="K2295">
        <v>1346345999</v>
      </c>
      <c r="L2295" s="10">
        <f t="shared" si="142"/>
        <v>41151.708321759259</v>
      </c>
      <c r="M2295" s="10">
        <f t="shared" si="143"/>
        <v>41177.165972222225</v>
      </c>
      <c r="N2295" t="b">
        <v>0</v>
      </c>
      <c r="O2295">
        <v>27</v>
      </c>
      <c r="P2295" t="b">
        <v>1</v>
      </c>
      <c r="Q2295" t="s">
        <v>8276</v>
      </c>
      <c r="R2295" s="6">
        <f t="shared" si="141"/>
        <v>34.074074074074076</v>
      </c>
      <c r="S2295" t="s">
        <v>8315</v>
      </c>
      <c r="T2295" t="s">
        <v>8331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>
        <f t="shared" si="140"/>
        <v>1.4608079999999999</v>
      </c>
      <c r="G2296" t="s">
        <v>8219</v>
      </c>
      <c r="H2296" t="s">
        <v>8224</v>
      </c>
      <c r="I2296" t="s">
        <v>8246</v>
      </c>
      <c r="J2296">
        <v>1358702480</v>
      </c>
      <c r="K2296">
        <v>1356110480</v>
      </c>
      <c r="L2296" s="10">
        <f t="shared" si="142"/>
        <v>41264.72314814815</v>
      </c>
      <c r="M2296" s="10">
        <f t="shared" si="143"/>
        <v>41294.72314814815</v>
      </c>
      <c r="N2296" t="b">
        <v>0</v>
      </c>
      <c r="O2296">
        <v>112</v>
      </c>
      <c r="P2296" t="b">
        <v>1</v>
      </c>
      <c r="Q2296" t="s">
        <v>8276</v>
      </c>
      <c r="R2296" s="6">
        <f t="shared" si="141"/>
        <v>65.214642857142863</v>
      </c>
      <c r="S2296" t="s">
        <v>8315</v>
      </c>
      <c r="T2296" t="s">
        <v>8331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>
        <f t="shared" si="140"/>
        <v>1.2524999999999999</v>
      </c>
      <c r="G2297" t="s">
        <v>8219</v>
      </c>
      <c r="H2297" t="s">
        <v>8224</v>
      </c>
      <c r="I2297" t="s">
        <v>8246</v>
      </c>
      <c r="J2297">
        <v>1359240856</v>
      </c>
      <c r="K2297">
        <v>1356648856</v>
      </c>
      <c r="L2297" s="10">
        <f t="shared" si="142"/>
        <v>41270.954351851848</v>
      </c>
      <c r="M2297" s="10">
        <f t="shared" si="143"/>
        <v>41300.954351851848</v>
      </c>
      <c r="N2297" t="b">
        <v>0</v>
      </c>
      <c r="O2297">
        <v>34</v>
      </c>
      <c r="P2297" t="b">
        <v>1</v>
      </c>
      <c r="Q2297" t="s">
        <v>8276</v>
      </c>
      <c r="R2297" s="6">
        <f t="shared" si="141"/>
        <v>44.205882352941174</v>
      </c>
      <c r="S2297" t="s">
        <v>8315</v>
      </c>
      <c r="T2297" t="s">
        <v>8331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>
        <f t="shared" si="140"/>
        <v>1.4907142857142857</v>
      </c>
      <c r="G2298" t="s">
        <v>8219</v>
      </c>
      <c r="H2298" t="s">
        <v>8224</v>
      </c>
      <c r="I2298" t="s">
        <v>8246</v>
      </c>
      <c r="J2298">
        <v>1330018426</v>
      </c>
      <c r="K2298">
        <v>1326994426</v>
      </c>
      <c r="L2298" s="10">
        <f t="shared" si="142"/>
        <v>40927.731782407405</v>
      </c>
      <c r="M2298" s="10">
        <f t="shared" si="143"/>
        <v>40962.731782407405</v>
      </c>
      <c r="N2298" t="b">
        <v>0</v>
      </c>
      <c r="O2298">
        <v>145</v>
      </c>
      <c r="P2298" t="b">
        <v>1</v>
      </c>
      <c r="Q2298" t="s">
        <v>8276</v>
      </c>
      <c r="R2298" s="6">
        <f t="shared" si="141"/>
        <v>71.965517241379317</v>
      </c>
      <c r="S2298" t="s">
        <v>8315</v>
      </c>
      <c r="T2298" t="s">
        <v>8331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>
        <f t="shared" si="140"/>
        <v>1.006</v>
      </c>
      <c r="G2299" t="s">
        <v>8219</v>
      </c>
      <c r="H2299" t="s">
        <v>8224</v>
      </c>
      <c r="I2299" t="s">
        <v>8246</v>
      </c>
      <c r="J2299">
        <v>1331697540</v>
      </c>
      <c r="K2299">
        <v>1328749249</v>
      </c>
      <c r="L2299" s="10">
        <f t="shared" si="142"/>
        <v>40948.042233796295</v>
      </c>
      <c r="M2299" s="10">
        <f t="shared" si="143"/>
        <v>40982.165972222225</v>
      </c>
      <c r="N2299" t="b">
        <v>0</v>
      </c>
      <c r="O2299">
        <v>19</v>
      </c>
      <c r="P2299" t="b">
        <v>1</v>
      </c>
      <c r="Q2299" t="s">
        <v>8276</v>
      </c>
      <c r="R2299" s="6">
        <f t="shared" si="141"/>
        <v>52.94736842105263</v>
      </c>
      <c r="S2299" t="s">
        <v>8315</v>
      </c>
      <c r="T2299" t="s">
        <v>8331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>
        <f t="shared" si="140"/>
        <v>1.0507333333333333</v>
      </c>
      <c r="G2300" t="s">
        <v>8219</v>
      </c>
      <c r="H2300" t="s">
        <v>8224</v>
      </c>
      <c r="I2300" t="s">
        <v>8246</v>
      </c>
      <c r="J2300">
        <v>1395861033</v>
      </c>
      <c r="K2300">
        <v>1393272633</v>
      </c>
      <c r="L2300" s="10">
        <f t="shared" si="142"/>
        <v>41694.84065972222</v>
      </c>
      <c r="M2300" s="10">
        <f t="shared" si="143"/>
        <v>41724.798993055556</v>
      </c>
      <c r="N2300" t="b">
        <v>0</v>
      </c>
      <c r="O2300">
        <v>288</v>
      </c>
      <c r="P2300" t="b">
        <v>1</v>
      </c>
      <c r="Q2300" t="s">
        <v>8276</v>
      </c>
      <c r="R2300" s="6">
        <f t="shared" si="141"/>
        <v>109.45138888888889</v>
      </c>
      <c r="S2300" t="s">
        <v>8315</v>
      </c>
      <c r="T2300" t="s">
        <v>8331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>
        <f t="shared" si="140"/>
        <v>3.5016666666666665</v>
      </c>
      <c r="G2301" t="s">
        <v>8219</v>
      </c>
      <c r="H2301" t="s">
        <v>8224</v>
      </c>
      <c r="I2301" t="s">
        <v>8246</v>
      </c>
      <c r="J2301">
        <v>1296953209</v>
      </c>
      <c r="K2301">
        <v>1295657209</v>
      </c>
      <c r="L2301" s="10">
        <f t="shared" si="142"/>
        <v>40565.032511574071</v>
      </c>
      <c r="M2301" s="10">
        <f t="shared" si="143"/>
        <v>40580.032511574071</v>
      </c>
      <c r="N2301" t="b">
        <v>0</v>
      </c>
      <c r="O2301">
        <v>14</v>
      </c>
      <c r="P2301" t="b">
        <v>1</v>
      </c>
      <c r="Q2301" t="s">
        <v>8276</v>
      </c>
      <c r="R2301" s="6">
        <f t="shared" si="141"/>
        <v>75.035714285714292</v>
      </c>
      <c r="S2301" t="s">
        <v>8315</v>
      </c>
      <c r="T2301" t="s">
        <v>8331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>
        <f t="shared" si="140"/>
        <v>1.0125</v>
      </c>
      <c r="G2302" t="s">
        <v>8219</v>
      </c>
      <c r="H2302" t="s">
        <v>8224</v>
      </c>
      <c r="I2302" t="s">
        <v>8246</v>
      </c>
      <c r="J2302">
        <v>1340904416</v>
      </c>
      <c r="K2302">
        <v>1339694816</v>
      </c>
      <c r="L2302" s="10">
        <f t="shared" si="142"/>
        <v>41074.727037037039</v>
      </c>
      <c r="M2302" s="10">
        <f t="shared" si="143"/>
        <v>41088.727037037039</v>
      </c>
      <c r="N2302" t="b">
        <v>0</v>
      </c>
      <c r="O2302">
        <v>7</v>
      </c>
      <c r="P2302" t="b">
        <v>1</v>
      </c>
      <c r="Q2302" t="s">
        <v>8276</v>
      </c>
      <c r="R2302" s="6">
        <f t="shared" si="141"/>
        <v>115.71428571428571</v>
      </c>
      <c r="S2302" t="s">
        <v>8315</v>
      </c>
      <c r="T2302" t="s">
        <v>8331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>
        <f t="shared" si="140"/>
        <v>1.336044</v>
      </c>
      <c r="G2303" t="s">
        <v>8219</v>
      </c>
      <c r="H2303" t="s">
        <v>8224</v>
      </c>
      <c r="I2303" t="s">
        <v>8246</v>
      </c>
      <c r="J2303">
        <v>1371785496</v>
      </c>
      <c r="K2303">
        <v>1369193496</v>
      </c>
      <c r="L2303" s="10">
        <f t="shared" si="142"/>
        <v>41416.146944444445</v>
      </c>
      <c r="M2303" s="10">
        <f t="shared" si="143"/>
        <v>41446.146944444445</v>
      </c>
      <c r="N2303" t="b">
        <v>1</v>
      </c>
      <c r="O2303">
        <v>211</v>
      </c>
      <c r="P2303" t="b">
        <v>1</v>
      </c>
      <c r="Q2303" t="s">
        <v>8279</v>
      </c>
      <c r="R2303" s="6">
        <f t="shared" si="141"/>
        <v>31.659810426540286</v>
      </c>
      <c r="S2303" t="s">
        <v>8315</v>
      </c>
      <c r="T2303" t="s">
        <v>8327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>
        <f t="shared" si="140"/>
        <v>1.7065217391304348</v>
      </c>
      <c r="G2304" t="s">
        <v>8219</v>
      </c>
      <c r="H2304" t="s">
        <v>8224</v>
      </c>
      <c r="I2304" t="s">
        <v>8246</v>
      </c>
      <c r="J2304">
        <v>1388473200</v>
      </c>
      <c r="K2304">
        <v>1385585434</v>
      </c>
      <c r="L2304" s="10">
        <f t="shared" si="142"/>
        <v>41605.868449074071</v>
      </c>
      <c r="M2304" s="10">
        <f t="shared" si="143"/>
        <v>41639.291666666664</v>
      </c>
      <c r="N2304" t="b">
        <v>1</v>
      </c>
      <c r="O2304">
        <v>85</v>
      </c>
      <c r="P2304" t="b">
        <v>1</v>
      </c>
      <c r="Q2304" t="s">
        <v>8279</v>
      </c>
      <c r="R2304" s="6">
        <f t="shared" si="141"/>
        <v>46.176470588235297</v>
      </c>
      <c r="S2304" t="s">
        <v>8315</v>
      </c>
      <c r="T2304" t="s">
        <v>8327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>
        <f t="shared" si="140"/>
        <v>1.0935829457364341</v>
      </c>
      <c r="G2305" t="s">
        <v>8219</v>
      </c>
      <c r="H2305" t="s">
        <v>8224</v>
      </c>
      <c r="I2305" t="s">
        <v>8246</v>
      </c>
      <c r="J2305">
        <v>1323747596</v>
      </c>
      <c r="K2305">
        <v>1320287996</v>
      </c>
      <c r="L2305" s="10">
        <f t="shared" si="142"/>
        <v>40850.111064814817</v>
      </c>
      <c r="M2305" s="10">
        <f t="shared" si="143"/>
        <v>40890.152731481481</v>
      </c>
      <c r="N2305" t="b">
        <v>1</v>
      </c>
      <c r="O2305">
        <v>103</v>
      </c>
      <c r="P2305" t="b">
        <v>1</v>
      </c>
      <c r="Q2305" t="s">
        <v>8279</v>
      </c>
      <c r="R2305" s="6">
        <f t="shared" si="141"/>
        <v>68.481650485436887</v>
      </c>
      <c r="S2305" t="s">
        <v>8315</v>
      </c>
      <c r="T2305" t="s">
        <v>8327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>
        <f t="shared" ref="F2306:F2369" si="144">IF(D2306=0,0,E2306/D2306)</f>
        <v>1.0070033333333335</v>
      </c>
      <c r="G2306" t="s">
        <v>8219</v>
      </c>
      <c r="H2306" t="s">
        <v>8224</v>
      </c>
      <c r="I2306" t="s">
        <v>8246</v>
      </c>
      <c r="J2306">
        <v>1293857940</v>
      </c>
      <c r="K2306">
        <v>1290281691</v>
      </c>
      <c r="L2306" s="10">
        <f t="shared" si="142"/>
        <v>40502.815868055557</v>
      </c>
      <c r="M2306" s="10">
        <f t="shared" si="143"/>
        <v>40544.207638888889</v>
      </c>
      <c r="N2306" t="b">
        <v>1</v>
      </c>
      <c r="O2306">
        <v>113</v>
      </c>
      <c r="P2306" t="b">
        <v>1</v>
      </c>
      <c r="Q2306" t="s">
        <v>8279</v>
      </c>
      <c r="R2306" s="6">
        <f t="shared" ref="R2306:R2369" si="145">IF(O2306=0,0,E2306/O2306)</f>
        <v>53.469203539823013</v>
      </c>
      <c r="S2306" t="s">
        <v>8315</v>
      </c>
      <c r="T2306" t="s">
        <v>8327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>
        <f t="shared" si="144"/>
        <v>1.0122777777777778</v>
      </c>
      <c r="G2307" t="s">
        <v>8219</v>
      </c>
      <c r="H2307" t="s">
        <v>8224</v>
      </c>
      <c r="I2307" t="s">
        <v>8246</v>
      </c>
      <c r="J2307">
        <v>1407520800</v>
      </c>
      <c r="K2307">
        <v>1405356072</v>
      </c>
      <c r="L2307" s="10">
        <f t="shared" ref="L2307:L2370" si="146">(((K2307/60)/60)/24)+DATE(1970,1,1)</f>
        <v>41834.695277777777</v>
      </c>
      <c r="M2307" s="10">
        <f t="shared" ref="M2307:M2370" si="147">(((J2307/60)/60)/24)+DATE(1970,1,1)</f>
        <v>41859.75</v>
      </c>
      <c r="N2307" t="b">
        <v>1</v>
      </c>
      <c r="O2307">
        <v>167</v>
      </c>
      <c r="P2307" t="b">
        <v>1</v>
      </c>
      <c r="Q2307" t="s">
        <v>8279</v>
      </c>
      <c r="R2307" s="6">
        <f t="shared" si="145"/>
        <v>109.10778443113773</v>
      </c>
      <c r="S2307" t="s">
        <v>8315</v>
      </c>
      <c r="T2307" t="s">
        <v>8327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>
        <f t="shared" si="144"/>
        <v>1.0675857142857144</v>
      </c>
      <c r="G2308" t="s">
        <v>8219</v>
      </c>
      <c r="H2308" t="s">
        <v>8224</v>
      </c>
      <c r="I2308" t="s">
        <v>8246</v>
      </c>
      <c r="J2308">
        <v>1331352129</v>
      </c>
      <c r="K2308">
        <v>1328760129</v>
      </c>
      <c r="L2308" s="10">
        <f t="shared" si="146"/>
        <v>40948.16815972222</v>
      </c>
      <c r="M2308" s="10">
        <f t="shared" si="147"/>
        <v>40978.16815972222</v>
      </c>
      <c r="N2308" t="b">
        <v>1</v>
      </c>
      <c r="O2308">
        <v>73</v>
      </c>
      <c r="P2308" t="b">
        <v>1</v>
      </c>
      <c r="Q2308" t="s">
        <v>8279</v>
      </c>
      <c r="R2308" s="6">
        <f t="shared" si="145"/>
        <v>51.185616438356163</v>
      </c>
      <c r="S2308" t="s">
        <v>8315</v>
      </c>
      <c r="T2308" t="s">
        <v>8327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>
        <f t="shared" si="144"/>
        <v>1.0665777537961894</v>
      </c>
      <c r="G2309" t="s">
        <v>8219</v>
      </c>
      <c r="H2309" t="s">
        <v>8224</v>
      </c>
      <c r="I2309" t="s">
        <v>8246</v>
      </c>
      <c r="J2309">
        <v>1336245328</v>
      </c>
      <c r="K2309">
        <v>1333653333</v>
      </c>
      <c r="L2309" s="10">
        <f t="shared" si="146"/>
        <v>41004.802465277775</v>
      </c>
      <c r="M2309" s="10">
        <f t="shared" si="147"/>
        <v>41034.802407407406</v>
      </c>
      <c r="N2309" t="b">
        <v>1</v>
      </c>
      <c r="O2309">
        <v>75</v>
      </c>
      <c r="P2309" t="b">
        <v>1</v>
      </c>
      <c r="Q2309" t="s">
        <v>8279</v>
      </c>
      <c r="R2309" s="6">
        <f t="shared" si="145"/>
        <v>27.936800000000002</v>
      </c>
      <c r="S2309" t="s">
        <v>8315</v>
      </c>
      <c r="T2309" t="s">
        <v>8327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>
        <f t="shared" si="144"/>
        <v>1.0130622</v>
      </c>
      <c r="G2310" t="s">
        <v>8219</v>
      </c>
      <c r="H2310" t="s">
        <v>8224</v>
      </c>
      <c r="I2310" t="s">
        <v>8246</v>
      </c>
      <c r="J2310">
        <v>1409274000</v>
      </c>
      <c r="K2310">
        <v>1406847996</v>
      </c>
      <c r="L2310" s="10">
        <f t="shared" si="146"/>
        <v>41851.962916666671</v>
      </c>
      <c r="M2310" s="10">
        <f t="shared" si="147"/>
        <v>41880.041666666664</v>
      </c>
      <c r="N2310" t="b">
        <v>1</v>
      </c>
      <c r="O2310">
        <v>614</v>
      </c>
      <c r="P2310" t="b">
        <v>1</v>
      </c>
      <c r="Q2310" t="s">
        <v>8279</v>
      </c>
      <c r="R2310" s="6">
        <f t="shared" si="145"/>
        <v>82.496921824104234</v>
      </c>
      <c r="S2310" t="s">
        <v>8315</v>
      </c>
      <c r="T2310" t="s">
        <v>8327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>
        <f t="shared" si="144"/>
        <v>1.0667450000000001</v>
      </c>
      <c r="G2311" t="s">
        <v>8219</v>
      </c>
      <c r="H2311" t="s">
        <v>8224</v>
      </c>
      <c r="I2311" t="s">
        <v>8246</v>
      </c>
      <c r="J2311">
        <v>1362872537</v>
      </c>
      <c r="K2311">
        <v>1359848537</v>
      </c>
      <c r="L2311" s="10">
        <f t="shared" si="146"/>
        <v>41307.987696759257</v>
      </c>
      <c r="M2311" s="10">
        <f t="shared" si="147"/>
        <v>41342.987696759257</v>
      </c>
      <c r="N2311" t="b">
        <v>1</v>
      </c>
      <c r="O2311">
        <v>107</v>
      </c>
      <c r="P2311" t="b">
        <v>1</v>
      </c>
      <c r="Q2311" t="s">
        <v>8279</v>
      </c>
      <c r="R2311" s="6">
        <f t="shared" si="145"/>
        <v>59.817476635514019</v>
      </c>
      <c r="S2311" t="s">
        <v>8315</v>
      </c>
      <c r="T2311" t="s">
        <v>8327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>
        <f t="shared" si="144"/>
        <v>4.288397837837838</v>
      </c>
      <c r="G2312" t="s">
        <v>8219</v>
      </c>
      <c r="H2312" t="s">
        <v>8224</v>
      </c>
      <c r="I2312" t="s">
        <v>8246</v>
      </c>
      <c r="J2312">
        <v>1363889015</v>
      </c>
      <c r="K2312">
        <v>1361300615</v>
      </c>
      <c r="L2312" s="10">
        <f t="shared" si="146"/>
        <v>41324.79415509259</v>
      </c>
      <c r="M2312" s="10">
        <f t="shared" si="147"/>
        <v>41354.752488425926</v>
      </c>
      <c r="N2312" t="b">
        <v>1</v>
      </c>
      <c r="O2312">
        <v>1224</v>
      </c>
      <c r="P2312" t="b">
        <v>1</v>
      </c>
      <c r="Q2312" t="s">
        <v>8279</v>
      </c>
      <c r="R2312" s="6">
        <f t="shared" si="145"/>
        <v>64.816470588235291</v>
      </c>
      <c r="S2312" t="s">
        <v>8315</v>
      </c>
      <c r="T2312" t="s">
        <v>8327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>
        <f t="shared" si="144"/>
        <v>1.0411111111111111</v>
      </c>
      <c r="G2313" t="s">
        <v>8219</v>
      </c>
      <c r="H2313" t="s">
        <v>8224</v>
      </c>
      <c r="I2313" t="s">
        <v>8246</v>
      </c>
      <c r="J2313">
        <v>1399421189</v>
      </c>
      <c r="K2313">
        <v>1396829189</v>
      </c>
      <c r="L2313" s="10">
        <f t="shared" si="146"/>
        <v>41736.004502314812</v>
      </c>
      <c r="M2313" s="10">
        <f t="shared" si="147"/>
        <v>41766.004502314812</v>
      </c>
      <c r="N2313" t="b">
        <v>1</v>
      </c>
      <c r="O2313">
        <v>104</v>
      </c>
      <c r="P2313" t="b">
        <v>1</v>
      </c>
      <c r="Q2313" t="s">
        <v>8279</v>
      </c>
      <c r="R2313" s="6">
        <f t="shared" si="145"/>
        <v>90.09615384615384</v>
      </c>
      <c r="S2313" t="s">
        <v>8315</v>
      </c>
      <c r="T2313" t="s">
        <v>8327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>
        <f t="shared" si="144"/>
        <v>1.0786666666666667</v>
      </c>
      <c r="G2314" t="s">
        <v>8219</v>
      </c>
      <c r="H2314" t="s">
        <v>8224</v>
      </c>
      <c r="I2314" t="s">
        <v>8246</v>
      </c>
      <c r="J2314">
        <v>1397862000</v>
      </c>
      <c r="K2314">
        <v>1395155478</v>
      </c>
      <c r="L2314" s="10">
        <f t="shared" si="146"/>
        <v>41716.632847222223</v>
      </c>
      <c r="M2314" s="10">
        <f t="shared" si="147"/>
        <v>41747.958333333336</v>
      </c>
      <c r="N2314" t="b">
        <v>1</v>
      </c>
      <c r="O2314">
        <v>79</v>
      </c>
      <c r="P2314" t="b">
        <v>1</v>
      </c>
      <c r="Q2314" t="s">
        <v>8279</v>
      </c>
      <c r="R2314" s="6">
        <f t="shared" si="145"/>
        <v>40.962025316455694</v>
      </c>
      <c r="S2314" t="s">
        <v>8315</v>
      </c>
      <c r="T2314" t="s">
        <v>8327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>
        <f t="shared" si="144"/>
        <v>1.7584040000000001</v>
      </c>
      <c r="G2315" t="s">
        <v>8219</v>
      </c>
      <c r="H2315" t="s">
        <v>8224</v>
      </c>
      <c r="I2315" t="s">
        <v>8246</v>
      </c>
      <c r="J2315">
        <v>1336086026</v>
      </c>
      <c r="K2315">
        <v>1333494026</v>
      </c>
      <c r="L2315" s="10">
        <f t="shared" si="146"/>
        <v>41002.958634259259</v>
      </c>
      <c r="M2315" s="10">
        <f t="shared" si="147"/>
        <v>41032.958634259259</v>
      </c>
      <c r="N2315" t="b">
        <v>1</v>
      </c>
      <c r="O2315">
        <v>157</v>
      </c>
      <c r="P2315" t="b">
        <v>1</v>
      </c>
      <c r="Q2315" t="s">
        <v>8279</v>
      </c>
      <c r="R2315" s="6">
        <f t="shared" si="145"/>
        <v>56.000127388535034</v>
      </c>
      <c r="S2315" t="s">
        <v>8315</v>
      </c>
      <c r="T2315" t="s">
        <v>8327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>
        <f t="shared" si="144"/>
        <v>1.5697000000000001</v>
      </c>
      <c r="G2316" t="s">
        <v>8219</v>
      </c>
      <c r="H2316" t="s">
        <v>8224</v>
      </c>
      <c r="I2316" t="s">
        <v>8246</v>
      </c>
      <c r="J2316">
        <v>1339074857</v>
      </c>
      <c r="K2316">
        <v>1336482857</v>
      </c>
      <c r="L2316" s="10">
        <f t="shared" si="146"/>
        <v>41037.551585648151</v>
      </c>
      <c r="M2316" s="10">
        <f t="shared" si="147"/>
        <v>41067.551585648151</v>
      </c>
      <c r="N2316" t="b">
        <v>1</v>
      </c>
      <c r="O2316">
        <v>50</v>
      </c>
      <c r="P2316" t="b">
        <v>1</v>
      </c>
      <c r="Q2316" t="s">
        <v>8279</v>
      </c>
      <c r="R2316" s="6">
        <f t="shared" si="145"/>
        <v>37.672800000000002</v>
      </c>
      <c r="S2316" t="s">
        <v>8315</v>
      </c>
      <c r="T2316" t="s">
        <v>8327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>
        <f t="shared" si="144"/>
        <v>1.026</v>
      </c>
      <c r="G2317" t="s">
        <v>8219</v>
      </c>
      <c r="H2317" t="s">
        <v>8224</v>
      </c>
      <c r="I2317" t="s">
        <v>8246</v>
      </c>
      <c r="J2317">
        <v>1336238743</v>
      </c>
      <c r="K2317">
        <v>1333646743</v>
      </c>
      <c r="L2317" s="10">
        <f t="shared" si="146"/>
        <v>41004.72619212963</v>
      </c>
      <c r="M2317" s="10">
        <f t="shared" si="147"/>
        <v>41034.72619212963</v>
      </c>
      <c r="N2317" t="b">
        <v>1</v>
      </c>
      <c r="O2317">
        <v>64</v>
      </c>
      <c r="P2317" t="b">
        <v>1</v>
      </c>
      <c r="Q2317" t="s">
        <v>8279</v>
      </c>
      <c r="R2317" s="6">
        <f t="shared" si="145"/>
        <v>40.078125</v>
      </c>
      <c r="S2317" t="s">
        <v>8315</v>
      </c>
      <c r="T2317" t="s">
        <v>8327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>
        <f t="shared" si="144"/>
        <v>1.0404266666666666</v>
      </c>
      <c r="G2318" t="s">
        <v>8219</v>
      </c>
      <c r="H2318" t="s">
        <v>8224</v>
      </c>
      <c r="I2318" t="s">
        <v>8246</v>
      </c>
      <c r="J2318">
        <v>1260383040</v>
      </c>
      <c r="K2318">
        <v>1253726650</v>
      </c>
      <c r="L2318" s="10">
        <f t="shared" si="146"/>
        <v>40079.725115740745</v>
      </c>
      <c r="M2318" s="10">
        <f t="shared" si="147"/>
        <v>40156.76666666667</v>
      </c>
      <c r="N2318" t="b">
        <v>1</v>
      </c>
      <c r="O2318">
        <v>200</v>
      </c>
      <c r="P2318" t="b">
        <v>1</v>
      </c>
      <c r="Q2318" t="s">
        <v>8279</v>
      </c>
      <c r="R2318" s="6">
        <f t="shared" si="145"/>
        <v>78.031999999999996</v>
      </c>
      <c r="S2318" t="s">
        <v>8315</v>
      </c>
      <c r="T2318" t="s">
        <v>8327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>
        <f t="shared" si="144"/>
        <v>1.04</v>
      </c>
      <c r="G2319" t="s">
        <v>8219</v>
      </c>
      <c r="H2319" t="s">
        <v>8224</v>
      </c>
      <c r="I2319" t="s">
        <v>8246</v>
      </c>
      <c r="J2319">
        <v>1266210000</v>
      </c>
      <c r="K2319">
        <v>1263474049</v>
      </c>
      <c r="L2319" s="10">
        <f t="shared" si="146"/>
        <v>40192.542233796295</v>
      </c>
      <c r="M2319" s="10">
        <f t="shared" si="147"/>
        <v>40224.208333333336</v>
      </c>
      <c r="N2319" t="b">
        <v>1</v>
      </c>
      <c r="O2319">
        <v>22</v>
      </c>
      <c r="P2319" t="b">
        <v>1</v>
      </c>
      <c r="Q2319" t="s">
        <v>8279</v>
      </c>
      <c r="R2319" s="6">
        <f t="shared" si="145"/>
        <v>18.90909090909091</v>
      </c>
      <c r="S2319" t="s">
        <v>8315</v>
      </c>
      <c r="T2319" t="s">
        <v>8327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>
        <f t="shared" si="144"/>
        <v>1.2105999999999999</v>
      </c>
      <c r="G2320" t="s">
        <v>8219</v>
      </c>
      <c r="H2320" t="s">
        <v>8224</v>
      </c>
      <c r="I2320" t="s">
        <v>8246</v>
      </c>
      <c r="J2320">
        <v>1253937540</v>
      </c>
      <c r="K2320">
        <v>1251214014</v>
      </c>
      <c r="L2320" s="10">
        <f t="shared" si="146"/>
        <v>40050.643680555557</v>
      </c>
      <c r="M2320" s="10">
        <f t="shared" si="147"/>
        <v>40082.165972222225</v>
      </c>
      <c r="N2320" t="b">
        <v>1</v>
      </c>
      <c r="O2320">
        <v>163</v>
      </c>
      <c r="P2320" t="b">
        <v>1</v>
      </c>
      <c r="Q2320" t="s">
        <v>8279</v>
      </c>
      <c r="R2320" s="6">
        <f t="shared" si="145"/>
        <v>37.134969325153371</v>
      </c>
      <c r="S2320" t="s">
        <v>8315</v>
      </c>
      <c r="T2320" t="s">
        <v>8327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>
        <f t="shared" si="144"/>
        <v>1.077</v>
      </c>
      <c r="G2321" t="s">
        <v>8219</v>
      </c>
      <c r="H2321" t="s">
        <v>8224</v>
      </c>
      <c r="I2321" t="s">
        <v>8246</v>
      </c>
      <c r="J2321">
        <v>1387072685</v>
      </c>
      <c r="K2321">
        <v>1384480685</v>
      </c>
      <c r="L2321" s="10">
        <f t="shared" si="146"/>
        <v>41593.082002314812</v>
      </c>
      <c r="M2321" s="10">
        <f t="shared" si="147"/>
        <v>41623.082002314812</v>
      </c>
      <c r="N2321" t="b">
        <v>1</v>
      </c>
      <c r="O2321">
        <v>77</v>
      </c>
      <c r="P2321" t="b">
        <v>1</v>
      </c>
      <c r="Q2321" t="s">
        <v>8279</v>
      </c>
      <c r="R2321" s="6">
        <f t="shared" si="145"/>
        <v>41.961038961038959</v>
      </c>
      <c r="S2321" t="s">
        <v>8315</v>
      </c>
      <c r="T2321" t="s">
        <v>8327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>
        <f t="shared" si="144"/>
        <v>1.0866</v>
      </c>
      <c r="G2322" t="s">
        <v>8219</v>
      </c>
      <c r="H2322" t="s">
        <v>8224</v>
      </c>
      <c r="I2322" t="s">
        <v>8246</v>
      </c>
      <c r="J2322">
        <v>1396463800</v>
      </c>
      <c r="K2322">
        <v>1393443400</v>
      </c>
      <c r="L2322" s="10">
        <f t="shared" si="146"/>
        <v>41696.817129629628</v>
      </c>
      <c r="M2322" s="10">
        <f t="shared" si="147"/>
        <v>41731.775462962964</v>
      </c>
      <c r="N2322" t="b">
        <v>1</v>
      </c>
      <c r="O2322">
        <v>89</v>
      </c>
      <c r="P2322" t="b">
        <v>1</v>
      </c>
      <c r="Q2322" t="s">
        <v>8279</v>
      </c>
      <c r="R2322" s="6">
        <f t="shared" si="145"/>
        <v>61.044943820224717</v>
      </c>
      <c r="S2322" t="s">
        <v>8315</v>
      </c>
      <c r="T2322" t="s">
        <v>8327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>
        <f t="shared" si="144"/>
        <v>0.39120962394619685</v>
      </c>
      <c r="G2323" t="s">
        <v>8222</v>
      </c>
      <c r="H2323" t="s">
        <v>8239</v>
      </c>
      <c r="I2323" t="s">
        <v>8249</v>
      </c>
      <c r="J2323">
        <v>1491282901</v>
      </c>
      <c r="K2323">
        <v>1488694501</v>
      </c>
      <c r="L2323" s="10">
        <f t="shared" si="146"/>
        <v>42799.260428240741</v>
      </c>
      <c r="M2323" s="10">
        <f t="shared" si="147"/>
        <v>42829.21876157407</v>
      </c>
      <c r="N2323" t="b">
        <v>0</v>
      </c>
      <c r="O2323">
        <v>64</v>
      </c>
      <c r="P2323" t="b">
        <v>0</v>
      </c>
      <c r="Q2323" t="s">
        <v>8298</v>
      </c>
      <c r="R2323" s="6">
        <f t="shared" si="145"/>
        <v>64.53125</v>
      </c>
      <c r="S2323" t="s">
        <v>8312</v>
      </c>
      <c r="T2323" t="s">
        <v>8373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>
        <f t="shared" si="144"/>
        <v>3.1481481481481478E-2</v>
      </c>
      <c r="G2324" t="s">
        <v>8222</v>
      </c>
      <c r="H2324" t="s">
        <v>8224</v>
      </c>
      <c r="I2324" t="s">
        <v>8246</v>
      </c>
      <c r="J2324">
        <v>1491769769</v>
      </c>
      <c r="K2324">
        <v>1489181369</v>
      </c>
      <c r="L2324" s="10">
        <f t="shared" si="146"/>
        <v>42804.895474537043</v>
      </c>
      <c r="M2324" s="10">
        <f t="shared" si="147"/>
        <v>42834.853807870371</v>
      </c>
      <c r="N2324" t="b">
        <v>0</v>
      </c>
      <c r="O2324">
        <v>4</v>
      </c>
      <c r="P2324" t="b">
        <v>0</v>
      </c>
      <c r="Q2324" t="s">
        <v>8298</v>
      </c>
      <c r="R2324" s="6">
        <f t="shared" si="145"/>
        <v>21.25</v>
      </c>
      <c r="S2324" t="s">
        <v>8312</v>
      </c>
      <c r="T2324" t="s">
        <v>8373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>
        <f t="shared" si="144"/>
        <v>0.48</v>
      </c>
      <c r="G2325" t="s">
        <v>8222</v>
      </c>
      <c r="H2325" t="s">
        <v>8224</v>
      </c>
      <c r="I2325" t="s">
        <v>8246</v>
      </c>
      <c r="J2325">
        <v>1490033247</v>
      </c>
      <c r="K2325">
        <v>1489428447</v>
      </c>
      <c r="L2325" s="10">
        <f t="shared" si="146"/>
        <v>42807.755173611105</v>
      </c>
      <c r="M2325" s="10">
        <f t="shared" si="147"/>
        <v>42814.755173611105</v>
      </c>
      <c r="N2325" t="b">
        <v>0</v>
      </c>
      <c r="O2325">
        <v>4</v>
      </c>
      <c r="P2325" t="b">
        <v>0</v>
      </c>
      <c r="Q2325" t="s">
        <v>8298</v>
      </c>
      <c r="R2325" s="6">
        <f t="shared" si="145"/>
        <v>30</v>
      </c>
      <c r="S2325" t="s">
        <v>8312</v>
      </c>
      <c r="T2325" t="s">
        <v>8373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>
        <f t="shared" si="144"/>
        <v>0.20733333333333334</v>
      </c>
      <c r="G2326" t="s">
        <v>8222</v>
      </c>
      <c r="H2326" t="s">
        <v>8225</v>
      </c>
      <c r="I2326" t="s">
        <v>8247</v>
      </c>
      <c r="J2326">
        <v>1490559285</v>
      </c>
      <c r="K2326">
        <v>1487970885</v>
      </c>
      <c r="L2326" s="10">
        <f t="shared" si="146"/>
        <v>42790.885243055556</v>
      </c>
      <c r="M2326" s="10">
        <f t="shared" si="147"/>
        <v>42820.843576388885</v>
      </c>
      <c r="N2326" t="b">
        <v>0</v>
      </c>
      <c r="O2326">
        <v>61</v>
      </c>
      <c r="P2326" t="b">
        <v>0</v>
      </c>
      <c r="Q2326" t="s">
        <v>8298</v>
      </c>
      <c r="R2326" s="6">
        <f t="shared" si="145"/>
        <v>25.491803278688526</v>
      </c>
      <c r="S2326" t="s">
        <v>8312</v>
      </c>
      <c r="T2326" t="s">
        <v>8373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>
        <f t="shared" si="144"/>
        <v>0.08</v>
      </c>
      <c r="G2327" t="s">
        <v>8222</v>
      </c>
      <c r="H2327" t="s">
        <v>8224</v>
      </c>
      <c r="I2327" t="s">
        <v>8246</v>
      </c>
      <c r="J2327">
        <v>1490830331</v>
      </c>
      <c r="K2327">
        <v>1488241931</v>
      </c>
      <c r="L2327" s="10">
        <f t="shared" si="146"/>
        <v>42794.022349537037</v>
      </c>
      <c r="M2327" s="10">
        <f t="shared" si="147"/>
        <v>42823.980682870373</v>
      </c>
      <c r="N2327" t="b">
        <v>0</v>
      </c>
      <c r="O2327">
        <v>7</v>
      </c>
      <c r="P2327" t="b">
        <v>0</v>
      </c>
      <c r="Q2327" t="s">
        <v>8298</v>
      </c>
      <c r="R2327" s="6">
        <f t="shared" si="145"/>
        <v>11.428571428571429</v>
      </c>
      <c r="S2327" t="s">
        <v>8312</v>
      </c>
      <c r="T2327" t="s">
        <v>8373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>
        <f t="shared" si="144"/>
        <v>7.1999999999999998E-3</v>
      </c>
      <c r="G2328" t="s">
        <v>8222</v>
      </c>
      <c r="H2328" t="s">
        <v>8224</v>
      </c>
      <c r="I2328" t="s">
        <v>8246</v>
      </c>
      <c r="J2328">
        <v>1493571600</v>
      </c>
      <c r="K2328">
        <v>1489106948</v>
      </c>
      <c r="L2328" s="10">
        <f t="shared" si="146"/>
        <v>42804.034120370372</v>
      </c>
      <c r="M2328" s="10">
        <f t="shared" si="147"/>
        <v>42855.708333333328</v>
      </c>
      <c r="N2328" t="b">
        <v>0</v>
      </c>
      <c r="O2328">
        <v>1</v>
      </c>
      <c r="P2328" t="b">
        <v>0</v>
      </c>
      <c r="Q2328" t="s">
        <v>8298</v>
      </c>
      <c r="R2328" s="6">
        <f t="shared" si="145"/>
        <v>108</v>
      </c>
      <c r="S2328" t="s">
        <v>8312</v>
      </c>
      <c r="T2328" t="s">
        <v>8373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>
        <f t="shared" si="144"/>
        <v>5.2609431428571432</v>
      </c>
      <c r="G2329" t="s">
        <v>8219</v>
      </c>
      <c r="H2329" t="s">
        <v>8224</v>
      </c>
      <c r="I2329" t="s">
        <v>8246</v>
      </c>
      <c r="J2329">
        <v>1409090440</v>
      </c>
      <c r="K2329">
        <v>1406066440</v>
      </c>
      <c r="L2329" s="10">
        <f t="shared" si="146"/>
        <v>41842.917129629634</v>
      </c>
      <c r="M2329" s="10">
        <f t="shared" si="147"/>
        <v>41877.917129629634</v>
      </c>
      <c r="N2329" t="b">
        <v>1</v>
      </c>
      <c r="O2329">
        <v>3355</v>
      </c>
      <c r="P2329" t="b">
        <v>1</v>
      </c>
      <c r="Q2329" t="s">
        <v>8298</v>
      </c>
      <c r="R2329" s="6">
        <f t="shared" si="145"/>
        <v>54.883162444113267</v>
      </c>
      <c r="S2329" t="s">
        <v>8312</v>
      </c>
      <c r="T2329" t="s">
        <v>8373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>
        <f t="shared" si="144"/>
        <v>2.5445000000000002</v>
      </c>
      <c r="G2330" t="s">
        <v>8219</v>
      </c>
      <c r="H2330" t="s">
        <v>8224</v>
      </c>
      <c r="I2330" t="s">
        <v>8246</v>
      </c>
      <c r="J2330">
        <v>1434307537</v>
      </c>
      <c r="K2330">
        <v>1431715537</v>
      </c>
      <c r="L2330" s="10">
        <f t="shared" si="146"/>
        <v>42139.781678240746</v>
      </c>
      <c r="M2330" s="10">
        <f t="shared" si="147"/>
        <v>42169.781678240746</v>
      </c>
      <c r="N2330" t="b">
        <v>1</v>
      </c>
      <c r="O2330">
        <v>537</v>
      </c>
      <c r="P2330" t="b">
        <v>1</v>
      </c>
      <c r="Q2330" t="s">
        <v>8298</v>
      </c>
      <c r="R2330" s="6">
        <f t="shared" si="145"/>
        <v>47.383612662942269</v>
      </c>
      <c r="S2330" t="s">
        <v>8312</v>
      </c>
      <c r="T2330" t="s">
        <v>8373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>
        <f t="shared" si="144"/>
        <v>1.0591999999999999</v>
      </c>
      <c r="G2331" t="s">
        <v>8219</v>
      </c>
      <c r="H2331" t="s">
        <v>8224</v>
      </c>
      <c r="I2331" t="s">
        <v>8246</v>
      </c>
      <c r="J2331">
        <v>1405609146</v>
      </c>
      <c r="K2331">
        <v>1403017146</v>
      </c>
      <c r="L2331" s="10">
        <f t="shared" si="146"/>
        <v>41807.624374999999</v>
      </c>
      <c r="M2331" s="10">
        <f t="shared" si="147"/>
        <v>41837.624374999999</v>
      </c>
      <c r="N2331" t="b">
        <v>1</v>
      </c>
      <c r="O2331">
        <v>125</v>
      </c>
      <c r="P2331" t="b">
        <v>1</v>
      </c>
      <c r="Q2331" t="s">
        <v>8298</v>
      </c>
      <c r="R2331" s="6">
        <f t="shared" si="145"/>
        <v>211.84</v>
      </c>
      <c r="S2331" t="s">
        <v>8312</v>
      </c>
      <c r="T2331" t="s">
        <v>8373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>
        <f t="shared" si="144"/>
        <v>1.0242285714285715</v>
      </c>
      <c r="G2332" t="s">
        <v>8219</v>
      </c>
      <c r="H2332" t="s">
        <v>8224</v>
      </c>
      <c r="I2332" t="s">
        <v>8246</v>
      </c>
      <c r="J2332">
        <v>1451001600</v>
      </c>
      <c r="K2332">
        <v>1448400943</v>
      </c>
      <c r="L2332" s="10">
        <f t="shared" si="146"/>
        <v>42332.89980324074</v>
      </c>
      <c r="M2332" s="10">
        <f t="shared" si="147"/>
        <v>42363</v>
      </c>
      <c r="N2332" t="b">
        <v>1</v>
      </c>
      <c r="O2332">
        <v>163</v>
      </c>
      <c r="P2332" t="b">
        <v>1</v>
      </c>
      <c r="Q2332" t="s">
        <v>8298</v>
      </c>
      <c r="R2332" s="6">
        <f t="shared" si="145"/>
        <v>219.92638036809817</v>
      </c>
      <c r="S2332" t="s">
        <v>8312</v>
      </c>
      <c r="T2332" t="s">
        <v>8373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>
        <f t="shared" si="144"/>
        <v>1.4431375</v>
      </c>
      <c r="G2333" t="s">
        <v>8219</v>
      </c>
      <c r="H2333" t="s">
        <v>8224</v>
      </c>
      <c r="I2333" t="s">
        <v>8246</v>
      </c>
      <c r="J2333">
        <v>1408320490</v>
      </c>
      <c r="K2333">
        <v>1405728490</v>
      </c>
      <c r="L2333" s="10">
        <f t="shared" si="146"/>
        <v>41839.005671296298</v>
      </c>
      <c r="M2333" s="10">
        <f t="shared" si="147"/>
        <v>41869.005671296298</v>
      </c>
      <c r="N2333" t="b">
        <v>1</v>
      </c>
      <c r="O2333">
        <v>283</v>
      </c>
      <c r="P2333" t="b">
        <v>1</v>
      </c>
      <c r="Q2333" t="s">
        <v>8298</v>
      </c>
      <c r="R2333" s="6">
        <f t="shared" si="145"/>
        <v>40.795406360424032</v>
      </c>
      <c r="S2333" t="s">
        <v>8312</v>
      </c>
      <c r="T2333" t="s">
        <v>8373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>
        <f t="shared" si="144"/>
        <v>1.06308</v>
      </c>
      <c r="G2334" t="s">
        <v>8219</v>
      </c>
      <c r="H2334" t="s">
        <v>8224</v>
      </c>
      <c r="I2334" t="s">
        <v>8246</v>
      </c>
      <c r="J2334">
        <v>1423235071</v>
      </c>
      <c r="K2334">
        <v>1420643071</v>
      </c>
      <c r="L2334" s="10">
        <f t="shared" si="146"/>
        <v>42011.628136574072</v>
      </c>
      <c r="M2334" s="10">
        <f t="shared" si="147"/>
        <v>42041.628136574072</v>
      </c>
      <c r="N2334" t="b">
        <v>1</v>
      </c>
      <c r="O2334">
        <v>352</v>
      </c>
      <c r="P2334" t="b">
        <v>1</v>
      </c>
      <c r="Q2334" t="s">
        <v>8298</v>
      </c>
      <c r="R2334" s="6">
        <f t="shared" si="145"/>
        <v>75.502840909090907</v>
      </c>
      <c r="S2334" t="s">
        <v>8312</v>
      </c>
      <c r="T2334" t="s">
        <v>8373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>
        <f t="shared" si="144"/>
        <v>2.1216666666666666</v>
      </c>
      <c r="G2335" t="s">
        <v>8219</v>
      </c>
      <c r="H2335" t="s">
        <v>8224</v>
      </c>
      <c r="I2335" t="s">
        <v>8246</v>
      </c>
      <c r="J2335">
        <v>1401385800</v>
      </c>
      <c r="K2335">
        <v>1399563390</v>
      </c>
      <c r="L2335" s="10">
        <f t="shared" si="146"/>
        <v>41767.650347222225</v>
      </c>
      <c r="M2335" s="10">
        <f t="shared" si="147"/>
        <v>41788.743055555555</v>
      </c>
      <c r="N2335" t="b">
        <v>1</v>
      </c>
      <c r="O2335">
        <v>94</v>
      </c>
      <c r="P2335" t="b">
        <v>1</v>
      </c>
      <c r="Q2335" t="s">
        <v>8298</v>
      </c>
      <c r="R2335" s="6">
        <f t="shared" si="145"/>
        <v>13.542553191489361</v>
      </c>
      <c r="S2335" t="s">
        <v>8312</v>
      </c>
      <c r="T2335" t="s">
        <v>8373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>
        <f t="shared" si="144"/>
        <v>1.0195000000000001</v>
      </c>
      <c r="G2336" t="s">
        <v>8219</v>
      </c>
      <c r="H2336" t="s">
        <v>8224</v>
      </c>
      <c r="I2336" t="s">
        <v>8246</v>
      </c>
      <c r="J2336">
        <v>1415208840</v>
      </c>
      <c r="K2336">
        <v>1412611498</v>
      </c>
      <c r="L2336" s="10">
        <f t="shared" si="146"/>
        <v>41918.670115740737</v>
      </c>
      <c r="M2336" s="10">
        <f t="shared" si="147"/>
        <v>41948.731944444444</v>
      </c>
      <c r="N2336" t="b">
        <v>1</v>
      </c>
      <c r="O2336">
        <v>67</v>
      </c>
      <c r="P2336" t="b">
        <v>1</v>
      </c>
      <c r="Q2336" t="s">
        <v>8298</v>
      </c>
      <c r="R2336" s="6">
        <f t="shared" si="145"/>
        <v>60.865671641791046</v>
      </c>
      <c r="S2336" t="s">
        <v>8312</v>
      </c>
      <c r="T2336" t="s">
        <v>8373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>
        <f t="shared" si="144"/>
        <v>1.0227200000000001</v>
      </c>
      <c r="G2337" t="s">
        <v>8219</v>
      </c>
      <c r="H2337" t="s">
        <v>8224</v>
      </c>
      <c r="I2337" t="s">
        <v>8246</v>
      </c>
      <c r="J2337">
        <v>1402494243</v>
      </c>
      <c r="K2337">
        <v>1399902243</v>
      </c>
      <c r="L2337" s="10">
        <f t="shared" si="146"/>
        <v>41771.572256944448</v>
      </c>
      <c r="M2337" s="10">
        <f t="shared" si="147"/>
        <v>41801.572256944448</v>
      </c>
      <c r="N2337" t="b">
        <v>1</v>
      </c>
      <c r="O2337">
        <v>221</v>
      </c>
      <c r="P2337" t="b">
        <v>1</v>
      </c>
      <c r="Q2337" t="s">
        <v>8298</v>
      </c>
      <c r="R2337" s="6">
        <f t="shared" si="145"/>
        <v>115.69230769230769</v>
      </c>
      <c r="S2337" t="s">
        <v>8312</v>
      </c>
      <c r="T2337" t="s">
        <v>8373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>
        <f t="shared" si="144"/>
        <v>5.2073254999999996</v>
      </c>
      <c r="G2338" t="s">
        <v>8219</v>
      </c>
      <c r="H2338" t="s">
        <v>8224</v>
      </c>
      <c r="I2338" t="s">
        <v>8246</v>
      </c>
      <c r="J2338">
        <v>1394316695</v>
      </c>
      <c r="K2338">
        <v>1390860695</v>
      </c>
      <c r="L2338" s="10">
        <f t="shared" si="146"/>
        <v>41666.924710648149</v>
      </c>
      <c r="M2338" s="10">
        <f t="shared" si="147"/>
        <v>41706.924710648149</v>
      </c>
      <c r="N2338" t="b">
        <v>1</v>
      </c>
      <c r="O2338">
        <v>2165</v>
      </c>
      <c r="P2338" t="b">
        <v>1</v>
      </c>
      <c r="Q2338" t="s">
        <v>8298</v>
      </c>
      <c r="R2338" s="6">
        <f t="shared" si="145"/>
        <v>48.104623556581984</v>
      </c>
      <c r="S2338" t="s">
        <v>8312</v>
      </c>
      <c r="T2338" t="s">
        <v>8373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>
        <f t="shared" si="144"/>
        <v>1.1065833333333333</v>
      </c>
      <c r="G2339" t="s">
        <v>8219</v>
      </c>
      <c r="H2339" t="s">
        <v>8224</v>
      </c>
      <c r="I2339" t="s">
        <v>8246</v>
      </c>
      <c r="J2339">
        <v>1403796143</v>
      </c>
      <c r="K2339">
        <v>1401204143</v>
      </c>
      <c r="L2339" s="10">
        <f t="shared" si="146"/>
        <v>41786.640543981484</v>
      </c>
      <c r="M2339" s="10">
        <f t="shared" si="147"/>
        <v>41816.640543981484</v>
      </c>
      <c r="N2339" t="b">
        <v>1</v>
      </c>
      <c r="O2339">
        <v>179</v>
      </c>
      <c r="P2339" t="b">
        <v>1</v>
      </c>
      <c r="Q2339" t="s">
        <v>8298</v>
      </c>
      <c r="R2339" s="6">
        <f t="shared" si="145"/>
        <v>74.184357541899445</v>
      </c>
      <c r="S2339" t="s">
        <v>8312</v>
      </c>
      <c r="T2339" t="s">
        <v>8373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>
        <f t="shared" si="144"/>
        <v>1.0114333333333334</v>
      </c>
      <c r="G2340" t="s">
        <v>8219</v>
      </c>
      <c r="H2340" t="s">
        <v>8224</v>
      </c>
      <c r="I2340" t="s">
        <v>8246</v>
      </c>
      <c r="J2340">
        <v>1404077484</v>
      </c>
      <c r="K2340">
        <v>1401485484</v>
      </c>
      <c r="L2340" s="10">
        <f t="shared" si="146"/>
        <v>41789.896805555552</v>
      </c>
      <c r="M2340" s="10">
        <f t="shared" si="147"/>
        <v>41819.896805555552</v>
      </c>
      <c r="N2340" t="b">
        <v>1</v>
      </c>
      <c r="O2340">
        <v>123</v>
      </c>
      <c r="P2340" t="b">
        <v>1</v>
      </c>
      <c r="Q2340" t="s">
        <v>8298</v>
      </c>
      <c r="R2340" s="6">
        <f t="shared" si="145"/>
        <v>123.34552845528455</v>
      </c>
      <c r="S2340" t="s">
        <v>8312</v>
      </c>
      <c r="T2340" t="s">
        <v>8373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>
        <f t="shared" si="144"/>
        <v>2.9420799999999998</v>
      </c>
      <c r="G2341" t="s">
        <v>8219</v>
      </c>
      <c r="H2341" t="s">
        <v>8224</v>
      </c>
      <c r="I2341" t="s">
        <v>8246</v>
      </c>
      <c r="J2341">
        <v>1482134340</v>
      </c>
      <c r="K2341">
        <v>1479496309</v>
      </c>
      <c r="L2341" s="10">
        <f t="shared" si="146"/>
        <v>42692.79987268518</v>
      </c>
      <c r="M2341" s="10">
        <f t="shared" si="147"/>
        <v>42723.332638888889</v>
      </c>
      <c r="N2341" t="b">
        <v>1</v>
      </c>
      <c r="O2341">
        <v>1104</v>
      </c>
      <c r="P2341" t="b">
        <v>1</v>
      </c>
      <c r="Q2341" t="s">
        <v>8298</v>
      </c>
      <c r="R2341" s="6">
        <f t="shared" si="145"/>
        <v>66.623188405797094</v>
      </c>
      <c r="S2341" t="s">
        <v>8312</v>
      </c>
      <c r="T2341" t="s">
        <v>8373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>
        <f t="shared" si="144"/>
        <v>1.0577749999999999</v>
      </c>
      <c r="G2342" t="s">
        <v>8219</v>
      </c>
      <c r="H2342" t="s">
        <v>8224</v>
      </c>
      <c r="I2342" t="s">
        <v>8246</v>
      </c>
      <c r="J2342">
        <v>1477841138</v>
      </c>
      <c r="K2342">
        <v>1475249138</v>
      </c>
      <c r="L2342" s="10">
        <f t="shared" si="146"/>
        <v>42643.642800925925</v>
      </c>
      <c r="M2342" s="10">
        <f t="shared" si="147"/>
        <v>42673.642800925925</v>
      </c>
      <c r="N2342" t="b">
        <v>1</v>
      </c>
      <c r="O2342">
        <v>403</v>
      </c>
      <c r="P2342" t="b">
        <v>1</v>
      </c>
      <c r="Q2342" t="s">
        <v>8298</v>
      </c>
      <c r="R2342" s="6">
        <f t="shared" si="145"/>
        <v>104.99007444168734</v>
      </c>
      <c r="S2342" t="s">
        <v>8312</v>
      </c>
      <c r="T2342" t="s">
        <v>8373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>
        <f t="shared" si="144"/>
        <v>0</v>
      </c>
      <c r="G2343" t="s">
        <v>8220</v>
      </c>
      <c r="H2343" t="s">
        <v>8224</v>
      </c>
      <c r="I2343" t="s">
        <v>8246</v>
      </c>
      <c r="J2343">
        <v>1436729504</v>
      </c>
      <c r="K2343">
        <v>1434137504</v>
      </c>
      <c r="L2343" s="10">
        <f t="shared" si="146"/>
        <v>42167.813703703709</v>
      </c>
      <c r="M2343" s="10">
        <f t="shared" si="147"/>
        <v>42197.813703703709</v>
      </c>
      <c r="N2343" t="b">
        <v>0</v>
      </c>
      <c r="O2343">
        <v>0</v>
      </c>
      <c r="P2343" t="b">
        <v>0</v>
      </c>
      <c r="Q2343" t="s">
        <v>8272</v>
      </c>
      <c r="R2343" s="6">
        <f t="shared" si="145"/>
        <v>0</v>
      </c>
      <c r="S2343" t="s">
        <v>8318</v>
      </c>
      <c r="T2343" t="s">
        <v>8355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>
        <f t="shared" si="144"/>
        <v>0</v>
      </c>
      <c r="G2344" t="s">
        <v>8220</v>
      </c>
      <c r="H2344" t="s">
        <v>8224</v>
      </c>
      <c r="I2344" t="s">
        <v>8246</v>
      </c>
      <c r="J2344">
        <v>1412571600</v>
      </c>
      <c r="K2344">
        <v>1410799870</v>
      </c>
      <c r="L2344" s="10">
        <f t="shared" si="146"/>
        <v>41897.702199074076</v>
      </c>
      <c r="M2344" s="10">
        <f t="shared" si="147"/>
        <v>41918.208333333336</v>
      </c>
      <c r="N2344" t="b">
        <v>0</v>
      </c>
      <c r="O2344">
        <v>0</v>
      </c>
      <c r="P2344" t="b">
        <v>0</v>
      </c>
      <c r="Q2344" t="s">
        <v>8272</v>
      </c>
      <c r="R2344" s="6">
        <f t="shared" si="145"/>
        <v>0</v>
      </c>
      <c r="S2344" t="s">
        <v>8318</v>
      </c>
      <c r="T2344" t="s">
        <v>8355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>
        <f t="shared" si="144"/>
        <v>0.03</v>
      </c>
      <c r="G2345" t="s">
        <v>8220</v>
      </c>
      <c r="H2345" t="s">
        <v>8224</v>
      </c>
      <c r="I2345" t="s">
        <v>8246</v>
      </c>
      <c r="J2345">
        <v>1452282420</v>
      </c>
      <c r="K2345">
        <v>1447962505</v>
      </c>
      <c r="L2345" s="10">
        <f t="shared" si="146"/>
        <v>42327.825289351851</v>
      </c>
      <c r="M2345" s="10">
        <f t="shared" si="147"/>
        <v>42377.82430555555</v>
      </c>
      <c r="N2345" t="b">
        <v>0</v>
      </c>
      <c r="O2345">
        <v>1</v>
      </c>
      <c r="P2345" t="b">
        <v>0</v>
      </c>
      <c r="Q2345" t="s">
        <v>8272</v>
      </c>
      <c r="R2345" s="6">
        <f t="shared" si="145"/>
        <v>300</v>
      </c>
      <c r="S2345" t="s">
        <v>8318</v>
      </c>
      <c r="T2345" t="s">
        <v>8355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>
        <f t="shared" si="144"/>
        <v>1E-3</v>
      </c>
      <c r="G2346" t="s">
        <v>8220</v>
      </c>
      <c r="H2346" t="s">
        <v>8229</v>
      </c>
      <c r="I2346" t="s">
        <v>8251</v>
      </c>
      <c r="J2346">
        <v>1466789269</v>
      </c>
      <c r="K2346">
        <v>1464197269</v>
      </c>
      <c r="L2346" s="10">
        <f t="shared" si="146"/>
        <v>42515.727650462963</v>
      </c>
      <c r="M2346" s="10">
        <f t="shared" si="147"/>
        <v>42545.727650462963</v>
      </c>
      <c r="N2346" t="b">
        <v>0</v>
      </c>
      <c r="O2346">
        <v>1</v>
      </c>
      <c r="P2346" t="b">
        <v>0</v>
      </c>
      <c r="Q2346" t="s">
        <v>8272</v>
      </c>
      <c r="R2346" s="6">
        <f t="shared" si="145"/>
        <v>1</v>
      </c>
      <c r="S2346" t="s">
        <v>8318</v>
      </c>
      <c r="T2346" t="s">
        <v>8355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>
        <f t="shared" si="144"/>
        <v>0</v>
      </c>
      <c r="G2347" t="s">
        <v>8220</v>
      </c>
      <c r="H2347" t="s">
        <v>8224</v>
      </c>
      <c r="I2347" t="s">
        <v>8246</v>
      </c>
      <c r="J2347">
        <v>1427845140</v>
      </c>
      <c r="K2347">
        <v>1424822556</v>
      </c>
      <c r="L2347" s="10">
        <f t="shared" si="146"/>
        <v>42060.001805555556</v>
      </c>
      <c r="M2347" s="10">
        <f t="shared" si="147"/>
        <v>42094.985416666663</v>
      </c>
      <c r="N2347" t="b">
        <v>0</v>
      </c>
      <c r="O2347">
        <v>0</v>
      </c>
      <c r="P2347" t="b">
        <v>0</v>
      </c>
      <c r="Q2347" t="s">
        <v>8272</v>
      </c>
      <c r="R2347" s="6">
        <f t="shared" si="145"/>
        <v>0</v>
      </c>
      <c r="S2347" t="s">
        <v>8318</v>
      </c>
      <c r="T2347" t="s">
        <v>8355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>
        <f t="shared" si="144"/>
        <v>6.4999999999999997E-4</v>
      </c>
      <c r="G2348" t="s">
        <v>8220</v>
      </c>
      <c r="H2348" t="s">
        <v>8224</v>
      </c>
      <c r="I2348" t="s">
        <v>8246</v>
      </c>
      <c r="J2348">
        <v>1476731431</v>
      </c>
      <c r="K2348">
        <v>1472843431</v>
      </c>
      <c r="L2348" s="10">
        <f t="shared" si="146"/>
        <v>42615.79896990741</v>
      </c>
      <c r="M2348" s="10">
        <f t="shared" si="147"/>
        <v>42660.79896990741</v>
      </c>
      <c r="N2348" t="b">
        <v>0</v>
      </c>
      <c r="O2348">
        <v>3</v>
      </c>
      <c r="P2348" t="b">
        <v>0</v>
      </c>
      <c r="Q2348" t="s">
        <v>8272</v>
      </c>
      <c r="R2348" s="6">
        <f t="shared" si="145"/>
        <v>13</v>
      </c>
      <c r="S2348" t="s">
        <v>8318</v>
      </c>
      <c r="T2348" t="s">
        <v>8355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>
        <f t="shared" si="144"/>
        <v>1.4999999999999999E-2</v>
      </c>
      <c r="G2349" t="s">
        <v>8220</v>
      </c>
      <c r="H2349" t="s">
        <v>8224</v>
      </c>
      <c r="I2349" t="s">
        <v>8246</v>
      </c>
      <c r="J2349">
        <v>1472135676</v>
      </c>
      <c r="K2349">
        <v>1469543676</v>
      </c>
      <c r="L2349" s="10">
        <f t="shared" si="146"/>
        <v>42577.607361111113</v>
      </c>
      <c r="M2349" s="10">
        <f t="shared" si="147"/>
        <v>42607.607361111113</v>
      </c>
      <c r="N2349" t="b">
        <v>0</v>
      </c>
      <c r="O2349">
        <v>1</v>
      </c>
      <c r="P2349" t="b">
        <v>0</v>
      </c>
      <c r="Q2349" t="s">
        <v>8272</v>
      </c>
      <c r="R2349" s="6">
        <f t="shared" si="145"/>
        <v>15</v>
      </c>
      <c r="S2349" t="s">
        <v>8318</v>
      </c>
      <c r="T2349" t="s">
        <v>8355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>
        <f t="shared" si="144"/>
        <v>3.8571428571428572E-3</v>
      </c>
      <c r="G2350" t="s">
        <v>8220</v>
      </c>
      <c r="H2350" t="s">
        <v>8224</v>
      </c>
      <c r="I2350" t="s">
        <v>8246</v>
      </c>
      <c r="J2350">
        <v>1456006938</v>
      </c>
      <c r="K2350">
        <v>1450822938</v>
      </c>
      <c r="L2350" s="10">
        <f t="shared" si="146"/>
        <v>42360.932152777779</v>
      </c>
      <c r="M2350" s="10">
        <f t="shared" si="147"/>
        <v>42420.932152777779</v>
      </c>
      <c r="N2350" t="b">
        <v>0</v>
      </c>
      <c r="O2350">
        <v>5</v>
      </c>
      <c r="P2350" t="b">
        <v>0</v>
      </c>
      <c r="Q2350" t="s">
        <v>8272</v>
      </c>
      <c r="R2350" s="6">
        <f t="shared" si="145"/>
        <v>54</v>
      </c>
      <c r="S2350" t="s">
        <v>8318</v>
      </c>
      <c r="T2350" t="s">
        <v>8355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>
        <f t="shared" si="144"/>
        <v>0</v>
      </c>
      <c r="G2351" t="s">
        <v>8220</v>
      </c>
      <c r="H2351" t="s">
        <v>8235</v>
      </c>
      <c r="I2351" t="s">
        <v>8255</v>
      </c>
      <c r="J2351">
        <v>1439318228</v>
      </c>
      <c r="K2351">
        <v>1436812628</v>
      </c>
      <c r="L2351" s="10">
        <f t="shared" si="146"/>
        <v>42198.775787037041</v>
      </c>
      <c r="M2351" s="10">
        <f t="shared" si="147"/>
        <v>42227.775787037041</v>
      </c>
      <c r="N2351" t="b">
        <v>0</v>
      </c>
      <c r="O2351">
        <v>0</v>
      </c>
      <c r="P2351" t="b">
        <v>0</v>
      </c>
      <c r="Q2351" t="s">
        <v>8272</v>
      </c>
      <c r="R2351" s="6">
        <f t="shared" si="145"/>
        <v>0</v>
      </c>
      <c r="S2351" t="s">
        <v>8318</v>
      </c>
      <c r="T2351" t="s">
        <v>8355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>
        <f t="shared" si="144"/>
        <v>0</v>
      </c>
      <c r="G2352" t="s">
        <v>8220</v>
      </c>
      <c r="H2352" t="s">
        <v>8241</v>
      </c>
      <c r="I2352" t="s">
        <v>8249</v>
      </c>
      <c r="J2352">
        <v>1483474370</v>
      </c>
      <c r="K2352">
        <v>1480882370</v>
      </c>
      <c r="L2352" s="10">
        <f t="shared" si="146"/>
        <v>42708.842245370368</v>
      </c>
      <c r="M2352" s="10">
        <f t="shared" si="147"/>
        <v>42738.842245370368</v>
      </c>
      <c r="N2352" t="b">
        <v>0</v>
      </c>
      <c r="O2352">
        <v>0</v>
      </c>
      <c r="P2352" t="b">
        <v>0</v>
      </c>
      <c r="Q2352" t="s">
        <v>8272</v>
      </c>
      <c r="R2352" s="6">
        <f t="shared" si="145"/>
        <v>0</v>
      </c>
      <c r="S2352" t="s">
        <v>8318</v>
      </c>
      <c r="T2352" t="s">
        <v>8355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>
        <f t="shared" si="144"/>
        <v>5.7142857142857143E-3</v>
      </c>
      <c r="G2353" t="s">
        <v>8220</v>
      </c>
      <c r="H2353" t="s">
        <v>8228</v>
      </c>
      <c r="I2353" t="s">
        <v>8250</v>
      </c>
      <c r="J2353">
        <v>1430360739</v>
      </c>
      <c r="K2353">
        <v>1427768739</v>
      </c>
      <c r="L2353" s="10">
        <f t="shared" si="146"/>
        <v>42094.101145833338</v>
      </c>
      <c r="M2353" s="10">
        <f t="shared" si="147"/>
        <v>42124.101145833338</v>
      </c>
      <c r="N2353" t="b">
        <v>0</v>
      </c>
      <c r="O2353">
        <v>7</v>
      </c>
      <c r="P2353" t="b">
        <v>0</v>
      </c>
      <c r="Q2353" t="s">
        <v>8272</v>
      </c>
      <c r="R2353" s="6">
        <f t="shared" si="145"/>
        <v>15.428571428571429</v>
      </c>
      <c r="S2353" t="s">
        <v>8318</v>
      </c>
      <c r="T2353" t="s">
        <v>8355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>
        <f t="shared" si="144"/>
        <v>0</v>
      </c>
      <c r="G2354" t="s">
        <v>8220</v>
      </c>
      <c r="H2354" t="s">
        <v>8224</v>
      </c>
      <c r="I2354" t="s">
        <v>8246</v>
      </c>
      <c r="J2354">
        <v>1433603552</v>
      </c>
      <c r="K2354">
        <v>1428419552</v>
      </c>
      <c r="L2354" s="10">
        <f t="shared" si="146"/>
        <v>42101.633703703701</v>
      </c>
      <c r="M2354" s="10">
        <f t="shared" si="147"/>
        <v>42161.633703703701</v>
      </c>
      <c r="N2354" t="b">
        <v>0</v>
      </c>
      <c r="O2354">
        <v>0</v>
      </c>
      <c r="P2354" t="b">
        <v>0</v>
      </c>
      <c r="Q2354" t="s">
        <v>8272</v>
      </c>
      <c r="R2354" s="6">
        <f t="shared" si="145"/>
        <v>0</v>
      </c>
      <c r="S2354" t="s">
        <v>8318</v>
      </c>
      <c r="T2354" t="s">
        <v>8355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>
        <f t="shared" si="144"/>
        <v>0</v>
      </c>
      <c r="G2355" t="s">
        <v>8220</v>
      </c>
      <c r="H2355" t="s">
        <v>8224</v>
      </c>
      <c r="I2355" t="s">
        <v>8246</v>
      </c>
      <c r="J2355">
        <v>1429632822</v>
      </c>
      <c r="K2355">
        <v>1428596022</v>
      </c>
      <c r="L2355" s="10">
        <f t="shared" si="146"/>
        <v>42103.676180555558</v>
      </c>
      <c r="M2355" s="10">
        <f t="shared" si="147"/>
        <v>42115.676180555558</v>
      </c>
      <c r="N2355" t="b">
        <v>0</v>
      </c>
      <c r="O2355">
        <v>0</v>
      </c>
      <c r="P2355" t="b">
        <v>0</v>
      </c>
      <c r="Q2355" t="s">
        <v>8272</v>
      </c>
      <c r="R2355" s="6">
        <f t="shared" si="145"/>
        <v>0</v>
      </c>
      <c r="S2355" t="s">
        <v>8318</v>
      </c>
      <c r="T2355" t="s">
        <v>8355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>
        <f t="shared" si="144"/>
        <v>7.1428571428571429E-4</v>
      </c>
      <c r="G2356" t="s">
        <v>8220</v>
      </c>
      <c r="H2356" t="s">
        <v>8224</v>
      </c>
      <c r="I2356" t="s">
        <v>8246</v>
      </c>
      <c r="J2356">
        <v>1420910460</v>
      </c>
      <c r="K2356">
        <v>1415726460</v>
      </c>
      <c r="L2356" s="10">
        <f t="shared" si="146"/>
        <v>41954.722916666666</v>
      </c>
      <c r="M2356" s="10">
        <f t="shared" si="147"/>
        <v>42014.722916666666</v>
      </c>
      <c r="N2356" t="b">
        <v>0</v>
      </c>
      <c r="O2356">
        <v>1</v>
      </c>
      <c r="P2356" t="b">
        <v>0</v>
      </c>
      <c r="Q2356" t="s">
        <v>8272</v>
      </c>
      <c r="R2356" s="6">
        <f t="shared" si="145"/>
        <v>25</v>
      </c>
      <c r="S2356" t="s">
        <v>8318</v>
      </c>
      <c r="T2356" t="s">
        <v>8355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>
        <f t="shared" si="144"/>
        <v>6.875E-3</v>
      </c>
      <c r="G2357" t="s">
        <v>8220</v>
      </c>
      <c r="H2357" t="s">
        <v>8226</v>
      </c>
      <c r="I2357" t="s">
        <v>8248</v>
      </c>
      <c r="J2357">
        <v>1430604136</v>
      </c>
      <c r="K2357">
        <v>1428012136</v>
      </c>
      <c r="L2357" s="10">
        <f t="shared" si="146"/>
        <v>42096.918240740735</v>
      </c>
      <c r="M2357" s="10">
        <f t="shared" si="147"/>
        <v>42126.918240740735</v>
      </c>
      <c r="N2357" t="b">
        <v>0</v>
      </c>
      <c r="O2357">
        <v>2</v>
      </c>
      <c r="P2357" t="b">
        <v>0</v>
      </c>
      <c r="Q2357" t="s">
        <v>8272</v>
      </c>
      <c r="R2357" s="6">
        <f t="shared" si="145"/>
        <v>27.5</v>
      </c>
      <c r="S2357" t="s">
        <v>8318</v>
      </c>
      <c r="T2357" t="s">
        <v>8355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>
        <f t="shared" si="144"/>
        <v>0</v>
      </c>
      <c r="G2358" t="s">
        <v>8220</v>
      </c>
      <c r="H2358" t="s">
        <v>8233</v>
      </c>
      <c r="I2358" t="s">
        <v>8249</v>
      </c>
      <c r="J2358">
        <v>1433530104</v>
      </c>
      <c r="K2358">
        <v>1430938104</v>
      </c>
      <c r="L2358" s="10">
        <f t="shared" si="146"/>
        <v>42130.78361111111</v>
      </c>
      <c r="M2358" s="10">
        <f t="shared" si="147"/>
        <v>42160.78361111111</v>
      </c>
      <c r="N2358" t="b">
        <v>0</v>
      </c>
      <c r="O2358">
        <v>0</v>
      </c>
      <c r="P2358" t="b">
        <v>0</v>
      </c>
      <c r="Q2358" t="s">
        <v>8272</v>
      </c>
      <c r="R2358" s="6">
        <f t="shared" si="145"/>
        <v>0</v>
      </c>
      <c r="S2358" t="s">
        <v>8318</v>
      </c>
      <c r="T2358" t="s">
        <v>8355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>
        <f t="shared" si="144"/>
        <v>0</v>
      </c>
      <c r="G2359" t="s">
        <v>8220</v>
      </c>
      <c r="H2359" t="s">
        <v>8225</v>
      </c>
      <c r="I2359" t="s">
        <v>8247</v>
      </c>
      <c r="J2359">
        <v>1445093578</v>
      </c>
      <c r="K2359">
        <v>1442501578</v>
      </c>
      <c r="L2359" s="10">
        <f t="shared" si="146"/>
        <v>42264.620115740734</v>
      </c>
      <c r="M2359" s="10">
        <f t="shared" si="147"/>
        <v>42294.620115740734</v>
      </c>
      <c r="N2359" t="b">
        <v>0</v>
      </c>
      <c r="O2359">
        <v>0</v>
      </c>
      <c r="P2359" t="b">
        <v>0</v>
      </c>
      <c r="Q2359" t="s">
        <v>8272</v>
      </c>
      <c r="R2359" s="6">
        <f t="shared" si="145"/>
        <v>0</v>
      </c>
      <c r="S2359" t="s">
        <v>8318</v>
      </c>
      <c r="T2359" t="s">
        <v>8355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>
        <f t="shared" si="144"/>
        <v>0</v>
      </c>
      <c r="G2360" t="s">
        <v>8220</v>
      </c>
      <c r="H2360" t="s">
        <v>8225</v>
      </c>
      <c r="I2360" t="s">
        <v>8247</v>
      </c>
      <c r="J2360">
        <v>1422664740</v>
      </c>
      <c r="K2360">
        <v>1417818036</v>
      </c>
      <c r="L2360" s="10">
        <f t="shared" si="146"/>
        <v>41978.930972222224</v>
      </c>
      <c r="M2360" s="10">
        <f t="shared" si="147"/>
        <v>42035.027083333334</v>
      </c>
      <c r="N2360" t="b">
        <v>0</v>
      </c>
      <c r="O2360">
        <v>0</v>
      </c>
      <c r="P2360" t="b">
        <v>0</v>
      </c>
      <c r="Q2360" t="s">
        <v>8272</v>
      </c>
      <c r="R2360" s="6">
        <f t="shared" si="145"/>
        <v>0</v>
      </c>
      <c r="S2360" t="s">
        <v>8318</v>
      </c>
      <c r="T2360" t="s">
        <v>8355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>
        <f t="shared" si="144"/>
        <v>0.14680000000000001</v>
      </c>
      <c r="G2361" t="s">
        <v>8220</v>
      </c>
      <c r="H2361" t="s">
        <v>8224</v>
      </c>
      <c r="I2361" t="s">
        <v>8246</v>
      </c>
      <c r="J2361">
        <v>1438616124</v>
      </c>
      <c r="K2361">
        <v>1433432124</v>
      </c>
      <c r="L2361" s="10">
        <f t="shared" si="146"/>
        <v>42159.649583333332</v>
      </c>
      <c r="M2361" s="10">
        <f t="shared" si="147"/>
        <v>42219.649583333332</v>
      </c>
      <c r="N2361" t="b">
        <v>0</v>
      </c>
      <c r="O2361">
        <v>3</v>
      </c>
      <c r="P2361" t="b">
        <v>0</v>
      </c>
      <c r="Q2361" t="s">
        <v>8272</v>
      </c>
      <c r="R2361" s="6">
        <f t="shared" si="145"/>
        <v>367</v>
      </c>
      <c r="S2361" t="s">
        <v>8318</v>
      </c>
      <c r="T2361" t="s">
        <v>8355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>
        <f t="shared" si="144"/>
        <v>4.0000000000000002E-4</v>
      </c>
      <c r="G2362" t="s">
        <v>8220</v>
      </c>
      <c r="H2362" t="s">
        <v>8229</v>
      </c>
      <c r="I2362" t="s">
        <v>8251</v>
      </c>
      <c r="J2362">
        <v>1454864280</v>
      </c>
      <c r="K2362">
        <v>1452272280</v>
      </c>
      <c r="L2362" s="10">
        <f t="shared" si="146"/>
        <v>42377.70694444445</v>
      </c>
      <c r="M2362" s="10">
        <f t="shared" si="147"/>
        <v>42407.70694444445</v>
      </c>
      <c r="N2362" t="b">
        <v>0</v>
      </c>
      <c r="O2362">
        <v>1</v>
      </c>
      <c r="P2362" t="b">
        <v>0</v>
      </c>
      <c r="Q2362" t="s">
        <v>8272</v>
      </c>
      <c r="R2362" s="6">
        <f t="shared" si="145"/>
        <v>2</v>
      </c>
      <c r="S2362" t="s">
        <v>8318</v>
      </c>
      <c r="T2362" t="s">
        <v>8355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>
        <f t="shared" si="144"/>
        <v>0</v>
      </c>
      <c r="G2363" t="s">
        <v>8220</v>
      </c>
      <c r="H2363" t="s">
        <v>8229</v>
      </c>
      <c r="I2363" t="s">
        <v>8251</v>
      </c>
      <c r="J2363">
        <v>1462053600</v>
      </c>
      <c r="K2363">
        <v>1459975008</v>
      </c>
      <c r="L2363" s="10">
        <f t="shared" si="146"/>
        <v>42466.858888888892</v>
      </c>
      <c r="M2363" s="10">
        <f t="shared" si="147"/>
        <v>42490.916666666672</v>
      </c>
      <c r="N2363" t="b">
        <v>0</v>
      </c>
      <c r="O2363">
        <v>0</v>
      </c>
      <c r="P2363" t="b">
        <v>0</v>
      </c>
      <c r="Q2363" t="s">
        <v>8272</v>
      </c>
      <c r="R2363" s="6">
        <f t="shared" si="145"/>
        <v>0</v>
      </c>
      <c r="S2363" t="s">
        <v>8318</v>
      </c>
      <c r="T2363" t="s">
        <v>8355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>
        <f t="shared" si="144"/>
        <v>0.2857142857142857</v>
      </c>
      <c r="G2364" t="s">
        <v>8220</v>
      </c>
      <c r="H2364" t="s">
        <v>8224</v>
      </c>
      <c r="I2364" t="s">
        <v>8246</v>
      </c>
      <c r="J2364">
        <v>1418315470</v>
      </c>
      <c r="K2364">
        <v>1415723470</v>
      </c>
      <c r="L2364" s="10">
        <f t="shared" si="146"/>
        <v>41954.688310185185</v>
      </c>
      <c r="M2364" s="10">
        <f t="shared" si="147"/>
        <v>41984.688310185185</v>
      </c>
      <c r="N2364" t="b">
        <v>0</v>
      </c>
      <c r="O2364">
        <v>2</v>
      </c>
      <c r="P2364" t="b">
        <v>0</v>
      </c>
      <c r="Q2364" t="s">
        <v>8272</v>
      </c>
      <c r="R2364" s="6">
        <f t="shared" si="145"/>
        <v>60</v>
      </c>
      <c r="S2364" t="s">
        <v>8318</v>
      </c>
      <c r="T2364" t="s">
        <v>8355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>
        <f t="shared" si="144"/>
        <v>0</v>
      </c>
      <c r="G2365" t="s">
        <v>8220</v>
      </c>
      <c r="H2365" t="s">
        <v>8224</v>
      </c>
      <c r="I2365" t="s">
        <v>8246</v>
      </c>
      <c r="J2365">
        <v>1451348200</v>
      </c>
      <c r="K2365">
        <v>1447460200</v>
      </c>
      <c r="L2365" s="10">
        <f t="shared" si="146"/>
        <v>42322.011574074073</v>
      </c>
      <c r="M2365" s="10">
        <f t="shared" si="147"/>
        <v>42367.011574074073</v>
      </c>
      <c r="N2365" t="b">
        <v>0</v>
      </c>
      <c r="O2365">
        <v>0</v>
      </c>
      <c r="P2365" t="b">
        <v>0</v>
      </c>
      <c r="Q2365" t="s">
        <v>8272</v>
      </c>
      <c r="R2365" s="6">
        <f t="shared" si="145"/>
        <v>0</v>
      </c>
      <c r="S2365" t="s">
        <v>8318</v>
      </c>
      <c r="T2365" t="s">
        <v>8355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>
        <f t="shared" si="144"/>
        <v>0</v>
      </c>
      <c r="G2366" t="s">
        <v>8220</v>
      </c>
      <c r="H2366" t="s">
        <v>8224</v>
      </c>
      <c r="I2366" t="s">
        <v>8246</v>
      </c>
      <c r="J2366">
        <v>1445898356</v>
      </c>
      <c r="K2366">
        <v>1441146356</v>
      </c>
      <c r="L2366" s="10">
        <f t="shared" si="146"/>
        <v>42248.934675925921</v>
      </c>
      <c r="M2366" s="10">
        <f t="shared" si="147"/>
        <v>42303.934675925921</v>
      </c>
      <c r="N2366" t="b">
        <v>0</v>
      </c>
      <c r="O2366">
        <v>0</v>
      </c>
      <c r="P2366" t="b">
        <v>0</v>
      </c>
      <c r="Q2366" t="s">
        <v>8272</v>
      </c>
      <c r="R2366" s="6">
        <f t="shared" si="145"/>
        <v>0</v>
      </c>
      <c r="S2366" t="s">
        <v>8318</v>
      </c>
      <c r="T2366" t="s">
        <v>8355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>
        <f t="shared" si="144"/>
        <v>0</v>
      </c>
      <c r="G2367" t="s">
        <v>8220</v>
      </c>
      <c r="H2367" t="s">
        <v>8237</v>
      </c>
      <c r="I2367" t="s">
        <v>8249</v>
      </c>
      <c r="J2367">
        <v>1453071600</v>
      </c>
      <c r="K2367">
        <v>1449596425</v>
      </c>
      <c r="L2367" s="10">
        <f t="shared" si="146"/>
        <v>42346.736400462964</v>
      </c>
      <c r="M2367" s="10">
        <f t="shared" si="147"/>
        <v>42386.958333333328</v>
      </c>
      <c r="N2367" t="b">
        <v>0</v>
      </c>
      <c r="O2367">
        <v>0</v>
      </c>
      <c r="P2367" t="b">
        <v>0</v>
      </c>
      <c r="Q2367" t="s">
        <v>8272</v>
      </c>
      <c r="R2367" s="6">
        <f t="shared" si="145"/>
        <v>0</v>
      </c>
      <c r="S2367" t="s">
        <v>8318</v>
      </c>
      <c r="T2367" t="s">
        <v>8355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>
        <f t="shared" si="144"/>
        <v>0.1052</v>
      </c>
      <c r="G2368" t="s">
        <v>8220</v>
      </c>
      <c r="H2368" t="s">
        <v>8225</v>
      </c>
      <c r="I2368" t="s">
        <v>8247</v>
      </c>
      <c r="J2368">
        <v>1445431533</v>
      </c>
      <c r="K2368">
        <v>1442839533</v>
      </c>
      <c r="L2368" s="10">
        <f t="shared" si="146"/>
        <v>42268.531631944439</v>
      </c>
      <c r="M2368" s="10">
        <f t="shared" si="147"/>
        <v>42298.531631944439</v>
      </c>
      <c r="N2368" t="b">
        <v>0</v>
      </c>
      <c r="O2368">
        <v>27</v>
      </c>
      <c r="P2368" t="b">
        <v>0</v>
      </c>
      <c r="Q2368" t="s">
        <v>8272</v>
      </c>
      <c r="R2368" s="6">
        <f t="shared" si="145"/>
        <v>97.407407407407405</v>
      </c>
      <c r="S2368" t="s">
        <v>8318</v>
      </c>
      <c r="T2368" t="s">
        <v>8355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>
        <f t="shared" si="144"/>
        <v>1.34E-2</v>
      </c>
      <c r="G2369" t="s">
        <v>8220</v>
      </c>
      <c r="H2369" t="s">
        <v>8224</v>
      </c>
      <c r="I2369" t="s">
        <v>8246</v>
      </c>
      <c r="J2369">
        <v>1461622616</v>
      </c>
      <c r="K2369">
        <v>1456442216</v>
      </c>
      <c r="L2369" s="10">
        <f t="shared" si="146"/>
        <v>42425.970092592594</v>
      </c>
      <c r="M2369" s="10">
        <f t="shared" si="147"/>
        <v>42485.928425925929</v>
      </c>
      <c r="N2369" t="b">
        <v>0</v>
      </c>
      <c r="O2369">
        <v>14</v>
      </c>
      <c r="P2369" t="b">
        <v>0</v>
      </c>
      <c r="Q2369" t="s">
        <v>8272</v>
      </c>
      <c r="R2369" s="6">
        <f t="shared" si="145"/>
        <v>47.857142857142854</v>
      </c>
      <c r="S2369" t="s">
        <v>8318</v>
      </c>
      <c r="T2369" t="s">
        <v>8355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>
        <f t="shared" ref="F2370:F2433" si="148">IF(D2370=0,0,E2370/D2370)</f>
        <v>2.5000000000000001E-3</v>
      </c>
      <c r="G2370" t="s">
        <v>8220</v>
      </c>
      <c r="H2370" t="s">
        <v>8224</v>
      </c>
      <c r="I2370" t="s">
        <v>8246</v>
      </c>
      <c r="J2370">
        <v>1429028365</v>
      </c>
      <c r="K2370">
        <v>1425143965</v>
      </c>
      <c r="L2370" s="10">
        <f t="shared" si="146"/>
        <v>42063.721817129626</v>
      </c>
      <c r="M2370" s="10">
        <f t="shared" si="147"/>
        <v>42108.680150462969</v>
      </c>
      <c r="N2370" t="b">
        <v>0</v>
      </c>
      <c r="O2370">
        <v>2</v>
      </c>
      <c r="P2370" t="b">
        <v>0</v>
      </c>
      <c r="Q2370" t="s">
        <v>8272</v>
      </c>
      <c r="R2370" s="6">
        <f t="shared" ref="R2370:R2433" si="149">IF(O2370=0,0,E2370/O2370)</f>
        <v>50</v>
      </c>
      <c r="S2370" t="s">
        <v>8318</v>
      </c>
      <c r="T2370" t="s">
        <v>8355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>
        <f t="shared" si="148"/>
        <v>0</v>
      </c>
      <c r="G2371" t="s">
        <v>8220</v>
      </c>
      <c r="H2371" t="s">
        <v>8224</v>
      </c>
      <c r="I2371" t="s">
        <v>8246</v>
      </c>
      <c r="J2371">
        <v>1455132611</v>
      </c>
      <c r="K2371">
        <v>1452540611</v>
      </c>
      <c r="L2371" s="10">
        <f t="shared" ref="L2371:L2434" si="150">(((K2371/60)/60)/24)+DATE(1970,1,1)</f>
        <v>42380.812627314815</v>
      </c>
      <c r="M2371" s="10">
        <f t="shared" ref="M2371:M2434" si="151">(((J2371/60)/60)/24)+DATE(1970,1,1)</f>
        <v>42410.812627314815</v>
      </c>
      <c r="N2371" t="b">
        <v>0</v>
      </c>
      <c r="O2371">
        <v>0</v>
      </c>
      <c r="P2371" t="b">
        <v>0</v>
      </c>
      <c r="Q2371" t="s">
        <v>8272</v>
      </c>
      <c r="R2371" s="6">
        <f t="shared" si="149"/>
        <v>0</v>
      </c>
      <c r="S2371" t="s">
        <v>8318</v>
      </c>
      <c r="T2371" t="s">
        <v>8355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>
        <f t="shared" si="148"/>
        <v>3.2799999999999999E-3</v>
      </c>
      <c r="G2372" t="s">
        <v>8220</v>
      </c>
      <c r="H2372" t="s">
        <v>8224</v>
      </c>
      <c r="I2372" t="s">
        <v>8246</v>
      </c>
      <c r="J2372">
        <v>1418877141</v>
      </c>
      <c r="K2372">
        <v>1416285141</v>
      </c>
      <c r="L2372" s="10">
        <f t="shared" si="150"/>
        <v>41961.18913194444</v>
      </c>
      <c r="M2372" s="10">
        <f t="shared" si="151"/>
        <v>41991.18913194444</v>
      </c>
      <c r="N2372" t="b">
        <v>0</v>
      </c>
      <c r="O2372">
        <v>4</v>
      </c>
      <c r="P2372" t="b">
        <v>0</v>
      </c>
      <c r="Q2372" t="s">
        <v>8272</v>
      </c>
      <c r="R2372" s="6">
        <f t="shared" si="149"/>
        <v>20.5</v>
      </c>
      <c r="S2372" t="s">
        <v>8318</v>
      </c>
      <c r="T2372" t="s">
        <v>8355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>
        <f t="shared" si="148"/>
        <v>0</v>
      </c>
      <c r="G2373" t="s">
        <v>8220</v>
      </c>
      <c r="H2373" t="s">
        <v>8224</v>
      </c>
      <c r="I2373" t="s">
        <v>8246</v>
      </c>
      <c r="J2373">
        <v>1435257596</v>
      </c>
      <c r="K2373">
        <v>1432665596</v>
      </c>
      <c r="L2373" s="10">
        <f t="shared" si="150"/>
        <v>42150.777731481481</v>
      </c>
      <c r="M2373" s="10">
        <f t="shared" si="151"/>
        <v>42180.777731481481</v>
      </c>
      <c r="N2373" t="b">
        <v>0</v>
      </c>
      <c r="O2373">
        <v>0</v>
      </c>
      <c r="P2373" t="b">
        <v>0</v>
      </c>
      <c r="Q2373" t="s">
        <v>8272</v>
      </c>
      <c r="R2373" s="6">
        <f t="shared" si="149"/>
        <v>0</v>
      </c>
      <c r="S2373" t="s">
        <v>8318</v>
      </c>
      <c r="T2373" t="s">
        <v>8355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>
        <f t="shared" si="148"/>
        <v>3.272727272727273E-2</v>
      </c>
      <c r="G2374" t="s">
        <v>8220</v>
      </c>
      <c r="H2374" t="s">
        <v>8226</v>
      </c>
      <c r="I2374" t="s">
        <v>8248</v>
      </c>
      <c r="J2374">
        <v>1429839571</v>
      </c>
      <c r="K2374">
        <v>1427247571</v>
      </c>
      <c r="L2374" s="10">
        <f t="shared" si="150"/>
        <v>42088.069108796291</v>
      </c>
      <c r="M2374" s="10">
        <f t="shared" si="151"/>
        <v>42118.069108796291</v>
      </c>
      <c r="N2374" t="b">
        <v>0</v>
      </c>
      <c r="O2374">
        <v>6</v>
      </c>
      <c r="P2374" t="b">
        <v>0</v>
      </c>
      <c r="Q2374" t="s">
        <v>8272</v>
      </c>
      <c r="R2374" s="6">
        <f t="shared" si="149"/>
        <v>30</v>
      </c>
      <c r="S2374" t="s">
        <v>8318</v>
      </c>
      <c r="T2374" t="s">
        <v>8355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>
        <f t="shared" si="148"/>
        <v>5.8823529411764708E-5</v>
      </c>
      <c r="G2375" t="s">
        <v>8220</v>
      </c>
      <c r="H2375" t="s">
        <v>8235</v>
      </c>
      <c r="I2375" t="s">
        <v>8255</v>
      </c>
      <c r="J2375">
        <v>1440863624</v>
      </c>
      <c r="K2375">
        <v>1438271624</v>
      </c>
      <c r="L2375" s="10">
        <f t="shared" si="150"/>
        <v>42215.662314814821</v>
      </c>
      <c r="M2375" s="10">
        <f t="shared" si="151"/>
        <v>42245.662314814821</v>
      </c>
      <c r="N2375" t="b">
        <v>0</v>
      </c>
      <c r="O2375">
        <v>1</v>
      </c>
      <c r="P2375" t="b">
        <v>0</v>
      </c>
      <c r="Q2375" t="s">
        <v>8272</v>
      </c>
      <c r="R2375" s="6">
        <f t="shared" si="149"/>
        <v>50</v>
      </c>
      <c r="S2375" t="s">
        <v>8318</v>
      </c>
      <c r="T2375" t="s">
        <v>8355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>
        <f t="shared" si="148"/>
        <v>4.5454545454545455E-4</v>
      </c>
      <c r="G2376" t="s">
        <v>8220</v>
      </c>
      <c r="H2376" t="s">
        <v>8224</v>
      </c>
      <c r="I2376" t="s">
        <v>8246</v>
      </c>
      <c r="J2376">
        <v>1423772060</v>
      </c>
      <c r="K2376">
        <v>1421180060</v>
      </c>
      <c r="L2376" s="10">
        <f t="shared" si="150"/>
        <v>42017.843287037031</v>
      </c>
      <c r="M2376" s="10">
        <f t="shared" si="151"/>
        <v>42047.843287037031</v>
      </c>
      <c r="N2376" t="b">
        <v>0</v>
      </c>
      <c r="O2376">
        <v>1</v>
      </c>
      <c r="P2376" t="b">
        <v>0</v>
      </c>
      <c r="Q2376" t="s">
        <v>8272</v>
      </c>
      <c r="R2376" s="6">
        <f t="shared" si="149"/>
        <v>10</v>
      </c>
      <c r="S2376" t="s">
        <v>8318</v>
      </c>
      <c r="T2376" t="s">
        <v>8355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>
        <f t="shared" si="148"/>
        <v>0</v>
      </c>
      <c r="G2377" t="s">
        <v>8220</v>
      </c>
      <c r="H2377" t="s">
        <v>8224</v>
      </c>
      <c r="I2377" t="s">
        <v>8246</v>
      </c>
      <c r="J2377">
        <v>1473451437</v>
      </c>
      <c r="K2377">
        <v>1470859437</v>
      </c>
      <c r="L2377" s="10">
        <f t="shared" si="150"/>
        <v>42592.836076388892</v>
      </c>
      <c r="M2377" s="10">
        <f t="shared" si="151"/>
        <v>42622.836076388892</v>
      </c>
      <c r="N2377" t="b">
        <v>0</v>
      </c>
      <c r="O2377">
        <v>0</v>
      </c>
      <c r="P2377" t="b">
        <v>0</v>
      </c>
      <c r="Q2377" t="s">
        <v>8272</v>
      </c>
      <c r="R2377" s="6">
        <f t="shared" si="149"/>
        <v>0</v>
      </c>
      <c r="S2377" t="s">
        <v>8318</v>
      </c>
      <c r="T2377" t="s">
        <v>8355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>
        <f t="shared" si="148"/>
        <v>0.10877666666666666</v>
      </c>
      <c r="G2378" t="s">
        <v>8220</v>
      </c>
      <c r="H2378" t="s">
        <v>8224</v>
      </c>
      <c r="I2378" t="s">
        <v>8246</v>
      </c>
      <c r="J2378">
        <v>1449785566</v>
      </c>
      <c r="K2378">
        <v>1447193566</v>
      </c>
      <c r="L2378" s="10">
        <f t="shared" si="150"/>
        <v>42318.925532407404</v>
      </c>
      <c r="M2378" s="10">
        <f t="shared" si="151"/>
        <v>42348.925532407404</v>
      </c>
      <c r="N2378" t="b">
        <v>0</v>
      </c>
      <c r="O2378">
        <v>4</v>
      </c>
      <c r="P2378" t="b">
        <v>0</v>
      </c>
      <c r="Q2378" t="s">
        <v>8272</v>
      </c>
      <c r="R2378" s="6">
        <f t="shared" si="149"/>
        <v>81.582499999999996</v>
      </c>
      <c r="S2378" t="s">
        <v>8318</v>
      </c>
      <c r="T2378" t="s">
        <v>8355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>
        <f t="shared" si="148"/>
        <v>0</v>
      </c>
      <c r="G2379" t="s">
        <v>8220</v>
      </c>
      <c r="H2379" t="s">
        <v>8229</v>
      </c>
      <c r="I2379" t="s">
        <v>8251</v>
      </c>
      <c r="J2379">
        <v>1480110783</v>
      </c>
      <c r="K2379">
        <v>1477515183</v>
      </c>
      <c r="L2379" s="10">
        <f t="shared" si="150"/>
        <v>42669.870173611111</v>
      </c>
      <c r="M2379" s="10">
        <f t="shared" si="151"/>
        <v>42699.911840277782</v>
      </c>
      <c r="N2379" t="b">
        <v>0</v>
      </c>
      <c r="O2379">
        <v>0</v>
      </c>
      <c r="P2379" t="b">
        <v>0</v>
      </c>
      <c r="Q2379" t="s">
        <v>8272</v>
      </c>
      <c r="R2379" s="6">
        <f t="shared" si="149"/>
        <v>0</v>
      </c>
      <c r="S2379" t="s">
        <v>8318</v>
      </c>
      <c r="T2379" t="s">
        <v>8355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>
        <f t="shared" si="148"/>
        <v>0</v>
      </c>
      <c r="G2380" t="s">
        <v>8220</v>
      </c>
      <c r="H2380" t="s">
        <v>8224</v>
      </c>
      <c r="I2380" t="s">
        <v>8246</v>
      </c>
      <c r="J2380">
        <v>1440548330</v>
      </c>
      <c r="K2380">
        <v>1438042730</v>
      </c>
      <c r="L2380" s="10">
        <f t="shared" si="150"/>
        <v>42213.013078703705</v>
      </c>
      <c r="M2380" s="10">
        <f t="shared" si="151"/>
        <v>42242.013078703705</v>
      </c>
      <c r="N2380" t="b">
        <v>0</v>
      </c>
      <c r="O2380">
        <v>0</v>
      </c>
      <c r="P2380" t="b">
        <v>0</v>
      </c>
      <c r="Q2380" t="s">
        <v>8272</v>
      </c>
      <c r="R2380" s="6">
        <f t="shared" si="149"/>
        <v>0</v>
      </c>
      <c r="S2380" t="s">
        <v>8318</v>
      </c>
      <c r="T2380" t="s">
        <v>8355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>
        <f t="shared" si="148"/>
        <v>0</v>
      </c>
      <c r="G2381" t="s">
        <v>8220</v>
      </c>
      <c r="H2381" t="s">
        <v>8224</v>
      </c>
      <c r="I2381" t="s">
        <v>8246</v>
      </c>
      <c r="J2381">
        <v>1444004616</v>
      </c>
      <c r="K2381">
        <v>1440116616</v>
      </c>
      <c r="L2381" s="10">
        <f t="shared" si="150"/>
        <v>42237.016388888893</v>
      </c>
      <c r="M2381" s="10">
        <f t="shared" si="151"/>
        <v>42282.016388888893</v>
      </c>
      <c r="N2381" t="b">
        <v>0</v>
      </c>
      <c r="O2381">
        <v>0</v>
      </c>
      <c r="P2381" t="b">
        <v>0</v>
      </c>
      <c r="Q2381" t="s">
        <v>8272</v>
      </c>
      <c r="R2381" s="6">
        <f t="shared" si="149"/>
        <v>0</v>
      </c>
      <c r="S2381" t="s">
        <v>8318</v>
      </c>
      <c r="T2381" t="s">
        <v>8355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>
        <f t="shared" si="148"/>
        <v>3.6666666666666666E-3</v>
      </c>
      <c r="G2382" t="s">
        <v>8220</v>
      </c>
      <c r="H2382" t="s">
        <v>8224</v>
      </c>
      <c r="I2382" t="s">
        <v>8246</v>
      </c>
      <c r="J2382">
        <v>1443726142</v>
      </c>
      <c r="K2382">
        <v>1441134142</v>
      </c>
      <c r="L2382" s="10">
        <f t="shared" si="150"/>
        <v>42248.793310185181</v>
      </c>
      <c r="M2382" s="10">
        <f t="shared" si="151"/>
        <v>42278.793310185181</v>
      </c>
      <c r="N2382" t="b">
        <v>0</v>
      </c>
      <c r="O2382">
        <v>3</v>
      </c>
      <c r="P2382" t="b">
        <v>0</v>
      </c>
      <c r="Q2382" t="s">
        <v>8272</v>
      </c>
      <c r="R2382" s="6">
        <f t="shared" si="149"/>
        <v>18.333333333333332</v>
      </c>
      <c r="S2382" t="s">
        <v>8318</v>
      </c>
      <c r="T2382" t="s">
        <v>8355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>
        <f t="shared" si="148"/>
        <v>1.8193398957730169E-2</v>
      </c>
      <c r="G2383" t="s">
        <v>8220</v>
      </c>
      <c r="H2383" t="s">
        <v>8224</v>
      </c>
      <c r="I2383" t="s">
        <v>8246</v>
      </c>
      <c r="J2383">
        <v>1428704848</v>
      </c>
      <c r="K2383">
        <v>1426112848</v>
      </c>
      <c r="L2383" s="10">
        <f t="shared" si="150"/>
        <v>42074.935740740737</v>
      </c>
      <c r="M2383" s="10">
        <f t="shared" si="151"/>
        <v>42104.935740740737</v>
      </c>
      <c r="N2383" t="b">
        <v>0</v>
      </c>
      <c r="O2383">
        <v>7</v>
      </c>
      <c r="P2383" t="b">
        <v>0</v>
      </c>
      <c r="Q2383" t="s">
        <v>8272</v>
      </c>
      <c r="R2383" s="6">
        <f t="shared" si="149"/>
        <v>224.42857142857142</v>
      </c>
      <c r="S2383" t="s">
        <v>8318</v>
      </c>
      <c r="T2383" t="s">
        <v>8355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>
        <f t="shared" si="148"/>
        <v>2.5000000000000001E-2</v>
      </c>
      <c r="G2384" t="s">
        <v>8220</v>
      </c>
      <c r="H2384" t="s">
        <v>8224</v>
      </c>
      <c r="I2384" t="s">
        <v>8246</v>
      </c>
      <c r="J2384">
        <v>1438662603</v>
      </c>
      <c r="K2384">
        <v>1436502603</v>
      </c>
      <c r="L2384" s="10">
        <f t="shared" si="150"/>
        <v>42195.187534722223</v>
      </c>
      <c r="M2384" s="10">
        <f t="shared" si="151"/>
        <v>42220.187534722223</v>
      </c>
      <c r="N2384" t="b">
        <v>0</v>
      </c>
      <c r="O2384">
        <v>2</v>
      </c>
      <c r="P2384" t="b">
        <v>0</v>
      </c>
      <c r="Q2384" t="s">
        <v>8272</v>
      </c>
      <c r="R2384" s="6">
        <f t="shared" si="149"/>
        <v>37.5</v>
      </c>
      <c r="S2384" t="s">
        <v>8318</v>
      </c>
      <c r="T2384" t="s">
        <v>8355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>
        <f t="shared" si="148"/>
        <v>4.3499999999999997E-2</v>
      </c>
      <c r="G2385" t="s">
        <v>8220</v>
      </c>
      <c r="H2385" t="s">
        <v>8228</v>
      </c>
      <c r="I2385" t="s">
        <v>8250</v>
      </c>
      <c r="J2385">
        <v>1424568107</v>
      </c>
      <c r="K2385">
        <v>1421976107</v>
      </c>
      <c r="L2385" s="10">
        <f t="shared" si="150"/>
        <v>42027.056793981479</v>
      </c>
      <c r="M2385" s="10">
        <f t="shared" si="151"/>
        <v>42057.056793981479</v>
      </c>
      <c r="N2385" t="b">
        <v>0</v>
      </c>
      <c r="O2385">
        <v>3</v>
      </c>
      <c r="P2385" t="b">
        <v>0</v>
      </c>
      <c r="Q2385" t="s">
        <v>8272</v>
      </c>
      <c r="R2385" s="6">
        <f t="shared" si="149"/>
        <v>145</v>
      </c>
      <c r="S2385" t="s">
        <v>8318</v>
      </c>
      <c r="T2385" t="s">
        <v>8355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>
        <f t="shared" si="148"/>
        <v>8.0000000000000002E-3</v>
      </c>
      <c r="G2386" t="s">
        <v>8220</v>
      </c>
      <c r="H2386" t="s">
        <v>8224</v>
      </c>
      <c r="I2386" t="s">
        <v>8246</v>
      </c>
      <c r="J2386">
        <v>1415932643</v>
      </c>
      <c r="K2386">
        <v>1413337043</v>
      </c>
      <c r="L2386" s="10">
        <f t="shared" si="150"/>
        <v>41927.067627314813</v>
      </c>
      <c r="M2386" s="10">
        <f t="shared" si="151"/>
        <v>41957.109293981484</v>
      </c>
      <c r="N2386" t="b">
        <v>0</v>
      </c>
      <c r="O2386">
        <v>8</v>
      </c>
      <c r="P2386" t="b">
        <v>0</v>
      </c>
      <c r="Q2386" t="s">
        <v>8272</v>
      </c>
      <c r="R2386" s="6">
        <f t="shared" si="149"/>
        <v>1</v>
      </c>
      <c r="S2386" t="s">
        <v>8318</v>
      </c>
      <c r="T2386" t="s">
        <v>8355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>
        <f t="shared" si="148"/>
        <v>1.2123076923076924E-2</v>
      </c>
      <c r="G2387" t="s">
        <v>8220</v>
      </c>
      <c r="H2387" t="s">
        <v>8224</v>
      </c>
      <c r="I2387" t="s">
        <v>8246</v>
      </c>
      <c r="J2387">
        <v>1438793432</v>
      </c>
      <c r="K2387">
        <v>1436201432</v>
      </c>
      <c r="L2387" s="10">
        <f t="shared" si="150"/>
        <v>42191.70175925926</v>
      </c>
      <c r="M2387" s="10">
        <f t="shared" si="151"/>
        <v>42221.70175925926</v>
      </c>
      <c r="N2387" t="b">
        <v>0</v>
      </c>
      <c r="O2387">
        <v>7</v>
      </c>
      <c r="P2387" t="b">
        <v>0</v>
      </c>
      <c r="Q2387" t="s">
        <v>8272</v>
      </c>
      <c r="R2387" s="6">
        <f t="shared" si="149"/>
        <v>112.57142857142857</v>
      </c>
      <c r="S2387" t="s">
        <v>8318</v>
      </c>
      <c r="T2387" t="s">
        <v>8355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>
        <f t="shared" si="148"/>
        <v>0</v>
      </c>
      <c r="G2388" t="s">
        <v>8220</v>
      </c>
      <c r="H2388" t="s">
        <v>8229</v>
      </c>
      <c r="I2388" t="s">
        <v>8251</v>
      </c>
      <c r="J2388">
        <v>1420920424</v>
      </c>
      <c r="K2388">
        <v>1415736424</v>
      </c>
      <c r="L2388" s="10">
        <f t="shared" si="150"/>
        <v>41954.838240740741</v>
      </c>
      <c r="M2388" s="10">
        <f t="shared" si="151"/>
        <v>42014.838240740741</v>
      </c>
      <c r="N2388" t="b">
        <v>0</v>
      </c>
      <c r="O2388">
        <v>0</v>
      </c>
      <c r="P2388" t="b">
        <v>0</v>
      </c>
      <c r="Q2388" t="s">
        <v>8272</v>
      </c>
      <c r="R2388" s="6">
        <f t="shared" si="149"/>
        <v>0</v>
      </c>
      <c r="S2388" t="s">
        <v>8318</v>
      </c>
      <c r="T2388" t="s">
        <v>8355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>
        <f t="shared" si="148"/>
        <v>6.8399999999999997E-3</v>
      </c>
      <c r="G2389" t="s">
        <v>8220</v>
      </c>
      <c r="H2389" t="s">
        <v>8224</v>
      </c>
      <c r="I2389" t="s">
        <v>8246</v>
      </c>
      <c r="J2389">
        <v>1469199740</v>
      </c>
      <c r="K2389">
        <v>1465311740</v>
      </c>
      <c r="L2389" s="10">
        <f t="shared" si="150"/>
        <v>42528.626620370371</v>
      </c>
      <c r="M2389" s="10">
        <f t="shared" si="151"/>
        <v>42573.626620370371</v>
      </c>
      <c r="N2389" t="b">
        <v>0</v>
      </c>
      <c r="O2389">
        <v>3</v>
      </c>
      <c r="P2389" t="b">
        <v>0</v>
      </c>
      <c r="Q2389" t="s">
        <v>8272</v>
      </c>
      <c r="R2389" s="6">
        <f t="shared" si="149"/>
        <v>342</v>
      </c>
      <c r="S2389" t="s">
        <v>8318</v>
      </c>
      <c r="T2389" t="s">
        <v>8355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>
        <f t="shared" si="148"/>
        <v>1.2513513513513513E-2</v>
      </c>
      <c r="G2390" t="s">
        <v>8220</v>
      </c>
      <c r="H2390" t="s">
        <v>8224</v>
      </c>
      <c r="I2390" t="s">
        <v>8246</v>
      </c>
      <c r="J2390">
        <v>1421350140</v>
      </c>
      <c r="K2390">
        <v>1418761759</v>
      </c>
      <c r="L2390" s="10">
        <f t="shared" si="150"/>
        <v>41989.853692129633</v>
      </c>
      <c r="M2390" s="10">
        <f t="shared" si="151"/>
        <v>42019.811805555553</v>
      </c>
      <c r="N2390" t="b">
        <v>0</v>
      </c>
      <c r="O2390">
        <v>8</v>
      </c>
      <c r="P2390" t="b">
        <v>0</v>
      </c>
      <c r="Q2390" t="s">
        <v>8272</v>
      </c>
      <c r="R2390" s="6">
        <f t="shared" si="149"/>
        <v>57.875</v>
      </c>
      <c r="S2390" t="s">
        <v>8318</v>
      </c>
      <c r="T2390" t="s">
        <v>8355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>
        <f t="shared" si="148"/>
        <v>1.8749999999999999E-3</v>
      </c>
      <c r="G2391" t="s">
        <v>8220</v>
      </c>
      <c r="H2391" t="s">
        <v>8230</v>
      </c>
      <c r="I2391" t="s">
        <v>8249</v>
      </c>
      <c r="J2391">
        <v>1437861540</v>
      </c>
      <c r="K2391">
        <v>1435160452</v>
      </c>
      <c r="L2391" s="10">
        <f t="shared" si="150"/>
        <v>42179.653379629628</v>
      </c>
      <c r="M2391" s="10">
        <f t="shared" si="151"/>
        <v>42210.915972222225</v>
      </c>
      <c r="N2391" t="b">
        <v>0</v>
      </c>
      <c r="O2391">
        <v>1</v>
      </c>
      <c r="P2391" t="b">
        <v>0</v>
      </c>
      <c r="Q2391" t="s">
        <v>8272</v>
      </c>
      <c r="R2391" s="6">
        <f t="shared" si="149"/>
        <v>30</v>
      </c>
      <c r="S2391" t="s">
        <v>8318</v>
      </c>
      <c r="T2391" t="s">
        <v>8355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>
        <f t="shared" si="148"/>
        <v>0</v>
      </c>
      <c r="G2392" t="s">
        <v>8220</v>
      </c>
      <c r="H2392" t="s">
        <v>8226</v>
      </c>
      <c r="I2392" t="s">
        <v>8248</v>
      </c>
      <c r="J2392">
        <v>1420352264</v>
      </c>
      <c r="K2392">
        <v>1416896264</v>
      </c>
      <c r="L2392" s="10">
        <f t="shared" si="150"/>
        <v>41968.262314814812</v>
      </c>
      <c r="M2392" s="10">
        <f t="shared" si="151"/>
        <v>42008.262314814812</v>
      </c>
      <c r="N2392" t="b">
        <v>0</v>
      </c>
      <c r="O2392">
        <v>0</v>
      </c>
      <c r="P2392" t="b">
        <v>0</v>
      </c>
      <c r="Q2392" t="s">
        <v>8272</v>
      </c>
      <c r="R2392" s="6">
        <f t="shared" si="149"/>
        <v>0</v>
      </c>
      <c r="S2392" t="s">
        <v>8318</v>
      </c>
      <c r="T2392" t="s">
        <v>8355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>
        <f t="shared" si="148"/>
        <v>1.25E-3</v>
      </c>
      <c r="G2393" t="s">
        <v>8220</v>
      </c>
      <c r="H2393" t="s">
        <v>8224</v>
      </c>
      <c r="I2393" t="s">
        <v>8246</v>
      </c>
      <c r="J2393">
        <v>1427825044</v>
      </c>
      <c r="K2393">
        <v>1425236644</v>
      </c>
      <c r="L2393" s="10">
        <f t="shared" si="150"/>
        <v>42064.794490740736</v>
      </c>
      <c r="M2393" s="10">
        <f t="shared" si="151"/>
        <v>42094.752824074079</v>
      </c>
      <c r="N2393" t="b">
        <v>0</v>
      </c>
      <c r="O2393">
        <v>1</v>
      </c>
      <c r="P2393" t="b">
        <v>0</v>
      </c>
      <c r="Q2393" t="s">
        <v>8272</v>
      </c>
      <c r="R2393" s="6">
        <f t="shared" si="149"/>
        <v>25</v>
      </c>
      <c r="S2393" t="s">
        <v>8318</v>
      </c>
      <c r="T2393" t="s">
        <v>8355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>
        <f t="shared" si="148"/>
        <v>0</v>
      </c>
      <c r="G2394" t="s">
        <v>8220</v>
      </c>
      <c r="H2394" t="s">
        <v>8224</v>
      </c>
      <c r="I2394" t="s">
        <v>8246</v>
      </c>
      <c r="J2394">
        <v>1446087223</v>
      </c>
      <c r="K2394">
        <v>1443495223</v>
      </c>
      <c r="L2394" s="10">
        <f t="shared" si="150"/>
        <v>42276.120636574073</v>
      </c>
      <c r="M2394" s="10">
        <f t="shared" si="151"/>
        <v>42306.120636574073</v>
      </c>
      <c r="N2394" t="b">
        <v>0</v>
      </c>
      <c r="O2394">
        <v>0</v>
      </c>
      <c r="P2394" t="b">
        <v>0</v>
      </c>
      <c r="Q2394" t="s">
        <v>8272</v>
      </c>
      <c r="R2394" s="6">
        <f t="shared" si="149"/>
        <v>0</v>
      </c>
      <c r="S2394" t="s">
        <v>8318</v>
      </c>
      <c r="T2394" t="s">
        <v>8355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>
        <f t="shared" si="148"/>
        <v>5.0000000000000001E-4</v>
      </c>
      <c r="G2395" t="s">
        <v>8220</v>
      </c>
      <c r="H2395" t="s">
        <v>8224</v>
      </c>
      <c r="I2395" t="s">
        <v>8246</v>
      </c>
      <c r="J2395">
        <v>1439048017</v>
      </c>
      <c r="K2395">
        <v>1436456017</v>
      </c>
      <c r="L2395" s="10">
        <f t="shared" si="150"/>
        <v>42194.648344907408</v>
      </c>
      <c r="M2395" s="10">
        <f t="shared" si="151"/>
        <v>42224.648344907408</v>
      </c>
      <c r="N2395" t="b">
        <v>0</v>
      </c>
      <c r="O2395">
        <v>1</v>
      </c>
      <c r="P2395" t="b">
        <v>0</v>
      </c>
      <c r="Q2395" t="s">
        <v>8272</v>
      </c>
      <c r="R2395" s="6">
        <f t="shared" si="149"/>
        <v>50</v>
      </c>
      <c r="S2395" t="s">
        <v>8318</v>
      </c>
      <c r="T2395" t="s">
        <v>8355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>
        <f t="shared" si="148"/>
        <v>5.9999999999999995E-4</v>
      </c>
      <c r="G2396" t="s">
        <v>8220</v>
      </c>
      <c r="H2396" t="s">
        <v>8241</v>
      </c>
      <c r="I2396" t="s">
        <v>8249</v>
      </c>
      <c r="J2396">
        <v>1424940093</v>
      </c>
      <c r="K2396">
        <v>1422348093</v>
      </c>
      <c r="L2396" s="10">
        <f t="shared" si="150"/>
        <v>42031.362187499995</v>
      </c>
      <c r="M2396" s="10">
        <f t="shared" si="151"/>
        <v>42061.362187499995</v>
      </c>
      <c r="N2396" t="b">
        <v>0</v>
      </c>
      <c r="O2396">
        <v>2</v>
      </c>
      <c r="P2396" t="b">
        <v>0</v>
      </c>
      <c r="Q2396" t="s">
        <v>8272</v>
      </c>
      <c r="R2396" s="6">
        <f t="shared" si="149"/>
        <v>1.5</v>
      </c>
      <c r="S2396" t="s">
        <v>8318</v>
      </c>
      <c r="T2396" t="s">
        <v>8355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>
        <f t="shared" si="148"/>
        <v>0</v>
      </c>
      <c r="G2397" t="s">
        <v>8220</v>
      </c>
      <c r="H2397" t="s">
        <v>8224</v>
      </c>
      <c r="I2397" t="s">
        <v>8246</v>
      </c>
      <c r="J2397">
        <v>1484038620</v>
      </c>
      <c r="K2397">
        <v>1481597687</v>
      </c>
      <c r="L2397" s="10">
        <f t="shared" si="150"/>
        <v>42717.121377314819</v>
      </c>
      <c r="M2397" s="10">
        <f t="shared" si="151"/>
        <v>42745.372916666667</v>
      </c>
      <c r="N2397" t="b">
        <v>0</v>
      </c>
      <c r="O2397">
        <v>0</v>
      </c>
      <c r="P2397" t="b">
        <v>0</v>
      </c>
      <c r="Q2397" t="s">
        <v>8272</v>
      </c>
      <c r="R2397" s="6">
        <f t="shared" si="149"/>
        <v>0</v>
      </c>
      <c r="S2397" t="s">
        <v>8318</v>
      </c>
      <c r="T2397" t="s">
        <v>8355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>
        <f t="shared" si="148"/>
        <v>2E-3</v>
      </c>
      <c r="G2398" t="s">
        <v>8220</v>
      </c>
      <c r="H2398" t="s">
        <v>8240</v>
      </c>
      <c r="I2398" t="s">
        <v>8257</v>
      </c>
      <c r="J2398">
        <v>1444940558</v>
      </c>
      <c r="K2398">
        <v>1442348558</v>
      </c>
      <c r="L2398" s="10">
        <f t="shared" si="150"/>
        <v>42262.849050925928</v>
      </c>
      <c r="M2398" s="10">
        <f t="shared" si="151"/>
        <v>42292.849050925928</v>
      </c>
      <c r="N2398" t="b">
        <v>0</v>
      </c>
      <c r="O2398">
        <v>1</v>
      </c>
      <c r="P2398" t="b">
        <v>0</v>
      </c>
      <c r="Q2398" t="s">
        <v>8272</v>
      </c>
      <c r="R2398" s="6">
        <f t="shared" si="149"/>
        <v>10</v>
      </c>
      <c r="S2398" t="s">
        <v>8318</v>
      </c>
      <c r="T2398" t="s">
        <v>8355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>
        <f t="shared" si="148"/>
        <v>0</v>
      </c>
      <c r="G2399" t="s">
        <v>8220</v>
      </c>
      <c r="H2399" t="s">
        <v>8224</v>
      </c>
      <c r="I2399" t="s">
        <v>8246</v>
      </c>
      <c r="J2399">
        <v>1420233256</v>
      </c>
      <c r="K2399">
        <v>1417641256</v>
      </c>
      <c r="L2399" s="10">
        <f t="shared" si="150"/>
        <v>41976.88490740741</v>
      </c>
      <c r="M2399" s="10">
        <f t="shared" si="151"/>
        <v>42006.88490740741</v>
      </c>
      <c r="N2399" t="b">
        <v>0</v>
      </c>
      <c r="O2399">
        <v>0</v>
      </c>
      <c r="P2399" t="b">
        <v>0</v>
      </c>
      <c r="Q2399" t="s">
        <v>8272</v>
      </c>
      <c r="R2399" s="6">
        <f t="shared" si="149"/>
        <v>0</v>
      </c>
      <c r="S2399" t="s">
        <v>8318</v>
      </c>
      <c r="T2399" t="s">
        <v>8355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>
        <f t="shared" si="148"/>
        <v>0</v>
      </c>
      <c r="G2400" t="s">
        <v>8220</v>
      </c>
      <c r="H2400" t="s">
        <v>8224</v>
      </c>
      <c r="I2400" t="s">
        <v>8246</v>
      </c>
      <c r="J2400">
        <v>1435874384</v>
      </c>
      <c r="K2400">
        <v>1433282384</v>
      </c>
      <c r="L2400" s="10">
        <f t="shared" si="150"/>
        <v>42157.916481481487</v>
      </c>
      <c r="M2400" s="10">
        <f t="shared" si="151"/>
        <v>42187.916481481487</v>
      </c>
      <c r="N2400" t="b">
        <v>0</v>
      </c>
      <c r="O2400">
        <v>0</v>
      </c>
      <c r="P2400" t="b">
        <v>0</v>
      </c>
      <c r="Q2400" t="s">
        <v>8272</v>
      </c>
      <c r="R2400" s="6">
        <f t="shared" si="149"/>
        <v>0</v>
      </c>
      <c r="S2400" t="s">
        <v>8318</v>
      </c>
      <c r="T2400" t="s">
        <v>8355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>
        <f t="shared" si="148"/>
        <v>0</v>
      </c>
      <c r="G2401" t="s">
        <v>8220</v>
      </c>
      <c r="H2401" t="s">
        <v>8235</v>
      </c>
      <c r="I2401" t="s">
        <v>8255</v>
      </c>
      <c r="J2401">
        <v>1418934506</v>
      </c>
      <c r="K2401">
        <v>1415910506</v>
      </c>
      <c r="L2401" s="10">
        <f t="shared" si="150"/>
        <v>41956.853078703702</v>
      </c>
      <c r="M2401" s="10">
        <f t="shared" si="151"/>
        <v>41991.853078703702</v>
      </c>
      <c r="N2401" t="b">
        <v>0</v>
      </c>
      <c r="O2401">
        <v>0</v>
      </c>
      <c r="P2401" t="b">
        <v>0</v>
      </c>
      <c r="Q2401" t="s">
        <v>8272</v>
      </c>
      <c r="R2401" s="6">
        <f t="shared" si="149"/>
        <v>0</v>
      </c>
      <c r="S2401" t="s">
        <v>8318</v>
      </c>
      <c r="T2401" t="s">
        <v>8355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>
        <f t="shared" si="148"/>
        <v>0</v>
      </c>
      <c r="G2402" t="s">
        <v>8220</v>
      </c>
      <c r="H2402" t="s">
        <v>8226</v>
      </c>
      <c r="I2402" t="s">
        <v>8248</v>
      </c>
      <c r="J2402">
        <v>1460615164</v>
      </c>
      <c r="K2402">
        <v>1458023164</v>
      </c>
      <c r="L2402" s="10">
        <f t="shared" si="150"/>
        <v>42444.268101851849</v>
      </c>
      <c r="M2402" s="10">
        <f t="shared" si="151"/>
        <v>42474.268101851849</v>
      </c>
      <c r="N2402" t="b">
        <v>0</v>
      </c>
      <c r="O2402">
        <v>0</v>
      </c>
      <c r="P2402" t="b">
        <v>0</v>
      </c>
      <c r="Q2402" t="s">
        <v>8272</v>
      </c>
      <c r="R2402" s="6">
        <f t="shared" si="149"/>
        <v>0</v>
      </c>
      <c r="S2402" t="s">
        <v>8318</v>
      </c>
      <c r="T2402" t="s">
        <v>8355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>
        <f t="shared" si="148"/>
        <v>7.1785714285714283E-3</v>
      </c>
      <c r="G2403" t="s">
        <v>8221</v>
      </c>
      <c r="H2403" t="s">
        <v>8224</v>
      </c>
      <c r="I2403" t="s">
        <v>8246</v>
      </c>
      <c r="J2403">
        <v>1457207096</v>
      </c>
      <c r="K2403">
        <v>1452023096</v>
      </c>
      <c r="L2403" s="10">
        <f t="shared" si="150"/>
        <v>42374.822870370372</v>
      </c>
      <c r="M2403" s="10">
        <f t="shared" si="151"/>
        <v>42434.822870370372</v>
      </c>
      <c r="N2403" t="b">
        <v>0</v>
      </c>
      <c r="O2403">
        <v>9</v>
      </c>
      <c r="P2403" t="b">
        <v>0</v>
      </c>
      <c r="Q2403" t="s">
        <v>8284</v>
      </c>
      <c r="R2403" s="6">
        <f t="shared" si="149"/>
        <v>22.333333333333332</v>
      </c>
      <c r="S2403" t="s">
        <v>8312</v>
      </c>
      <c r="T2403" t="s">
        <v>8362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>
        <f t="shared" si="148"/>
        <v>4.3333333333333331E-3</v>
      </c>
      <c r="G2404" t="s">
        <v>8221</v>
      </c>
      <c r="H2404" t="s">
        <v>8224</v>
      </c>
      <c r="I2404" t="s">
        <v>8246</v>
      </c>
      <c r="J2404">
        <v>1431533931</v>
      </c>
      <c r="K2404">
        <v>1428941931</v>
      </c>
      <c r="L2404" s="10">
        <f t="shared" si="150"/>
        <v>42107.679756944446</v>
      </c>
      <c r="M2404" s="10">
        <f t="shared" si="151"/>
        <v>42137.679756944446</v>
      </c>
      <c r="N2404" t="b">
        <v>0</v>
      </c>
      <c r="O2404">
        <v>1</v>
      </c>
      <c r="P2404" t="b">
        <v>0</v>
      </c>
      <c r="Q2404" t="s">
        <v>8284</v>
      </c>
      <c r="R2404" s="6">
        <f t="shared" si="149"/>
        <v>52</v>
      </c>
      <c r="S2404" t="s">
        <v>8312</v>
      </c>
      <c r="T2404" t="s">
        <v>8362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>
        <f t="shared" si="148"/>
        <v>0.16833333333333333</v>
      </c>
      <c r="G2405" t="s">
        <v>8221</v>
      </c>
      <c r="H2405" t="s">
        <v>8225</v>
      </c>
      <c r="I2405" t="s">
        <v>8247</v>
      </c>
      <c r="J2405">
        <v>1459368658</v>
      </c>
      <c r="K2405">
        <v>1454188258</v>
      </c>
      <c r="L2405" s="10">
        <f t="shared" si="150"/>
        <v>42399.882615740738</v>
      </c>
      <c r="M2405" s="10">
        <f t="shared" si="151"/>
        <v>42459.840949074074</v>
      </c>
      <c r="N2405" t="b">
        <v>0</v>
      </c>
      <c r="O2405">
        <v>12</v>
      </c>
      <c r="P2405" t="b">
        <v>0</v>
      </c>
      <c r="Q2405" t="s">
        <v>8284</v>
      </c>
      <c r="R2405" s="6">
        <f t="shared" si="149"/>
        <v>16.833333333333332</v>
      </c>
      <c r="S2405" t="s">
        <v>8312</v>
      </c>
      <c r="T2405" t="s">
        <v>8362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>
        <f t="shared" si="148"/>
        <v>0</v>
      </c>
      <c r="G2406" t="s">
        <v>8221</v>
      </c>
      <c r="H2406" t="s">
        <v>8224</v>
      </c>
      <c r="I2406" t="s">
        <v>8246</v>
      </c>
      <c r="J2406">
        <v>1451782607</v>
      </c>
      <c r="K2406">
        <v>1449190607</v>
      </c>
      <c r="L2406" s="10">
        <f t="shared" si="150"/>
        <v>42342.03943287037</v>
      </c>
      <c r="M2406" s="10">
        <f t="shared" si="151"/>
        <v>42372.03943287037</v>
      </c>
      <c r="N2406" t="b">
        <v>0</v>
      </c>
      <c r="O2406">
        <v>0</v>
      </c>
      <c r="P2406" t="b">
        <v>0</v>
      </c>
      <c r="Q2406" t="s">
        <v>8284</v>
      </c>
      <c r="R2406" s="6">
        <f t="shared" si="149"/>
        <v>0</v>
      </c>
      <c r="S2406" t="s">
        <v>8312</v>
      </c>
      <c r="T2406" t="s">
        <v>8362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>
        <f t="shared" si="148"/>
        <v>0.22520000000000001</v>
      </c>
      <c r="G2407" t="s">
        <v>8221</v>
      </c>
      <c r="H2407" t="s">
        <v>8224</v>
      </c>
      <c r="I2407" t="s">
        <v>8246</v>
      </c>
      <c r="J2407">
        <v>1472911375</v>
      </c>
      <c r="K2407">
        <v>1471096975</v>
      </c>
      <c r="L2407" s="10">
        <f t="shared" si="150"/>
        <v>42595.585358796292</v>
      </c>
      <c r="M2407" s="10">
        <f t="shared" si="151"/>
        <v>42616.585358796292</v>
      </c>
      <c r="N2407" t="b">
        <v>0</v>
      </c>
      <c r="O2407">
        <v>20</v>
      </c>
      <c r="P2407" t="b">
        <v>0</v>
      </c>
      <c r="Q2407" t="s">
        <v>8284</v>
      </c>
      <c r="R2407" s="6">
        <f t="shared" si="149"/>
        <v>56.3</v>
      </c>
      <c r="S2407" t="s">
        <v>8312</v>
      </c>
      <c r="T2407" t="s">
        <v>8362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>
        <f t="shared" si="148"/>
        <v>0.41384615384615386</v>
      </c>
      <c r="G2408" t="s">
        <v>8221</v>
      </c>
      <c r="H2408" t="s">
        <v>8224</v>
      </c>
      <c r="I2408" t="s">
        <v>8246</v>
      </c>
      <c r="J2408">
        <v>1421635190</v>
      </c>
      <c r="K2408">
        <v>1418179190</v>
      </c>
      <c r="L2408" s="10">
        <f t="shared" si="150"/>
        <v>41983.110995370371</v>
      </c>
      <c r="M2408" s="10">
        <f t="shared" si="151"/>
        <v>42023.110995370371</v>
      </c>
      <c r="N2408" t="b">
        <v>0</v>
      </c>
      <c r="O2408">
        <v>16</v>
      </c>
      <c r="P2408" t="b">
        <v>0</v>
      </c>
      <c r="Q2408" t="s">
        <v>8284</v>
      </c>
      <c r="R2408" s="6">
        <f t="shared" si="149"/>
        <v>84.0625</v>
      </c>
      <c r="S2408" t="s">
        <v>8312</v>
      </c>
      <c r="T2408" t="s">
        <v>8362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>
        <f t="shared" si="148"/>
        <v>0.25259090909090909</v>
      </c>
      <c r="G2409" t="s">
        <v>8221</v>
      </c>
      <c r="H2409" t="s">
        <v>8224</v>
      </c>
      <c r="I2409" t="s">
        <v>8246</v>
      </c>
      <c r="J2409">
        <v>1428732000</v>
      </c>
      <c r="K2409">
        <v>1426772928</v>
      </c>
      <c r="L2409" s="10">
        <f t="shared" si="150"/>
        <v>42082.575555555552</v>
      </c>
      <c r="M2409" s="10">
        <f t="shared" si="151"/>
        <v>42105.25</v>
      </c>
      <c r="N2409" t="b">
        <v>0</v>
      </c>
      <c r="O2409">
        <v>33</v>
      </c>
      <c r="P2409" t="b">
        <v>0</v>
      </c>
      <c r="Q2409" t="s">
        <v>8284</v>
      </c>
      <c r="R2409" s="6">
        <f t="shared" si="149"/>
        <v>168.39393939393941</v>
      </c>
      <c r="S2409" t="s">
        <v>8312</v>
      </c>
      <c r="T2409" t="s">
        <v>8362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>
        <f t="shared" si="148"/>
        <v>2E-3</v>
      </c>
      <c r="G2410" t="s">
        <v>8221</v>
      </c>
      <c r="H2410" t="s">
        <v>8224</v>
      </c>
      <c r="I2410" t="s">
        <v>8246</v>
      </c>
      <c r="J2410">
        <v>1415247757</v>
      </c>
      <c r="K2410">
        <v>1412652157</v>
      </c>
      <c r="L2410" s="10">
        <f t="shared" si="150"/>
        <v>41919.140706018516</v>
      </c>
      <c r="M2410" s="10">
        <f t="shared" si="151"/>
        <v>41949.182372685187</v>
      </c>
      <c r="N2410" t="b">
        <v>0</v>
      </c>
      <c r="O2410">
        <v>2</v>
      </c>
      <c r="P2410" t="b">
        <v>0</v>
      </c>
      <c r="Q2410" t="s">
        <v>8284</v>
      </c>
      <c r="R2410" s="6">
        <f t="shared" si="149"/>
        <v>15</v>
      </c>
      <c r="S2410" t="s">
        <v>8312</v>
      </c>
      <c r="T2410" t="s">
        <v>8362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>
        <f t="shared" si="148"/>
        <v>1.84E-2</v>
      </c>
      <c r="G2411" t="s">
        <v>8221</v>
      </c>
      <c r="H2411" t="s">
        <v>8224</v>
      </c>
      <c r="I2411" t="s">
        <v>8246</v>
      </c>
      <c r="J2411">
        <v>1439931675</v>
      </c>
      <c r="K2411">
        <v>1437339675</v>
      </c>
      <c r="L2411" s="10">
        <f t="shared" si="150"/>
        <v>42204.875868055555</v>
      </c>
      <c r="M2411" s="10">
        <f t="shared" si="151"/>
        <v>42234.875868055555</v>
      </c>
      <c r="N2411" t="b">
        <v>0</v>
      </c>
      <c r="O2411">
        <v>6</v>
      </c>
      <c r="P2411" t="b">
        <v>0</v>
      </c>
      <c r="Q2411" t="s">
        <v>8284</v>
      </c>
      <c r="R2411" s="6">
        <f t="shared" si="149"/>
        <v>76.666666666666671</v>
      </c>
      <c r="S2411" t="s">
        <v>8312</v>
      </c>
      <c r="T2411" t="s">
        <v>8362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>
        <f t="shared" si="148"/>
        <v>0</v>
      </c>
      <c r="G2412" t="s">
        <v>8221</v>
      </c>
      <c r="H2412" t="s">
        <v>8226</v>
      </c>
      <c r="I2412" t="s">
        <v>8248</v>
      </c>
      <c r="J2412">
        <v>1441619275</v>
      </c>
      <c r="K2412">
        <v>1439027275</v>
      </c>
      <c r="L2412" s="10">
        <f t="shared" si="150"/>
        <v>42224.408275462964</v>
      </c>
      <c r="M2412" s="10">
        <f t="shared" si="151"/>
        <v>42254.408275462964</v>
      </c>
      <c r="N2412" t="b">
        <v>0</v>
      </c>
      <c r="O2412">
        <v>0</v>
      </c>
      <c r="P2412" t="b">
        <v>0</v>
      </c>
      <c r="Q2412" t="s">
        <v>8284</v>
      </c>
      <c r="R2412" s="6">
        <f t="shared" si="149"/>
        <v>0</v>
      </c>
      <c r="S2412" t="s">
        <v>8312</v>
      </c>
      <c r="T2412" t="s">
        <v>8362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>
        <f t="shared" si="148"/>
        <v>6.0400000000000002E-3</v>
      </c>
      <c r="G2413" t="s">
        <v>8221</v>
      </c>
      <c r="H2413" t="s">
        <v>8224</v>
      </c>
      <c r="I2413" t="s">
        <v>8246</v>
      </c>
      <c r="J2413">
        <v>1440524082</v>
      </c>
      <c r="K2413">
        <v>1437932082</v>
      </c>
      <c r="L2413" s="10">
        <f t="shared" si="150"/>
        <v>42211.732430555552</v>
      </c>
      <c r="M2413" s="10">
        <f t="shared" si="151"/>
        <v>42241.732430555552</v>
      </c>
      <c r="N2413" t="b">
        <v>0</v>
      </c>
      <c r="O2413">
        <v>3</v>
      </c>
      <c r="P2413" t="b">
        <v>0</v>
      </c>
      <c r="Q2413" t="s">
        <v>8284</v>
      </c>
      <c r="R2413" s="6">
        <f t="shared" si="149"/>
        <v>50.333333333333336</v>
      </c>
      <c r="S2413" t="s">
        <v>8312</v>
      </c>
      <c r="T2413" t="s">
        <v>8362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>
        <f t="shared" si="148"/>
        <v>0</v>
      </c>
      <c r="G2414" t="s">
        <v>8221</v>
      </c>
      <c r="H2414" t="s">
        <v>8230</v>
      </c>
      <c r="I2414" t="s">
        <v>8249</v>
      </c>
      <c r="J2414">
        <v>1480185673</v>
      </c>
      <c r="K2414">
        <v>1476294073</v>
      </c>
      <c r="L2414" s="10">
        <f t="shared" si="150"/>
        <v>42655.736956018518</v>
      </c>
      <c r="M2414" s="10">
        <f t="shared" si="151"/>
        <v>42700.778622685189</v>
      </c>
      <c r="N2414" t="b">
        <v>0</v>
      </c>
      <c r="O2414">
        <v>0</v>
      </c>
      <c r="P2414" t="b">
        <v>0</v>
      </c>
      <c r="Q2414" t="s">
        <v>8284</v>
      </c>
      <c r="R2414" s="6">
        <f t="shared" si="149"/>
        <v>0</v>
      </c>
      <c r="S2414" t="s">
        <v>8312</v>
      </c>
      <c r="T2414" t="s">
        <v>8362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>
        <f t="shared" si="148"/>
        <v>8.3333333333333332E-3</v>
      </c>
      <c r="G2415" t="s">
        <v>8221</v>
      </c>
      <c r="H2415" t="s">
        <v>8224</v>
      </c>
      <c r="I2415" t="s">
        <v>8246</v>
      </c>
      <c r="J2415">
        <v>1401579000</v>
      </c>
      <c r="K2415">
        <v>1398911882</v>
      </c>
      <c r="L2415" s="10">
        <f t="shared" si="150"/>
        <v>41760.10974537037</v>
      </c>
      <c r="M2415" s="10">
        <f t="shared" si="151"/>
        <v>41790.979166666664</v>
      </c>
      <c r="N2415" t="b">
        <v>0</v>
      </c>
      <c r="O2415">
        <v>3</v>
      </c>
      <c r="P2415" t="b">
        <v>0</v>
      </c>
      <c r="Q2415" t="s">
        <v>8284</v>
      </c>
      <c r="R2415" s="6">
        <f t="shared" si="149"/>
        <v>8.3333333333333339</v>
      </c>
      <c r="S2415" t="s">
        <v>8312</v>
      </c>
      <c r="T2415" t="s">
        <v>8362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>
        <f t="shared" si="148"/>
        <v>3.0666666666666665E-2</v>
      </c>
      <c r="G2416" t="s">
        <v>8221</v>
      </c>
      <c r="H2416" t="s">
        <v>8224</v>
      </c>
      <c r="I2416" t="s">
        <v>8246</v>
      </c>
      <c r="J2416">
        <v>1440215940</v>
      </c>
      <c r="K2416">
        <v>1436805660</v>
      </c>
      <c r="L2416" s="10">
        <f t="shared" si="150"/>
        <v>42198.695138888885</v>
      </c>
      <c r="M2416" s="10">
        <f t="shared" si="151"/>
        <v>42238.165972222225</v>
      </c>
      <c r="N2416" t="b">
        <v>0</v>
      </c>
      <c r="O2416">
        <v>13</v>
      </c>
      <c r="P2416" t="b">
        <v>0</v>
      </c>
      <c r="Q2416" t="s">
        <v>8284</v>
      </c>
      <c r="R2416" s="6">
        <f t="shared" si="149"/>
        <v>35.384615384615387</v>
      </c>
      <c r="S2416" t="s">
        <v>8312</v>
      </c>
      <c r="T2416" t="s">
        <v>8362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>
        <f t="shared" si="148"/>
        <v>5.5833333333333334E-3</v>
      </c>
      <c r="G2417" t="s">
        <v>8221</v>
      </c>
      <c r="H2417" t="s">
        <v>8224</v>
      </c>
      <c r="I2417" t="s">
        <v>8246</v>
      </c>
      <c r="J2417">
        <v>1468615346</v>
      </c>
      <c r="K2417">
        <v>1466023346</v>
      </c>
      <c r="L2417" s="10">
        <f t="shared" si="150"/>
        <v>42536.862800925926</v>
      </c>
      <c r="M2417" s="10">
        <f t="shared" si="151"/>
        <v>42566.862800925926</v>
      </c>
      <c r="N2417" t="b">
        <v>0</v>
      </c>
      <c r="O2417">
        <v>6</v>
      </c>
      <c r="P2417" t="b">
        <v>0</v>
      </c>
      <c r="Q2417" t="s">
        <v>8284</v>
      </c>
      <c r="R2417" s="6">
        <f t="shared" si="149"/>
        <v>55.833333333333336</v>
      </c>
      <c r="S2417" t="s">
        <v>8312</v>
      </c>
      <c r="T2417" t="s">
        <v>8362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>
        <f t="shared" si="148"/>
        <v>2.5000000000000001E-4</v>
      </c>
      <c r="G2418" t="s">
        <v>8221</v>
      </c>
      <c r="H2418" t="s">
        <v>8224</v>
      </c>
      <c r="I2418" t="s">
        <v>8246</v>
      </c>
      <c r="J2418">
        <v>1426345200</v>
      </c>
      <c r="K2418">
        <v>1421343743</v>
      </c>
      <c r="L2418" s="10">
        <f t="shared" si="150"/>
        <v>42019.737766203703</v>
      </c>
      <c r="M2418" s="10">
        <f t="shared" si="151"/>
        <v>42077.625</v>
      </c>
      <c r="N2418" t="b">
        <v>0</v>
      </c>
      <c r="O2418">
        <v>1</v>
      </c>
      <c r="P2418" t="b">
        <v>0</v>
      </c>
      <c r="Q2418" t="s">
        <v>8284</v>
      </c>
      <c r="R2418" s="6">
        <f t="shared" si="149"/>
        <v>5</v>
      </c>
      <c r="S2418" t="s">
        <v>8312</v>
      </c>
      <c r="T2418" t="s">
        <v>8362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>
        <f t="shared" si="148"/>
        <v>0</v>
      </c>
      <c r="G2419" t="s">
        <v>8221</v>
      </c>
      <c r="H2419" t="s">
        <v>8224</v>
      </c>
      <c r="I2419" t="s">
        <v>8246</v>
      </c>
      <c r="J2419">
        <v>1407705187</v>
      </c>
      <c r="K2419">
        <v>1405113187</v>
      </c>
      <c r="L2419" s="10">
        <f t="shared" si="150"/>
        <v>41831.884108796294</v>
      </c>
      <c r="M2419" s="10">
        <f t="shared" si="151"/>
        <v>41861.884108796294</v>
      </c>
      <c r="N2419" t="b">
        <v>0</v>
      </c>
      <c r="O2419">
        <v>0</v>
      </c>
      <c r="P2419" t="b">
        <v>0</v>
      </c>
      <c r="Q2419" t="s">
        <v>8284</v>
      </c>
      <c r="R2419" s="6">
        <f t="shared" si="149"/>
        <v>0</v>
      </c>
      <c r="S2419" t="s">
        <v>8312</v>
      </c>
      <c r="T2419" t="s">
        <v>8362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>
        <f t="shared" si="148"/>
        <v>2.0000000000000001E-4</v>
      </c>
      <c r="G2420" t="s">
        <v>8221</v>
      </c>
      <c r="H2420" t="s">
        <v>8224</v>
      </c>
      <c r="I2420" t="s">
        <v>8246</v>
      </c>
      <c r="J2420">
        <v>1427225644</v>
      </c>
      <c r="K2420">
        <v>1422045244</v>
      </c>
      <c r="L2420" s="10">
        <f t="shared" si="150"/>
        <v>42027.856990740736</v>
      </c>
      <c r="M2420" s="10">
        <f t="shared" si="151"/>
        <v>42087.815324074079</v>
      </c>
      <c r="N2420" t="b">
        <v>0</v>
      </c>
      <c r="O2420">
        <v>5</v>
      </c>
      <c r="P2420" t="b">
        <v>0</v>
      </c>
      <c r="Q2420" t="s">
        <v>8284</v>
      </c>
      <c r="R2420" s="6">
        <f t="shared" si="149"/>
        <v>1</v>
      </c>
      <c r="S2420" t="s">
        <v>8312</v>
      </c>
      <c r="T2420" t="s">
        <v>8362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>
        <f t="shared" si="148"/>
        <v>0</v>
      </c>
      <c r="G2421" t="s">
        <v>8221</v>
      </c>
      <c r="H2421" t="s">
        <v>8224</v>
      </c>
      <c r="I2421" t="s">
        <v>8246</v>
      </c>
      <c r="J2421">
        <v>1424281389</v>
      </c>
      <c r="K2421">
        <v>1419097389</v>
      </c>
      <c r="L2421" s="10">
        <f t="shared" si="150"/>
        <v>41993.738298611104</v>
      </c>
      <c r="M2421" s="10">
        <f t="shared" si="151"/>
        <v>42053.738298611104</v>
      </c>
      <c r="N2421" t="b">
        <v>0</v>
      </c>
      <c r="O2421">
        <v>0</v>
      </c>
      <c r="P2421" t="b">
        <v>0</v>
      </c>
      <c r="Q2421" t="s">
        <v>8284</v>
      </c>
      <c r="R2421" s="6">
        <f t="shared" si="149"/>
        <v>0</v>
      </c>
      <c r="S2421" t="s">
        <v>8312</v>
      </c>
      <c r="T2421" t="s">
        <v>8362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>
        <f t="shared" si="148"/>
        <v>0.14825133372851215</v>
      </c>
      <c r="G2422" t="s">
        <v>8221</v>
      </c>
      <c r="H2422" t="s">
        <v>8224</v>
      </c>
      <c r="I2422" t="s">
        <v>8246</v>
      </c>
      <c r="J2422">
        <v>1415583695</v>
      </c>
      <c r="K2422">
        <v>1410396095</v>
      </c>
      <c r="L2422" s="10">
        <f t="shared" si="150"/>
        <v>41893.028877314813</v>
      </c>
      <c r="M2422" s="10">
        <f t="shared" si="151"/>
        <v>41953.070543981477</v>
      </c>
      <c r="N2422" t="b">
        <v>0</v>
      </c>
      <c r="O2422">
        <v>36</v>
      </c>
      <c r="P2422" t="b">
        <v>0</v>
      </c>
      <c r="Q2422" t="s">
        <v>8284</v>
      </c>
      <c r="R2422" s="6">
        <f t="shared" si="149"/>
        <v>69.472222222222229</v>
      </c>
      <c r="S2422" t="s">
        <v>8312</v>
      </c>
      <c r="T2422" t="s">
        <v>8362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>
        <f t="shared" si="148"/>
        <v>1.6666666666666666E-4</v>
      </c>
      <c r="G2423" t="s">
        <v>8221</v>
      </c>
      <c r="H2423" t="s">
        <v>8224</v>
      </c>
      <c r="I2423" t="s">
        <v>8246</v>
      </c>
      <c r="J2423">
        <v>1424536196</v>
      </c>
      <c r="K2423">
        <v>1421944196</v>
      </c>
      <c r="L2423" s="10">
        <f t="shared" si="150"/>
        <v>42026.687453703707</v>
      </c>
      <c r="M2423" s="10">
        <f t="shared" si="151"/>
        <v>42056.687453703707</v>
      </c>
      <c r="N2423" t="b">
        <v>0</v>
      </c>
      <c r="O2423">
        <v>1</v>
      </c>
      <c r="P2423" t="b">
        <v>0</v>
      </c>
      <c r="Q2423" t="s">
        <v>8284</v>
      </c>
      <c r="R2423" s="6">
        <f t="shared" si="149"/>
        <v>1</v>
      </c>
      <c r="S2423" t="s">
        <v>8312</v>
      </c>
      <c r="T2423" t="s">
        <v>8362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>
        <f t="shared" si="148"/>
        <v>2E-3</v>
      </c>
      <c r="G2424" t="s">
        <v>8221</v>
      </c>
      <c r="H2424" t="s">
        <v>8224</v>
      </c>
      <c r="I2424" t="s">
        <v>8246</v>
      </c>
      <c r="J2424">
        <v>1426091036</v>
      </c>
      <c r="K2424">
        <v>1423502636</v>
      </c>
      <c r="L2424" s="10">
        <f t="shared" si="150"/>
        <v>42044.724953703699</v>
      </c>
      <c r="M2424" s="10">
        <f t="shared" si="151"/>
        <v>42074.683287037042</v>
      </c>
      <c r="N2424" t="b">
        <v>0</v>
      </c>
      <c r="O2424">
        <v>1</v>
      </c>
      <c r="P2424" t="b">
        <v>0</v>
      </c>
      <c r="Q2424" t="s">
        <v>8284</v>
      </c>
      <c r="R2424" s="6">
        <f t="shared" si="149"/>
        <v>1</v>
      </c>
      <c r="S2424" t="s">
        <v>8312</v>
      </c>
      <c r="T2424" t="s">
        <v>8362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>
        <f t="shared" si="148"/>
        <v>1.3333333333333334E-4</v>
      </c>
      <c r="G2425" t="s">
        <v>8221</v>
      </c>
      <c r="H2425" t="s">
        <v>8224</v>
      </c>
      <c r="I2425" t="s">
        <v>8246</v>
      </c>
      <c r="J2425">
        <v>1420044890</v>
      </c>
      <c r="K2425">
        <v>1417452890</v>
      </c>
      <c r="L2425" s="10">
        <f t="shared" si="150"/>
        <v>41974.704745370371</v>
      </c>
      <c r="M2425" s="10">
        <f t="shared" si="151"/>
        <v>42004.704745370371</v>
      </c>
      <c r="N2425" t="b">
        <v>0</v>
      </c>
      <c r="O2425">
        <v>1</v>
      </c>
      <c r="P2425" t="b">
        <v>0</v>
      </c>
      <c r="Q2425" t="s">
        <v>8284</v>
      </c>
      <c r="R2425" s="6">
        <f t="shared" si="149"/>
        <v>8</v>
      </c>
      <c r="S2425" t="s">
        <v>8312</v>
      </c>
      <c r="T2425" t="s">
        <v>8362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>
        <f t="shared" si="148"/>
        <v>1.24E-2</v>
      </c>
      <c r="G2426" t="s">
        <v>8221</v>
      </c>
      <c r="H2426" t="s">
        <v>8224</v>
      </c>
      <c r="I2426" t="s">
        <v>8246</v>
      </c>
      <c r="J2426">
        <v>1414445108</v>
      </c>
      <c r="K2426">
        <v>1411853108</v>
      </c>
      <c r="L2426" s="10">
        <f t="shared" si="150"/>
        <v>41909.892453703702</v>
      </c>
      <c r="M2426" s="10">
        <f t="shared" si="151"/>
        <v>41939.892453703702</v>
      </c>
      <c r="N2426" t="b">
        <v>0</v>
      </c>
      <c r="O2426">
        <v>9</v>
      </c>
      <c r="P2426" t="b">
        <v>0</v>
      </c>
      <c r="Q2426" t="s">
        <v>8284</v>
      </c>
      <c r="R2426" s="6">
        <f t="shared" si="149"/>
        <v>34.444444444444443</v>
      </c>
      <c r="S2426" t="s">
        <v>8312</v>
      </c>
      <c r="T2426" t="s">
        <v>8362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>
        <f t="shared" si="148"/>
        <v>2.8571428571428574E-4</v>
      </c>
      <c r="G2427" t="s">
        <v>8221</v>
      </c>
      <c r="H2427" t="s">
        <v>8224</v>
      </c>
      <c r="I2427" t="s">
        <v>8246</v>
      </c>
      <c r="J2427">
        <v>1464386640</v>
      </c>
      <c r="K2427">
        <v>1463090149</v>
      </c>
      <c r="L2427" s="10">
        <f t="shared" si="150"/>
        <v>42502.913761574076</v>
      </c>
      <c r="M2427" s="10">
        <f t="shared" si="151"/>
        <v>42517.919444444444</v>
      </c>
      <c r="N2427" t="b">
        <v>0</v>
      </c>
      <c r="O2427">
        <v>1</v>
      </c>
      <c r="P2427" t="b">
        <v>0</v>
      </c>
      <c r="Q2427" t="s">
        <v>8284</v>
      </c>
      <c r="R2427" s="6">
        <f t="shared" si="149"/>
        <v>1</v>
      </c>
      <c r="S2427" t="s">
        <v>8312</v>
      </c>
      <c r="T2427" t="s">
        <v>8362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>
        <f t="shared" si="148"/>
        <v>0</v>
      </c>
      <c r="G2428" t="s">
        <v>8221</v>
      </c>
      <c r="H2428" t="s">
        <v>8224</v>
      </c>
      <c r="I2428" t="s">
        <v>8246</v>
      </c>
      <c r="J2428">
        <v>1439006692</v>
      </c>
      <c r="K2428">
        <v>1433822692</v>
      </c>
      <c r="L2428" s="10">
        <f t="shared" si="150"/>
        <v>42164.170046296291</v>
      </c>
      <c r="M2428" s="10">
        <f t="shared" si="151"/>
        <v>42224.170046296291</v>
      </c>
      <c r="N2428" t="b">
        <v>0</v>
      </c>
      <c r="O2428">
        <v>0</v>
      </c>
      <c r="P2428" t="b">
        <v>0</v>
      </c>
      <c r="Q2428" t="s">
        <v>8284</v>
      </c>
      <c r="R2428" s="6">
        <f t="shared" si="149"/>
        <v>0</v>
      </c>
      <c r="S2428" t="s">
        <v>8312</v>
      </c>
      <c r="T2428" t="s">
        <v>8362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>
        <f t="shared" si="148"/>
        <v>2.0000000000000002E-5</v>
      </c>
      <c r="G2429" t="s">
        <v>8221</v>
      </c>
      <c r="H2429" t="s">
        <v>8224</v>
      </c>
      <c r="I2429" t="s">
        <v>8246</v>
      </c>
      <c r="J2429">
        <v>1458715133</v>
      </c>
      <c r="K2429">
        <v>1455262733</v>
      </c>
      <c r="L2429" s="10">
        <f t="shared" si="150"/>
        <v>42412.318668981476</v>
      </c>
      <c r="M2429" s="10">
        <f t="shared" si="151"/>
        <v>42452.277002314819</v>
      </c>
      <c r="N2429" t="b">
        <v>0</v>
      </c>
      <c r="O2429">
        <v>1</v>
      </c>
      <c r="P2429" t="b">
        <v>0</v>
      </c>
      <c r="Q2429" t="s">
        <v>8284</v>
      </c>
      <c r="R2429" s="6">
        <f t="shared" si="149"/>
        <v>1</v>
      </c>
      <c r="S2429" t="s">
        <v>8312</v>
      </c>
      <c r="T2429" t="s">
        <v>8362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>
        <f t="shared" si="148"/>
        <v>2.8571428571428571E-5</v>
      </c>
      <c r="G2430" t="s">
        <v>8221</v>
      </c>
      <c r="H2430" t="s">
        <v>8224</v>
      </c>
      <c r="I2430" t="s">
        <v>8246</v>
      </c>
      <c r="J2430">
        <v>1426182551</v>
      </c>
      <c r="K2430">
        <v>1423594151</v>
      </c>
      <c r="L2430" s="10">
        <f t="shared" si="150"/>
        <v>42045.784155092595</v>
      </c>
      <c r="M2430" s="10">
        <f t="shared" si="151"/>
        <v>42075.742488425924</v>
      </c>
      <c r="N2430" t="b">
        <v>0</v>
      </c>
      <c r="O2430">
        <v>1</v>
      </c>
      <c r="P2430" t="b">
        <v>0</v>
      </c>
      <c r="Q2430" t="s">
        <v>8284</v>
      </c>
      <c r="R2430" s="6">
        <f t="shared" si="149"/>
        <v>1</v>
      </c>
      <c r="S2430" t="s">
        <v>8312</v>
      </c>
      <c r="T2430" t="s">
        <v>8362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>
        <f t="shared" si="148"/>
        <v>1.4321428571428572E-2</v>
      </c>
      <c r="G2431" t="s">
        <v>8221</v>
      </c>
      <c r="H2431" t="s">
        <v>8234</v>
      </c>
      <c r="I2431" t="s">
        <v>8254</v>
      </c>
      <c r="J2431">
        <v>1486313040</v>
      </c>
      <c r="K2431">
        <v>1483131966</v>
      </c>
      <c r="L2431" s="10">
        <f t="shared" si="150"/>
        <v>42734.879236111112</v>
      </c>
      <c r="M2431" s="10">
        <f t="shared" si="151"/>
        <v>42771.697222222225</v>
      </c>
      <c r="N2431" t="b">
        <v>0</v>
      </c>
      <c r="O2431">
        <v>4</v>
      </c>
      <c r="P2431" t="b">
        <v>0</v>
      </c>
      <c r="Q2431" t="s">
        <v>8284</v>
      </c>
      <c r="R2431" s="6">
        <f t="shared" si="149"/>
        <v>501.25</v>
      </c>
      <c r="S2431" t="s">
        <v>8312</v>
      </c>
      <c r="T2431" t="s">
        <v>8362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>
        <f t="shared" si="148"/>
        <v>7.0000000000000001E-3</v>
      </c>
      <c r="G2432" t="s">
        <v>8221</v>
      </c>
      <c r="H2432" t="s">
        <v>8224</v>
      </c>
      <c r="I2432" t="s">
        <v>8246</v>
      </c>
      <c r="J2432">
        <v>1455246504</v>
      </c>
      <c r="K2432">
        <v>1452654504</v>
      </c>
      <c r="L2432" s="10">
        <f t="shared" si="150"/>
        <v>42382.130833333329</v>
      </c>
      <c r="M2432" s="10">
        <f t="shared" si="151"/>
        <v>42412.130833333329</v>
      </c>
      <c r="N2432" t="b">
        <v>0</v>
      </c>
      <c r="O2432">
        <v>2</v>
      </c>
      <c r="P2432" t="b">
        <v>0</v>
      </c>
      <c r="Q2432" t="s">
        <v>8284</v>
      </c>
      <c r="R2432" s="6">
        <f t="shared" si="149"/>
        <v>10.5</v>
      </c>
      <c r="S2432" t="s">
        <v>8312</v>
      </c>
      <c r="T2432" t="s">
        <v>8362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>
        <f t="shared" si="148"/>
        <v>2.0000000000000002E-5</v>
      </c>
      <c r="G2433" t="s">
        <v>8221</v>
      </c>
      <c r="H2433" t="s">
        <v>8224</v>
      </c>
      <c r="I2433" t="s">
        <v>8246</v>
      </c>
      <c r="J2433">
        <v>1467080613</v>
      </c>
      <c r="K2433">
        <v>1461896613</v>
      </c>
      <c r="L2433" s="10">
        <f t="shared" si="150"/>
        <v>42489.099687499998</v>
      </c>
      <c r="M2433" s="10">
        <f t="shared" si="151"/>
        <v>42549.099687499998</v>
      </c>
      <c r="N2433" t="b">
        <v>0</v>
      </c>
      <c r="O2433">
        <v>2</v>
      </c>
      <c r="P2433" t="b">
        <v>0</v>
      </c>
      <c r="Q2433" t="s">
        <v>8284</v>
      </c>
      <c r="R2433" s="6">
        <f t="shared" si="149"/>
        <v>1</v>
      </c>
      <c r="S2433" t="s">
        <v>8312</v>
      </c>
      <c r="T2433" t="s">
        <v>8362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>
        <f t="shared" ref="F2434:F2497" si="152">IF(D2434=0,0,E2434/D2434)</f>
        <v>1.4285714285714287E-4</v>
      </c>
      <c r="G2434" t="s">
        <v>8221</v>
      </c>
      <c r="H2434" t="s">
        <v>8224</v>
      </c>
      <c r="I2434" t="s">
        <v>8246</v>
      </c>
      <c r="J2434">
        <v>1425791697</v>
      </c>
      <c r="K2434">
        <v>1423199697</v>
      </c>
      <c r="L2434" s="10">
        <f t="shared" si="150"/>
        <v>42041.218715277777</v>
      </c>
      <c r="M2434" s="10">
        <f t="shared" si="151"/>
        <v>42071.218715277777</v>
      </c>
      <c r="N2434" t="b">
        <v>0</v>
      </c>
      <c r="O2434">
        <v>2</v>
      </c>
      <c r="P2434" t="b">
        <v>0</v>
      </c>
      <c r="Q2434" t="s">
        <v>8284</v>
      </c>
      <c r="R2434" s="6">
        <f t="shared" ref="R2434:R2497" si="153">IF(O2434=0,0,E2434/O2434)</f>
        <v>1</v>
      </c>
      <c r="S2434" t="s">
        <v>8312</v>
      </c>
      <c r="T2434" t="s">
        <v>8362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>
        <f t="shared" si="152"/>
        <v>0</v>
      </c>
      <c r="G2435" t="s">
        <v>8221</v>
      </c>
      <c r="H2435" t="s">
        <v>8224</v>
      </c>
      <c r="I2435" t="s">
        <v>8246</v>
      </c>
      <c r="J2435">
        <v>1456608943</v>
      </c>
      <c r="K2435">
        <v>1454016943</v>
      </c>
      <c r="L2435" s="10">
        <f t="shared" ref="L2435:L2498" si="154">(((K2435/60)/60)/24)+DATE(1970,1,1)</f>
        <v>42397.89980324074</v>
      </c>
      <c r="M2435" s="10">
        <f t="shared" ref="M2435:M2498" si="155">(((J2435/60)/60)/24)+DATE(1970,1,1)</f>
        <v>42427.89980324074</v>
      </c>
      <c r="N2435" t="b">
        <v>0</v>
      </c>
      <c r="O2435">
        <v>0</v>
      </c>
      <c r="P2435" t="b">
        <v>0</v>
      </c>
      <c r="Q2435" t="s">
        <v>8284</v>
      </c>
      <c r="R2435" s="6">
        <f t="shared" si="153"/>
        <v>0</v>
      </c>
      <c r="S2435" t="s">
        <v>8312</v>
      </c>
      <c r="T2435" t="s">
        <v>8362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>
        <f t="shared" si="152"/>
        <v>1.2999999999999999E-3</v>
      </c>
      <c r="G2436" t="s">
        <v>8221</v>
      </c>
      <c r="H2436" t="s">
        <v>8224</v>
      </c>
      <c r="I2436" t="s">
        <v>8246</v>
      </c>
      <c r="J2436">
        <v>1438662474</v>
      </c>
      <c r="K2436">
        <v>1435206474</v>
      </c>
      <c r="L2436" s="10">
        <f t="shared" si="154"/>
        <v>42180.18604166666</v>
      </c>
      <c r="M2436" s="10">
        <f t="shared" si="155"/>
        <v>42220.18604166666</v>
      </c>
      <c r="N2436" t="b">
        <v>0</v>
      </c>
      <c r="O2436">
        <v>2</v>
      </c>
      <c r="P2436" t="b">
        <v>0</v>
      </c>
      <c r="Q2436" t="s">
        <v>8284</v>
      </c>
      <c r="R2436" s="6">
        <f t="shared" si="153"/>
        <v>13</v>
      </c>
      <c r="S2436" t="s">
        <v>8312</v>
      </c>
      <c r="T2436" t="s">
        <v>8362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>
        <f t="shared" si="152"/>
        <v>4.8960000000000002E-3</v>
      </c>
      <c r="G2437" t="s">
        <v>8221</v>
      </c>
      <c r="H2437" t="s">
        <v>8235</v>
      </c>
      <c r="I2437" t="s">
        <v>8255</v>
      </c>
      <c r="J2437">
        <v>1444027186</v>
      </c>
      <c r="K2437">
        <v>1441435186</v>
      </c>
      <c r="L2437" s="10">
        <f t="shared" si="154"/>
        <v>42252.277615740735</v>
      </c>
      <c r="M2437" s="10">
        <f t="shared" si="155"/>
        <v>42282.277615740735</v>
      </c>
      <c r="N2437" t="b">
        <v>0</v>
      </c>
      <c r="O2437">
        <v>4</v>
      </c>
      <c r="P2437" t="b">
        <v>0</v>
      </c>
      <c r="Q2437" t="s">
        <v>8284</v>
      </c>
      <c r="R2437" s="6">
        <f t="shared" si="153"/>
        <v>306</v>
      </c>
      <c r="S2437" t="s">
        <v>8312</v>
      </c>
      <c r="T2437" t="s">
        <v>8362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>
        <f t="shared" si="152"/>
        <v>3.8461538461538462E-4</v>
      </c>
      <c r="G2438" t="s">
        <v>8221</v>
      </c>
      <c r="H2438" t="s">
        <v>8229</v>
      </c>
      <c r="I2438" t="s">
        <v>8251</v>
      </c>
      <c r="J2438">
        <v>1454078770</v>
      </c>
      <c r="K2438">
        <v>1448894770</v>
      </c>
      <c r="L2438" s="10">
        <f t="shared" si="154"/>
        <v>42338.615393518514</v>
      </c>
      <c r="M2438" s="10">
        <f t="shared" si="155"/>
        <v>42398.615393518514</v>
      </c>
      <c r="N2438" t="b">
        <v>0</v>
      </c>
      <c r="O2438">
        <v>2</v>
      </c>
      <c r="P2438" t="b">
        <v>0</v>
      </c>
      <c r="Q2438" t="s">
        <v>8284</v>
      </c>
      <c r="R2438" s="6">
        <f t="shared" si="153"/>
        <v>22.5</v>
      </c>
      <c r="S2438" t="s">
        <v>8312</v>
      </c>
      <c r="T2438" t="s">
        <v>8362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>
        <f t="shared" si="152"/>
        <v>0</v>
      </c>
      <c r="G2439" t="s">
        <v>8221</v>
      </c>
      <c r="H2439" t="s">
        <v>8224</v>
      </c>
      <c r="I2439" t="s">
        <v>8246</v>
      </c>
      <c r="J2439">
        <v>1426615200</v>
      </c>
      <c r="K2439">
        <v>1422400188</v>
      </c>
      <c r="L2439" s="10">
        <f t="shared" si="154"/>
        <v>42031.965138888889</v>
      </c>
      <c r="M2439" s="10">
        <f t="shared" si="155"/>
        <v>42080.75</v>
      </c>
      <c r="N2439" t="b">
        <v>0</v>
      </c>
      <c r="O2439">
        <v>0</v>
      </c>
      <c r="P2439" t="b">
        <v>0</v>
      </c>
      <c r="Q2439" t="s">
        <v>8284</v>
      </c>
      <c r="R2439" s="6">
        <f t="shared" si="153"/>
        <v>0</v>
      </c>
      <c r="S2439" t="s">
        <v>8312</v>
      </c>
      <c r="T2439" t="s">
        <v>8362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>
        <f t="shared" si="152"/>
        <v>3.3333333333333335E-3</v>
      </c>
      <c r="G2440" t="s">
        <v>8221</v>
      </c>
      <c r="H2440" t="s">
        <v>8224</v>
      </c>
      <c r="I2440" t="s">
        <v>8246</v>
      </c>
      <c r="J2440">
        <v>1449529062</v>
      </c>
      <c r="K2440">
        <v>1444341462</v>
      </c>
      <c r="L2440" s="10">
        <f t="shared" si="154"/>
        <v>42285.91506944444</v>
      </c>
      <c r="M2440" s="10">
        <f t="shared" si="155"/>
        <v>42345.956736111111</v>
      </c>
      <c r="N2440" t="b">
        <v>0</v>
      </c>
      <c r="O2440">
        <v>1</v>
      </c>
      <c r="P2440" t="b">
        <v>0</v>
      </c>
      <c r="Q2440" t="s">
        <v>8284</v>
      </c>
      <c r="R2440" s="6">
        <f t="shared" si="153"/>
        <v>50</v>
      </c>
      <c r="S2440" t="s">
        <v>8312</v>
      </c>
      <c r="T2440" t="s">
        <v>8362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>
        <f t="shared" si="152"/>
        <v>0</v>
      </c>
      <c r="G2441" t="s">
        <v>8221</v>
      </c>
      <c r="H2441" t="s">
        <v>8224</v>
      </c>
      <c r="I2441" t="s">
        <v>8246</v>
      </c>
      <c r="J2441">
        <v>1445197129</v>
      </c>
      <c r="K2441">
        <v>1442605129</v>
      </c>
      <c r="L2441" s="10">
        <f t="shared" si="154"/>
        <v>42265.818622685183</v>
      </c>
      <c r="M2441" s="10">
        <f t="shared" si="155"/>
        <v>42295.818622685183</v>
      </c>
      <c r="N2441" t="b">
        <v>0</v>
      </c>
      <c r="O2441">
        <v>0</v>
      </c>
      <c r="P2441" t="b">
        <v>0</v>
      </c>
      <c r="Q2441" t="s">
        <v>8284</v>
      </c>
      <c r="R2441" s="6">
        <f t="shared" si="153"/>
        <v>0</v>
      </c>
      <c r="S2441" t="s">
        <v>8312</v>
      </c>
      <c r="T2441" t="s">
        <v>8362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>
        <f t="shared" si="152"/>
        <v>2E-3</v>
      </c>
      <c r="G2442" t="s">
        <v>8221</v>
      </c>
      <c r="H2442" t="s">
        <v>8242</v>
      </c>
      <c r="I2442" t="s">
        <v>8249</v>
      </c>
      <c r="J2442">
        <v>1455399313</v>
      </c>
      <c r="K2442">
        <v>1452807313</v>
      </c>
      <c r="L2442" s="10">
        <f t="shared" si="154"/>
        <v>42383.899456018517</v>
      </c>
      <c r="M2442" s="10">
        <f t="shared" si="155"/>
        <v>42413.899456018517</v>
      </c>
      <c r="N2442" t="b">
        <v>0</v>
      </c>
      <c r="O2442">
        <v>2</v>
      </c>
      <c r="P2442" t="b">
        <v>0</v>
      </c>
      <c r="Q2442" t="s">
        <v>8284</v>
      </c>
      <c r="R2442" s="6">
        <f t="shared" si="153"/>
        <v>5</v>
      </c>
      <c r="S2442" t="s">
        <v>8312</v>
      </c>
      <c r="T2442" t="s">
        <v>8362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>
        <f t="shared" si="152"/>
        <v>1.0788</v>
      </c>
      <c r="G2443" t="s">
        <v>8219</v>
      </c>
      <c r="H2443" t="s">
        <v>8224</v>
      </c>
      <c r="I2443" t="s">
        <v>8246</v>
      </c>
      <c r="J2443">
        <v>1437627540</v>
      </c>
      <c r="K2443">
        <v>1435806054</v>
      </c>
      <c r="L2443" s="10">
        <f t="shared" si="154"/>
        <v>42187.125625000001</v>
      </c>
      <c r="M2443" s="10">
        <f t="shared" si="155"/>
        <v>42208.207638888889</v>
      </c>
      <c r="N2443" t="b">
        <v>0</v>
      </c>
      <c r="O2443">
        <v>109</v>
      </c>
      <c r="P2443" t="b">
        <v>1</v>
      </c>
      <c r="Q2443" t="s">
        <v>8298</v>
      </c>
      <c r="R2443" s="6">
        <f t="shared" si="153"/>
        <v>74.22935779816514</v>
      </c>
      <c r="S2443" t="s">
        <v>8312</v>
      </c>
      <c r="T2443" t="s">
        <v>8373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>
        <f t="shared" si="152"/>
        <v>1.2594166666666666</v>
      </c>
      <c r="G2444" t="s">
        <v>8219</v>
      </c>
      <c r="H2444" t="s">
        <v>8224</v>
      </c>
      <c r="I2444" t="s">
        <v>8246</v>
      </c>
      <c r="J2444">
        <v>1426777228</v>
      </c>
      <c r="K2444">
        <v>1424188828</v>
      </c>
      <c r="L2444" s="10">
        <f t="shared" si="154"/>
        <v>42052.666990740734</v>
      </c>
      <c r="M2444" s="10">
        <f t="shared" si="155"/>
        <v>42082.625324074077</v>
      </c>
      <c r="N2444" t="b">
        <v>0</v>
      </c>
      <c r="O2444">
        <v>372</v>
      </c>
      <c r="P2444" t="b">
        <v>1</v>
      </c>
      <c r="Q2444" t="s">
        <v>8298</v>
      </c>
      <c r="R2444" s="6">
        <f t="shared" si="153"/>
        <v>81.252688172043008</v>
      </c>
      <c r="S2444" t="s">
        <v>8312</v>
      </c>
      <c r="T2444" t="s">
        <v>8373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>
        <f t="shared" si="152"/>
        <v>2.0251494999999999</v>
      </c>
      <c r="G2445" t="s">
        <v>8219</v>
      </c>
      <c r="H2445" t="s">
        <v>8224</v>
      </c>
      <c r="I2445" t="s">
        <v>8246</v>
      </c>
      <c r="J2445">
        <v>1408114822</v>
      </c>
      <c r="K2445">
        <v>1405522822</v>
      </c>
      <c r="L2445" s="10">
        <f t="shared" si="154"/>
        <v>41836.625254629631</v>
      </c>
      <c r="M2445" s="10">
        <f t="shared" si="155"/>
        <v>41866.625254629631</v>
      </c>
      <c r="N2445" t="b">
        <v>0</v>
      </c>
      <c r="O2445">
        <v>311</v>
      </c>
      <c r="P2445" t="b">
        <v>1</v>
      </c>
      <c r="Q2445" t="s">
        <v>8298</v>
      </c>
      <c r="R2445" s="6">
        <f t="shared" si="153"/>
        <v>130.23469453376205</v>
      </c>
      <c r="S2445" t="s">
        <v>8312</v>
      </c>
      <c r="T2445" t="s">
        <v>8373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>
        <f t="shared" si="152"/>
        <v>1.0860000000000001</v>
      </c>
      <c r="G2446" t="s">
        <v>8219</v>
      </c>
      <c r="H2446" t="s">
        <v>8224</v>
      </c>
      <c r="I2446" t="s">
        <v>8246</v>
      </c>
      <c r="J2446">
        <v>1464199591</v>
      </c>
      <c r="K2446">
        <v>1461607591</v>
      </c>
      <c r="L2446" s="10">
        <f t="shared" si="154"/>
        <v>42485.754525462966</v>
      </c>
      <c r="M2446" s="10">
        <f t="shared" si="155"/>
        <v>42515.754525462966</v>
      </c>
      <c r="N2446" t="b">
        <v>0</v>
      </c>
      <c r="O2446">
        <v>61</v>
      </c>
      <c r="P2446" t="b">
        <v>1</v>
      </c>
      <c r="Q2446" t="s">
        <v>8298</v>
      </c>
      <c r="R2446" s="6">
        <f t="shared" si="153"/>
        <v>53.409836065573771</v>
      </c>
      <c r="S2446" t="s">
        <v>8312</v>
      </c>
      <c r="T2446" t="s">
        <v>8373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>
        <f t="shared" si="152"/>
        <v>1.728</v>
      </c>
      <c r="G2447" t="s">
        <v>8219</v>
      </c>
      <c r="H2447" t="s">
        <v>8224</v>
      </c>
      <c r="I2447" t="s">
        <v>8246</v>
      </c>
      <c r="J2447">
        <v>1443242021</v>
      </c>
      <c r="K2447">
        <v>1440650021</v>
      </c>
      <c r="L2447" s="10">
        <f t="shared" si="154"/>
        <v>42243.190057870372</v>
      </c>
      <c r="M2447" s="10">
        <f t="shared" si="155"/>
        <v>42273.190057870372</v>
      </c>
      <c r="N2447" t="b">
        <v>0</v>
      </c>
      <c r="O2447">
        <v>115</v>
      </c>
      <c r="P2447" t="b">
        <v>1</v>
      </c>
      <c r="Q2447" t="s">
        <v>8298</v>
      </c>
      <c r="R2447" s="6">
        <f t="shared" si="153"/>
        <v>75.130434782608702</v>
      </c>
      <c r="S2447" t="s">
        <v>8312</v>
      </c>
      <c r="T2447" t="s">
        <v>8373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>
        <f t="shared" si="152"/>
        <v>1.6798</v>
      </c>
      <c r="G2448" t="s">
        <v>8219</v>
      </c>
      <c r="H2448" t="s">
        <v>8224</v>
      </c>
      <c r="I2448" t="s">
        <v>8246</v>
      </c>
      <c r="J2448">
        <v>1480174071</v>
      </c>
      <c r="K2448">
        <v>1477578471</v>
      </c>
      <c r="L2448" s="10">
        <f t="shared" si="154"/>
        <v>42670.602673611109</v>
      </c>
      <c r="M2448" s="10">
        <f t="shared" si="155"/>
        <v>42700.64434027778</v>
      </c>
      <c r="N2448" t="b">
        <v>0</v>
      </c>
      <c r="O2448">
        <v>111</v>
      </c>
      <c r="P2448" t="b">
        <v>1</v>
      </c>
      <c r="Q2448" t="s">
        <v>8298</v>
      </c>
      <c r="R2448" s="6">
        <f t="shared" si="153"/>
        <v>75.666666666666671</v>
      </c>
      <c r="S2448" t="s">
        <v>8312</v>
      </c>
      <c r="T2448" t="s">
        <v>8373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>
        <f t="shared" si="152"/>
        <v>4.2720000000000002</v>
      </c>
      <c r="G2449" t="s">
        <v>8219</v>
      </c>
      <c r="H2449" t="s">
        <v>8224</v>
      </c>
      <c r="I2449" t="s">
        <v>8246</v>
      </c>
      <c r="J2449">
        <v>1478923200</v>
      </c>
      <c r="K2449">
        <v>1476184593</v>
      </c>
      <c r="L2449" s="10">
        <f t="shared" si="154"/>
        <v>42654.469826388886</v>
      </c>
      <c r="M2449" s="10">
        <f t="shared" si="155"/>
        <v>42686.166666666672</v>
      </c>
      <c r="N2449" t="b">
        <v>0</v>
      </c>
      <c r="O2449">
        <v>337</v>
      </c>
      <c r="P2449" t="b">
        <v>1</v>
      </c>
      <c r="Q2449" t="s">
        <v>8298</v>
      </c>
      <c r="R2449" s="6">
        <f t="shared" si="153"/>
        <v>31.691394658753708</v>
      </c>
      <c r="S2449" t="s">
        <v>8312</v>
      </c>
      <c r="T2449" t="s">
        <v>8373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>
        <f t="shared" si="152"/>
        <v>1.075</v>
      </c>
      <c r="G2450" t="s">
        <v>8219</v>
      </c>
      <c r="H2450" t="s">
        <v>8224</v>
      </c>
      <c r="I2450" t="s">
        <v>8246</v>
      </c>
      <c r="J2450">
        <v>1472621760</v>
      </c>
      <c r="K2450">
        <v>1472110513</v>
      </c>
      <c r="L2450" s="10">
        <f t="shared" si="154"/>
        <v>42607.316122685181</v>
      </c>
      <c r="M2450" s="10">
        <f t="shared" si="155"/>
        <v>42613.233333333337</v>
      </c>
      <c r="N2450" t="b">
        <v>0</v>
      </c>
      <c r="O2450">
        <v>9</v>
      </c>
      <c r="P2450" t="b">
        <v>1</v>
      </c>
      <c r="Q2450" t="s">
        <v>8298</v>
      </c>
      <c r="R2450" s="6">
        <f t="shared" si="153"/>
        <v>47.777777777777779</v>
      </c>
      <c r="S2450" t="s">
        <v>8312</v>
      </c>
      <c r="T2450" t="s">
        <v>8373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>
        <f t="shared" si="152"/>
        <v>1.08</v>
      </c>
      <c r="G2451" t="s">
        <v>8219</v>
      </c>
      <c r="H2451" t="s">
        <v>8224</v>
      </c>
      <c r="I2451" t="s">
        <v>8246</v>
      </c>
      <c r="J2451">
        <v>1417321515</v>
      </c>
      <c r="K2451">
        <v>1414725915</v>
      </c>
      <c r="L2451" s="10">
        <f t="shared" si="154"/>
        <v>41943.142534722225</v>
      </c>
      <c r="M2451" s="10">
        <f t="shared" si="155"/>
        <v>41973.184201388889</v>
      </c>
      <c r="N2451" t="b">
        <v>0</v>
      </c>
      <c r="O2451">
        <v>120</v>
      </c>
      <c r="P2451" t="b">
        <v>1</v>
      </c>
      <c r="Q2451" t="s">
        <v>8298</v>
      </c>
      <c r="R2451" s="6">
        <f t="shared" si="153"/>
        <v>90</v>
      </c>
      <c r="S2451" t="s">
        <v>8312</v>
      </c>
      <c r="T2451" t="s">
        <v>8373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>
        <f t="shared" si="152"/>
        <v>1.0153353333333335</v>
      </c>
      <c r="G2452" t="s">
        <v>8219</v>
      </c>
      <c r="H2452" t="s">
        <v>8224</v>
      </c>
      <c r="I2452" t="s">
        <v>8246</v>
      </c>
      <c r="J2452">
        <v>1414465860</v>
      </c>
      <c r="K2452">
        <v>1411177456</v>
      </c>
      <c r="L2452" s="10">
        <f t="shared" si="154"/>
        <v>41902.07240740741</v>
      </c>
      <c r="M2452" s="10">
        <f t="shared" si="155"/>
        <v>41940.132638888892</v>
      </c>
      <c r="N2452" t="b">
        <v>0</v>
      </c>
      <c r="O2452">
        <v>102</v>
      </c>
      <c r="P2452" t="b">
        <v>1</v>
      </c>
      <c r="Q2452" t="s">
        <v>8298</v>
      </c>
      <c r="R2452" s="6">
        <f t="shared" si="153"/>
        <v>149.31401960784314</v>
      </c>
      <c r="S2452" t="s">
        <v>8312</v>
      </c>
      <c r="T2452" t="s">
        <v>8373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>
        <f t="shared" si="152"/>
        <v>1.1545000000000001</v>
      </c>
      <c r="G2453" t="s">
        <v>8219</v>
      </c>
      <c r="H2453" t="s">
        <v>8224</v>
      </c>
      <c r="I2453" t="s">
        <v>8246</v>
      </c>
      <c r="J2453">
        <v>1488750490</v>
      </c>
      <c r="K2453">
        <v>1487022490</v>
      </c>
      <c r="L2453" s="10">
        <f t="shared" si="154"/>
        <v>42779.908449074079</v>
      </c>
      <c r="M2453" s="10">
        <f t="shared" si="155"/>
        <v>42799.908449074079</v>
      </c>
      <c r="N2453" t="b">
        <v>0</v>
      </c>
      <c r="O2453">
        <v>186</v>
      </c>
      <c r="P2453" t="b">
        <v>1</v>
      </c>
      <c r="Q2453" t="s">
        <v>8298</v>
      </c>
      <c r="R2453" s="6">
        <f t="shared" si="153"/>
        <v>62.06989247311828</v>
      </c>
      <c r="S2453" t="s">
        <v>8312</v>
      </c>
      <c r="T2453" t="s">
        <v>8373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>
        <f t="shared" si="152"/>
        <v>1.335</v>
      </c>
      <c r="G2454" t="s">
        <v>8219</v>
      </c>
      <c r="H2454" t="s">
        <v>8224</v>
      </c>
      <c r="I2454" t="s">
        <v>8246</v>
      </c>
      <c r="J2454">
        <v>1451430000</v>
      </c>
      <c r="K2454">
        <v>1448914500</v>
      </c>
      <c r="L2454" s="10">
        <f t="shared" si="154"/>
        <v>42338.84375</v>
      </c>
      <c r="M2454" s="10">
        <f t="shared" si="155"/>
        <v>42367.958333333328</v>
      </c>
      <c r="N2454" t="b">
        <v>0</v>
      </c>
      <c r="O2454">
        <v>15</v>
      </c>
      <c r="P2454" t="b">
        <v>1</v>
      </c>
      <c r="Q2454" t="s">
        <v>8298</v>
      </c>
      <c r="R2454" s="6">
        <f t="shared" si="153"/>
        <v>53.4</v>
      </c>
      <c r="S2454" t="s">
        <v>8312</v>
      </c>
      <c r="T2454" t="s">
        <v>8373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>
        <f t="shared" si="152"/>
        <v>1.5469999999999999</v>
      </c>
      <c r="G2455" t="s">
        <v>8219</v>
      </c>
      <c r="H2455" t="s">
        <v>8224</v>
      </c>
      <c r="I2455" t="s">
        <v>8246</v>
      </c>
      <c r="J2455">
        <v>1486053409</v>
      </c>
      <c r="K2455">
        <v>1483461409</v>
      </c>
      <c r="L2455" s="10">
        <f t="shared" si="154"/>
        <v>42738.692233796297</v>
      </c>
      <c r="M2455" s="10">
        <f t="shared" si="155"/>
        <v>42768.692233796297</v>
      </c>
      <c r="N2455" t="b">
        <v>0</v>
      </c>
      <c r="O2455">
        <v>67</v>
      </c>
      <c r="P2455" t="b">
        <v>1</v>
      </c>
      <c r="Q2455" t="s">
        <v>8298</v>
      </c>
      <c r="R2455" s="6">
        <f t="shared" si="153"/>
        <v>69.268656716417908</v>
      </c>
      <c r="S2455" t="s">
        <v>8312</v>
      </c>
      <c r="T2455" t="s">
        <v>8373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>
        <f t="shared" si="152"/>
        <v>1.0084571428571429</v>
      </c>
      <c r="G2456" t="s">
        <v>8219</v>
      </c>
      <c r="H2456" t="s">
        <v>8224</v>
      </c>
      <c r="I2456" t="s">
        <v>8246</v>
      </c>
      <c r="J2456">
        <v>1489207808</v>
      </c>
      <c r="K2456">
        <v>1486183808</v>
      </c>
      <c r="L2456" s="10">
        <f t="shared" si="154"/>
        <v>42770.201481481476</v>
      </c>
      <c r="M2456" s="10">
        <f t="shared" si="155"/>
        <v>42805.201481481476</v>
      </c>
      <c r="N2456" t="b">
        <v>0</v>
      </c>
      <c r="O2456">
        <v>130</v>
      </c>
      <c r="P2456" t="b">
        <v>1</v>
      </c>
      <c r="Q2456" t="s">
        <v>8298</v>
      </c>
      <c r="R2456" s="6">
        <f t="shared" si="153"/>
        <v>271.50769230769231</v>
      </c>
      <c r="S2456" t="s">
        <v>8312</v>
      </c>
      <c r="T2456" t="s">
        <v>8373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>
        <f t="shared" si="152"/>
        <v>1.82</v>
      </c>
      <c r="G2457" t="s">
        <v>8219</v>
      </c>
      <c r="H2457" t="s">
        <v>8224</v>
      </c>
      <c r="I2457" t="s">
        <v>8246</v>
      </c>
      <c r="J2457">
        <v>1461177950</v>
      </c>
      <c r="K2457">
        <v>1458758750</v>
      </c>
      <c r="L2457" s="10">
        <f t="shared" si="154"/>
        <v>42452.781828703708</v>
      </c>
      <c r="M2457" s="10">
        <f t="shared" si="155"/>
        <v>42480.781828703708</v>
      </c>
      <c r="N2457" t="b">
        <v>0</v>
      </c>
      <c r="O2457">
        <v>16</v>
      </c>
      <c r="P2457" t="b">
        <v>1</v>
      </c>
      <c r="Q2457" t="s">
        <v>8298</v>
      </c>
      <c r="R2457" s="6">
        <f t="shared" si="153"/>
        <v>34.125</v>
      </c>
      <c r="S2457" t="s">
        <v>8312</v>
      </c>
      <c r="T2457" t="s">
        <v>8373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>
        <f t="shared" si="152"/>
        <v>1.8086666666666666</v>
      </c>
      <c r="G2458" t="s">
        <v>8219</v>
      </c>
      <c r="H2458" t="s">
        <v>8224</v>
      </c>
      <c r="I2458" t="s">
        <v>8246</v>
      </c>
      <c r="J2458">
        <v>1488063839</v>
      </c>
      <c r="K2458">
        <v>1485471839</v>
      </c>
      <c r="L2458" s="10">
        <f t="shared" si="154"/>
        <v>42761.961099537039</v>
      </c>
      <c r="M2458" s="10">
        <f t="shared" si="155"/>
        <v>42791.961099537039</v>
      </c>
      <c r="N2458" t="b">
        <v>0</v>
      </c>
      <c r="O2458">
        <v>67</v>
      </c>
      <c r="P2458" t="b">
        <v>1</v>
      </c>
      <c r="Q2458" t="s">
        <v>8298</v>
      </c>
      <c r="R2458" s="6">
        <f t="shared" si="153"/>
        <v>40.492537313432834</v>
      </c>
      <c r="S2458" t="s">
        <v>8312</v>
      </c>
      <c r="T2458" t="s">
        <v>8373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>
        <f t="shared" si="152"/>
        <v>1.0230434782608695</v>
      </c>
      <c r="G2459" t="s">
        <v>8219</v>
      </c>
      <c r="H2459" t="s">
        <v>8224</v>
      </c>
      <c r="I2459" t="s">
        <v>8246</v>
      </c>
      <c r="J2459">
        <v>1458826056</v>
      </c>
      <c r="K2459">
        <v>1456237656</v>
      </c>
      <c r="L2459" s="10">
        <f t="shared" si="154"/>
        <v>42423.602500000001</v>
      </c>
      <c r="M2459" s="10">
        <f t="shared" si="155"/>
        <v>42453.560833333337</v>
      </c>
      <c r="N2459" t="b">
        <v>0</v>
      </c>
      <c r="O2459">
        <v>124</v>
      </c>
      <c r="P2459" t="b">
        <v>1</v>
      </c>
      <c r="Q2459" t="s">
        <v>8298</v>
      </c>
      <c r="R2459" s="6">
        <f t="shared" si="153"/>
        <v>189.75806451612902</v>
      </c>
      <c r="S2459" t="s">
        <v>8312</v>
      </c>
      <c r="T2459" t="s">
        <v>8373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>
        <f t="shared" si="152"/>
        <v>1.1017999999999999</v>
      </c>
      <c r="G2460" t="s">
        <v>8219</v>
      </c>
      <c r="H2460" t="s">
        <v>8224</v>
      </c>
      <c r="I2460" t="s">
        <v>8246</v>
      </c>
      <c r="J2460">
        <v>1465498800</v>
      </c>
      <c r="K2460">
        <v>1462481718</v>
      </c>
      <c r="L2460" s="10">
        <f t="shared" si="154"/>
        <v>42495.871736111112</v>
      </c>
      <c r="M2460" s="10">
        <f t="shared" si="155"/>
        <v>42530.791666666672</v>
      </c>
      <c r="N2460" t="b">
        <v>0</v>
      </c>
      <c r="O2460">
        <v>80</v>
      </c>
      <c r="P2460" t="b">
        <v>1</v>
      </c>
      <c r="Q2460" t="s">
        <v>8298</v>
      </c>
      <c r="R2460" s="6">
        <f t="shared" si="153"/>
        <v>68.862499999999997</v>
      </c>
      <c r="S2460" t="s">
        <v>8312</v>
      </c>
      <c r="T2460" t="s">
        <v>8373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>
        <f t="shared" si="152"/>
        <v>1.0225</v>
      </c>
      <c r="G2461" t="s">
        <v>8219</v>
      </c>
      <c r="H2461" t="s">
        <v>8224</v>
      </c>
      <c r="I2461" t="s">
        <v>8246</v>
      </c>
      <c r="J2461">
        <v>1458742685</v>
      </c>
      <c r="K2461">
        <v>1454858285</v>
      </c>
      <c r="L2461" s="10">
        <f t="shared" si="154"/>
        <v>42407.637557870374</v>
      </c>
      <c r="M2461" s="10">
        <f t="shared" si="155"/>
        <v>42452.595891203702</v>
      </c>
      <c r="N2461" t="b">
        <v>0</v>
      </c>
      <c r="O2461">
        <v>282</v>
      </c>
      <c r="P2461" t="b">
        <v>1</v>
      </c>
      <c r="Q2461" t="s">
        <v>8298</v>
      </c>
      <c r="R2461" s="6">
        <f t="shared" si="153"/>
        <v>108.77659574468085</v>
      </c>
      <c r="S2461" t="s">
        <v>8312</v>
      </c>
      <c r="T2461" t="s">
        <v>8373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>
        <f t="shared" si="152"/>
        <v>1.0078823529411765</v>
      </c>
      <c r="G2462" t="s">
        <v>8219</v>
      </c>
      <c r="H2462" t="s">
        <v>8224</v>
      </c>
      <c r="I2462" t="s">
        <v>8246</v>
      </c>
      <c r="J2462">
        <v>1483417020</v>
      </c>
      <c r="K2462">
        <v>1480480167</v>
      </c>
      <c r="L2462" s="10">
        <f t="shared" si="154"/>
        <v>42704.187118055561</v>
      </c>
      <c r="M2462" s="10">
        <f t="shared" si="155"/>
        <v>42738.178472222222</v>
      </c>
      <c r="N2462" t="b">
        <v>0</v>
      </c>
      <c r="O2462">
        <v>68</v>
      </c>
      <c r="P2462" t="b">
        <v>1</v>
      </c>
      <c r="Q2462" t="s">
        <v>8298</v>
      </c>
      <c r="R2462" s="6">
        <f t="shared" si="153"/>
        <v>125.98529411764706</v>
      </c>
      <c r="S2462" t="s">
        <v>8312</v>
      </c>
      <c r="T2462" t="s">
        <v>8373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>
        <f t="shared" si="152"/>
        <v>1.038</v>
      </c>
      <c r="G2463" t="s">
        <v>8219</v>
      </c>
      <c r="H2463" t="s">
        <v>8224</v>
      </c>
      <c r="I2463" t="s">
        <v>8246</v>
      </c>
      <c r="J2463">
        <v>1317438000</v>
      </c>
      <c r="K2463">
        <v>1314577097</v>
      </c>
      <c r="L2463" s="10">
        <f t="shared" si="154"/>
        <v>40784.012696759259</v>
      </c>
      <c r="M2463" s="10">
        <f t="shared" si="155"/>
        <v>40817.125</v>
      </c>
      <c r="N2463" t="b">
        <v>0</v>
      </c>
      <c r="O2463">
        <v>86</v>
      </c>
      <c r="P2463" t="b">
        <v>1</v>
      </c>
      <c r="Q2463" t="s">
        <v>8279</v>
      </c>
      <c r="R2463" s="6">
        <f t="shared" si="153"/>
        <v>90.523255813953483</v>
      </c>
      <c r="S2463" t="s">
        <v>8315</v>
      </c>
      <c r="T2463" t="s">
        <v>8327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>
        <f t="shared" si="152"/>
        <v>1.1070833333333334</v>
      </c>
      <c r="G2464" t="s">
        <v>8219</v>
      </c>
      <c r="H2464" t="s">
        <v>8224</v>
      </c>
      <c r="I2464" t="s">
        <v>8246</v>
      </c>
      <c r="J2464">
        <v>1342672096</v>
      </c>
      <c r="K2464">
        <v>1340944096</v>
      </c>
      <c r="L2464" s="10">
        <f t="shared" si="154"/>
        <v>41089.186296296299</v>
      </c>
      <c r="M2464" s="10">
        <f t="shared" si="155"/>
        <v>41109.186296296299</v>
      </c>
      <c r="N2464" t="b">
        <v>0</v>
      </c>
      <c r="O2464">
        <v>115</v>
      </c>
      <c r="P2464" t="b">
        <v>1</v>
      </c>
      <c r="Q2464" t="s">
        <v>8279</v>
      </c>
      <c r="R2464" s="6">
        <f t="shared" si="153"/>
        <v>28.880434782608695</v>
      </c>
      <c r="S2464" t="s">
        <v>8315</v>
      </c>
      <c r="T2464" t="s">
        <v>8327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>
        <f t="shared" si="152"/>
        <v>1.1625000000000001</v>
      </c>
      <c r="G2465" t="s">
        <v>8219</v>
      </c>
      <c r="H2465" t="s">
        <v>8224</v>
      </c>
      <c r="I2465" t="s">
        <v>8246</v>
      </c>
      <c r="J2465">
        <v>1366138800</v>
      </c>
      <c r="K2465">
        <v>1362710425</v>
      </c>
      <c r="L2465" s="10">
        <f t="shared" si="154"/>
        <v>41341.111400462964</v>
      </c>
      <c r="M2465" s="10">
        <f t="shared" si="155"/>
        <v>41380.791666666664</v>
      </c>
      <c r="N2465" t="b">
        <v>0</v>
      </c>
      <c r="O2465">
        <v>75</v>
      </c>
      <c r="P2465" t="b">
        <v>1</v>
      </c>
      <c r="Q2465" t="s">
        <v>8279</v>
      </c>
      <c r="R2465" s="6">
        <f t="shared" si="153"/>
        <v>31</v>
      </c>
      <c r="S2465" t="s">
        <v>8315</v>
      </c>
      <c r="T2465" t="s">
        <v>8327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>
        <f t="shared" si="152"/>
        <v>1.111</v>
      </c>
      <c r="G2466" t="s">
        <v>8219</v>
      </c>
      <c r="H2466" t="s">
        <v>8229</v>
      </c>
      <c r="I2466" t="s">
        <v>8251</v>
      </c>
      <c r="J2466">
        <v>1443641340</v>
      </c>
      <c r="K2466">
        <v>1441143397</v>
      </c>
      <c r="L2466" s="10">
        <f t="shared" si="154"/>
        <v>42248.90042824074</v>
      </c>
      <c r="M2466" s="10">
        <f t="shared" si="155"/>
        <v>42277.811805555553</v>
      </c>
      <c r="N2466" t="b">
        <v>0</v>
      </c>
      <c r="O2466">
        <v>43</v>
      </c>
      <c r="P2466" t="b">
        <v>1</v>
      </c>
      <c r="Q2466" t="s">
        <v>8279</v>
      </c>
      <c r="R2466" s="6">
        <f t="shared" si="153"/>
        <v>51.674418604651166</v>
      </c>
      <c r="S2466" t="s">
        <v>8315</v>
      </c>
      <c r="T2466" t="s">
        <v>8327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>
        <f t="shared" si="152"/>
        <v>1.8014285714285714</v>
      </c>
      <c r="G2467" t="s">
        <v>8219</v>
      </c>
      <c r="H2467" t="s">
        <v>8224</v>
      </c>
      <c r="I2467" t="s">
        <v>8246</v>
      </c>
      <c r="J2467">
        <v>1348420548</v>
      </c>
      <c r="K2467">
        <v>1345828548</v>
      </c>
      <c r="L2467" s="10">
        <f t="shared" si="154"/>
        <v>41145.719305555554</v>
      </c>
      <c r="M2467" s="10">
        <f t="shared" si="155"/>
        <v>41175.719305555554</v>
      </c>
      <c r="N2467" t="b">
        <v>0</v>
      </c>
      <c r="O2467">
        <v>48</v>
      </c>
      <c r="P2467" t="b">
        <v>1</v>
      </c>
      <c r="Q2467" t="s">
        <v>8279</v>
      </c>
      <c r="R2467" s="6">
        <f t="shared" si="153"/>
        <v>26.270833333333332</v>
      </c>
      <c r="S2467" t="s">
        <v>8315</v>
      </c>
      <c r="T2467" t="s">
        <v>8327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>
        <f t="shared" si="152"/>
        <v>1</v>
      </c>
      <c r="G2468" t="s">
        <v>8219</v>
      </c>
      <c r="H2468" t="s">
        <v>8224</v>
      </c>
      <c r="I2468" t="s">
        <v>8246</v>
      </c>
      <c r="J2468">
        <v>1368066453</v>
      </c>
      <c r="K2468">
        <v>1365474453</v>
      </c>
      <c r="L2468" s="10">
        <f t="shared" si="154"/>
        <v>41373.102465277778</v>
      </c>
      <c r="M2468" s="10">
        <f t="shared" si="155"/>
        <v>41403.102465277778</v>
      </c>
      <c r="N2468" t="b">
        <v>0</v>
      </c>
      <c r="O2468">
        <v>52</v>
      </c>
      <c r="P2468" t="b">
        <v>1</v>
      </c>
      <c r="Q2468" t="s">
        <v>8279</v>
      </c>
      <c r="R2468" s="6">
        <f t="shared" si="153"/>
        <v>48.07692307692308</v>
      </c>
      <c r="S2468" t="s">
        <v>8315</v>
      </c>
      <c r="T2468" t="s">
        <v>8327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>
        <f t="shared" si="152"/>
        <v>1.1850000000000001</v>
      </c>
      <c r="G2469" t="s">
        <v>8219</v>
      </c>
      <c r="H2469" t="s">
        <v>8224</v>
      </c>
      <c r="I2469" t="s">
        <v>8246</v>
      </c>
      <c r="J2469">
        <v>1336669200</v>
      </c>
      <c r="K2469">
        <v>1335473931</v>
      </c>
      <c r="L2469" s="10">
        <f t="shared" si="154"/>
        <v>41025.874201388891</v>
      </c>
      <c r="M2469" s="10">
        <f t="shared" si="155"/>
        <v>41039.708333333336</v>
      </c>
      <c r="N2469" t="b">
        <v>0</v>
      </c>
      <c r="O2469">
        <v>43</v>
      </c>
      <c r="P2469" t="b">
        <v>1</v>
      </c>
      <c r="Q2469" t="s">
        <v>8279</v>
      </c>
      <c r="R2469" s="6">
        <f t="shared" si="153"/>
        <v>27.558139534883722</v>
      </c>
      <c r="S2469" t="s">
        <v>8315</v>
      </c>
      <c r="T2469" t="s">
        <v>8327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>
        <f t="shared" si="152"/>
        <v>1.0721700000000001</v>
      </c>
      <c r="G2470" t="s">
        <v>8219</v>
      </c>
      <c r="H2470" t="s">
        <v>8224</v>
      </c>
      <c r="I2470" t="s">
        <v>8246</v>
      </c>
      <c r="J2470">
        <v>1351400400</v>
      </c>
      <c r="K2470">
        <v>1348285321</v>
      </c>
      <c r="L2470" s="10">
        <f t="shared" si="154"/>
        <v>41174.154178240737</v>
      </c>
      <c r="M2470" s="10">
        <f t="shared" si="155"/>
        <v>41210.208333333336</v>
      </c>
      <c r="N2470" t="b">
        <v>0</v>
      </c>
      <c r="O2470">
        <v>58</v>
      </c>
      <c r="P2470" t="b">
        <v>1</v>
      </c>
      <c r="Q2470" t="s">
        <v>8279</v>
      </c>
      <c r="R2470" s="6">
        <f t="shared" si="153"/>
        <v>36.97137931034483</v>
      </c>
      <c r="S2470" t="s">
        <v>8315</v>
      </c>
      <c r="T2470" t="s">
        <v>8327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>
        <f t="shared" si="152"/>
        <v>1.1366666666666667</v>
      </c>
      <c r="G2471" t="s">
        <v>8219</v>
      </c>
      <c r="H2471" t="s">
        <v>8224</v>
      </c>
      <c r="I2471" t="s">
        <v>8246</v>
      </c>
      <c r="J2471">
        <v>1297160329</v>
      </c>
      <c r="K2471">
        <v>1295000329</v>
      </c>
      <c r="L2471" s="10">
        <f t="shared" si="154"/>
        <v>40557.429733796293</v>
      </c>
      <c r="M2471" s="10">
        <f t="shared" si="155"/>
        <v>40582.429733796293</v>
      </c>
      <c r="N2471" t="b">
        <v>0</v>
      </c>
      <c r="O2471">
        <v>47</v>
      </c>
      <c r="P2471" t="b">
        <v>1</v>
      </c>
      <c r="Q2471" t="s">
        <v>8279</v>
      </c>
      <c r="R2471" s="6">
        <f t="shared" si="153"/>
        <v>29.021276595744681</v>
      </c>
      <c r="S2471" t="s">
        <v>8315</v>
      </c>
      <c r="T2471" t="s">
        <v>8327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>
        <f t="shared" si="152"/>
        <v>1.0316400000000001</v>
      </c>
      <c r="G2472" t="s">
        <v>8219</v>
      </c>
      <c r="H2472" t="s">
        <v>8224</v>
      </c>
      <c r="I2472" t="s">
        <v>8246</v>
      </c>
      <c r="J2472">
        <v>1337824055</v>
      </c>
      <c r="K2472">
        <v>1335232055</v>
      </c>
      <c r="L2472" s="10">
        <f t="shared" si="154"/>
        <v>41023.07471064815</v>
      </c>
      <c r="M2472" s="10">
        <f t="shared" si="155"/>
        <v>41053.07471064815</v>
      </c>
      <c r="N2472" t="b">
        <v>0</v>
      </c>
      <c r="O2472">
        <v>36</v>
      </c>
      <c r="P2472" t="b">
        <v>1</v>
      </c>
      <c r="Q2472" t="s">
        <v>8279</v>
      </c>
      <c r="R2472" s="6">
        <f t="shared" si="153"/>
        <v>28.65666666666667</v>
      </c>
      <c r="S2472" t="s">
        <v>8315</v>
      </c>
      <c r="T2472" t="s">
        <v>8327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>
        <f t="shared" si="152"/>
        <v>1.28</v>
      </c>
      <c r="G2473" t="s">
        <v>8219</v>
      </c>
      <c r="H2473" t="s">
        <v>8224</v>
      </c>
      <c r="I2473" t="s">
        <v>8246</v>
      </c>
      <c r="J2473">
        <v>1327535392</v>
      </c>
      <c r="K2473">
        <v>1324079392</v>
      </c>
      <c r="L2473" s="10">
        <f t="shared" si="154"/>
        <v>40893.992962962962</v>
      </c>
      <c r="M2473" s="10">
        <f t="shared" si="155"/>
        <v>40933.992962962962</v>
      </c>
      <c r="N2473" t="b">
        <v>0</v>
      </c>
      <c r="O2473">
        <v>17</v>
      </c>
      <c r="P2473" t="b">
        <v>1</v>
      </c>
      <c r="Q2473" t="s">
        <v>8279</v>
      </c>
      <c r="R2473" s="6">
        <f t="shared" si="153"/>
        <v>37.647058823529413</v>
      </c>
      <c r="S2473" t="s">
        <v>8315</v>
      </c>
      <c r="T2473" t="s">
        <v>8327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>
        <f t="shared" si="152"/>
        <v>1.3576026666666667</v>
      </c>
      <c r="G2474" t="s">
        <v>8219</v>
      </c>
      <c r="H2474" t="s">
        <v>8224</v>
      </c>
      <c r="I2474" t="s">
        <v>8246</v>
      </c>
      <c r="J2474">
        <v>1283562180</v>
      </c>
      <c r="K2474">
        <v>1277433980</v>
      </c>
      <c r="L2474" s="10">
        <f t="shared" si="154"/>
        <v>40354.11550925926</v>
      </c>
      <c r="M2474" s="10">
        <f t="shared" si="155"/>
        <v>40425.043749999997</v>
      </c>
      <c r="N2474" t="b">
        <v>0</v>
      </c>
      <c r="O2474">
        <v>104</v>
      </c>
      <c r="P2474" t="b">
        <v>1</v>
      </c>
      <c r="Q2474" t="s">
        <v>8279</v>
      </c>
      <c r="R2474" s="6">
        <f t="shared" si="153"/>
        <v>97.904038461538462</v>
      </c>
      <c r="S2474" t="s">
        <v>8315</v>
      </c>
      <c r="T2474" t="s">
        <v>8327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>
        <f t="shared" si="152"/>
        <v>1</v>
      </c>
      <c r="G2475" t="s">
        <v>8219</v>
      </c>
      <c r="H2475" t="s">
        <v>8224</v>
      </c>
      <c r="I2475" t="s">
        <v>8246</v>
      </c>
      <c r="J2475">
        <v>1352573869</v>
      </c>
      <c r="K2475">
        <v>1349978269</v>
      </c>
      <c r="L2475" s="10">
        <f t="shared" si="154"/>
        <v>41193.748483796298</v>
      </c>
      <c r="M2475" s="10">
        <f t="shared" si="155"/>
        <v>41223.790150462963</v>
      </c>
      <c r="N2475" t="b">
        <v>0</v>
      </c>
      <c r="O2475">
        <v>47</v>
      </c>
      <c r="P2475" t="b">
        <v>1</v>
      </c>
      <c r="Q2475" t="s">
        <v>8279</v>
      </c>
      <c r="R2475" s="6">
        <f t="shared" si="153"/>
        <v>42.553191489361701</v>
      </c>
      <c r="S2475" t="s">
        <v>8315</v>
      </c>
      <c r="T2475" t="s">
        <v>8327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>
        <f t="shared" si="152"/>
        <v>1.0000360000000001</v>
      </c>
      <c r="G2476" t="s">
        <v>8219</v>
      </c>
      <c r="H2476" t="s">
        <v>8224</v>
      </c>
      <c r="I2476" t="s">
        <v>8246</v>
      </c>
      <c r="J2476">
        <v>1286756176</v>
      </c>
      <c r="K2476">
        <v>1282868176</v>
      </c>
      <c r="L2476" s="10">
        <f t="shared" si="154"/>
        <v>40417.011296296296</v>
      </c>
      <c r="M2476" s="10">
        <f t="shared" si="155"/>
        <v>40462.011296296296</v>
      </c>
      <c r="N2476" t="b">
        <v>0</v>
      </c>
      <c r="O2476">
        <v>38</v>
      </c>
      <c r="P2476" t="b">
        <v>1</v>
      </c>
      <c r="Q2476" t="s">
        <v>8279</v>
      </c>
      <c r="R2476" s="6">
        <f t="shared" si="153"/>
        <v>131.58368421052631</v>
      </c>
      <c r="S2476" t="s">
        <v>8315</v>
      </c>
      <c r="T2476" t="s">
        <v>8327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>
        <f t="shared" si="152"/>
        <v>1.0471999999999999</v>
      </c>
      <c r="G2477" t="s">
        <v>8219</v>
      </c>
      <c r="H2477" t="s">
        <v>8224</v>
      </c>
      <c r="I2477" t="s">
        <v>8246</v>
      </c>
      <c r="J2477">
        <v>1278799200</v>
      </c>
      <c r="K2477">
        <v>1273647255</v>
      </c>
      <c r="L2477" s="10">
        <f t="shared" si="154"/>
        <v>40310.287673611114</v>
      </c>
      <c r="M2477" s="10">
        <f t="shared" si="155"/>
        <v>40369.916666666664</v>
      </c>
      <c r="N2477" t="b">
        <v>0</v>
      </c>
      <c r="O2477">
        <v>81</v>
      </c>
      <c r="P2477" t="b">
        <v>1</v>
      </c>
      <c r="Q2477" t="s">
        <v>8279</v>
      </c>
      <c r="R2477" s="6">
        <f t="shared" si="153"/>
        <v>32.320987654320987</v>
      </c>
      <c r="S2477" t="s">
        <v>8315</v>
      </c>
      <c r="T2477" t="s">
        <v>8327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>
        <f t="shared" si="152"/>
        <v>1.050225</v>
      </c>
      <c r="G2478" t="s">
        <v>8219</v>
      </c>
      <c r="H2478" t="s">
        <v>8224</v>
      </c>
      <c r="I2478" t="s">
        <v>8246</v>
      </c>
      <c r="J2478">
        <v>1415004770</v>
      </c>
      <c r="K2478">
        <v>1412149970</v>
      </c>
      <c r="L2478" s="10">
        <f t="shared" si="154"/>
        <v>41913.328356481477</v>
      </c>
      <c r="M2478" s="10">
        <f t="shared" si="155"/>
        <v>41946.370023148149</v>
      </c>
      <c r="N2478" t="b">
        <v>0</v>
      </c>
      <c r="O2478">
        <v>55</v>
      </c>
      <c r="P2478" t="b">
        <v>1</v>
      </c>
      <c r="Q2478" t="s">
        <v>8279</v>
      </c>
      <c r="R2478" s="6">
        <f t="shared" si="153"/>
        <v>61.103999999999999</v>
      </c>
      <c r="S2478" t="s">
        <v>8315</v>
      </c>
      <c r="T2478" t="s">
        <v>8327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>
        <f t="shared" si="152"/>
        <v>1.7133333333333334</v>
      </c>
      <c r="G2479" t="s">
        <v>8219</v>
      </c>
      <c r="H2479" t="s">
        <v>8224</v>
      </c>
      <c r="I2479" t="s">
        <v>8246</v>
      </c>
      <c r="J2479">
        <v>1344789345</v>
      </c>
      <c r="K2479">
        <v>1340901345</v>
      </c>
      <c r="L2479" s="10">
        <f t="shared" si="154"/>
        <v>41088.691493055558</v>
      </c>
      <c r="M2479" s="10">
        <f t="shared" si="155"/>
        <v>41133.691493055558</v>
      </c>
      <c r="N2479" t="b">
        <v>0</v>
      </c>
      <c r="O2479">
        <v>41</v>
      </c>
      <c r="P2479" t="b">
        <v>1</v>
      </c>
      <c r="Q2479" t="s">
        <v>8279</v>
      </c>
      <c r="R2479" s="6">
        <f t="shared" si="153"/>
        <v>31.341463414634145</v>
      </c>
      <c r="S2479" t="s">
        <v>8315</v>
      </c>
      <c r="T2479" t="s">
        <v>8327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>
        <f t="shared" si="152"/>
        <v>1.2749999999999999</v>
      </c>
      <c r="G2480" t="s">
        <v>8219</v>
      </c>
      <c r="H2480" t="s">
        <v>8224</v>
      </c>
      <c r="I2480" t="s">
        <v>8246</v>
      </c>
      <c r="J2480">
        <v>1358117313</v>
      </c>
      <c r="K2480">
        <v>1355525313</v>
      </c>
      <c r="L2480" s="10">
        <f t="shared" si="154"/>
        <v>41257.950381944444</v>
      </c>
      <c r="M2480" s="10">
        <f t="shared" si="155"/>
        <v>41287.950381944444</v>
      </c>
      <c r="N2480" t="b">
        <v>0</v>
      </c>
      <c r="O2480">
        <v>79</v>
      </c>
      <c r="P2480" t="b">
        <v>1</v>
      </c>
      <c r="Q2480" t="s">
        <v>8279</v>
      </c>
      <c r="R2480" s="6">
        <f t="shared" si="153"/>
        <v>129.1139240506329</v>
      </c>
      <c r="S2480" t="s">
        <v>8315</v>
      </c>
      <c r="T2480" t="s">
        <v>8327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>
        <f t="shared" si="152"/>
        <v>1.3344333333333334</v>
      </c>
      <c r="G2481" t="s">
        <v>8219</v>
      </c>
      <c r="H2481" t="s">
        <v>8224</v>
      </c>
      <c r="I2481" t="s">
        <v>8246</v>
      </c>
      <c r="J2481">
        <v>1343440800</v>
      </c>
      <c r="K2481">
        <v>1342545994</v>
      </c>
      <c r="L2481" s="10">
        <f t="shared" si="154"/>
        <v>41107.726782407408</v>
      </c>
      <c r="M2481" s="10">
        <f t="shared" si="155"/>
        <v>41118.083333333336</v>
      </c>
      <c r="N2481" t="b">
        <v>0</v>
      </c>
      <c r="O2481">
        <v>16</v>
      </c>
      <c r="P2481" t="b">
        <v>1</v>
      </c>
      <c r="Q2481" t="s">
        <v>8279</v>
      </c>
      <c r="R2481" s="6">
        <f t="shared" si="153"/>
        <v>25.020624999999999</v>
      </c>
      <c r="S2481" t="s">
        <v>8315</v>
      </c>
      <c r="T2481" t="s">
        <v>8327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>
        <f t="shared" si="152"/>
        <v>1</v>
      </c>
      <c r="G2482" t="s">
        <v>8219</v>
      </c>
      <c r="H2482" t="s">
        <v>8224</v>
      </c>
      <c r="I2482" t="s">
        <v>8246</v>
      </c>
      <c r="J2482">
        <v>1444516084</v>
      </c>
      <c r="K2482">
        <v>1439332084</v>
      </c>
      <c r="L2482" s="10">
        <f t="shared" si="154"/>
        <v>42227.936157407406</v>
      </c>
      <c r="M2482" s="10">
        <f t="shared" si="155"/>
        <v>42287.936157407406</v>
      </c>
      <c r="N2482" t="b">
        <v>0</v>
      </c>
      <c r="O2482">
        <v>8</v>
      </c>
      <c r="P2482" t="b">
        <v>1</v>
      </c>
      <c r="Q2482" t="s">
        <v>8279</v>
      </c>
      <c r="R2482" s="6">
        <f t="shared" si="153"/>
        <v>250</v>
      </c>
      <c r="S2482" t="s">
        <v>8315</v>
      </c>
      <c r="T2482" t="s">
        <v>8327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>
        <f t="shared" si="152"/>
        <v>1.1291099999999998</v>
      </c>
      <c r="G2483" t="s">
        <v>8219</v>
      </c>
      <c r="H2483" t="s">
        <v>8224</v>
      </c>
      <c r="I2483" t="s">
        <v>8246</v>
      </c>
      <c r="J2483">
        <v>1335799808</v>
      </c>
      <c r="K2483">
        <v>1333207808</v>
      </c>
      <c r="L2483" s="10">
        <f t="shared" si="154"/>
        <v>40999.645925925928</v>
      </c>
      <c r="M2483" s="10">
        <f t="shared" si="155"/>
        <v>41029.645925925928</v>
      </c>
      <c r="N2483" t="b">
        <v>0</v>
      </c>
      <c r="O2483">
        <v>95</v>
      </c>
      <c r="P2483" t="b">
        <v>1</v>
      </c>
      <c r="Q2483" t="s">
        <v>8279</v>
      </c>
      <c r="R2483" s="6">
        <f t="shared" si="153"/>
        <v>47.541473684210523</v>
      </c>
      <c r="S2483" t="s">
        <v>8315</v>
      </c>
      <c r="T2483" t="s">
        <v>8327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>
        <f t="shared" si="152"/>
        <v>1.0009999999999999</v>
      </c>
      <c r="G2484" t="s">
        <v>8219</v>
      </c>
      <c r="H2484" t="s">
        <v>8224</v>
      </c>
      <c r="I2484" t="s">
        <v>8246</v>
      </c>
      <c r="J2484">
        <v>1312224383</v>
      </c>
      <c r="K2484">
        <v>1308336383</v>
      </c>
      <c r="L2484" s="10">
        <f t="shared" si="154"/>
        <v>40711.782210648147</v>
      </c>
      <c r="M2484" s="10">
        <f t="shared" si="155"/>
        <v>40756.782210648147</v>
      </c>
      <c r="N2484" t="b">
        <v>0</v>
      </c>
      <c r="O2484">
        <v>25</v>
      </c>
      <c r="P2484" t="b">
        <v>1</v>
      </c>
      <c r="Q2484" t="s">
        <v>8279</v>
      </c>
      <c r="R2484" s="6">
        <f t="shared" si="153"/>
        <v>40.04</v>
      </c>
      <c r="S2484" t="s">
        <v>8315</v>
      </c>
      <c r="T2484" t="s">
        <v>8327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>
        <f t="shared" si="152"/>
        <v>1.1372727272727272</v>
      </c>
      <c r="G2485" t="s">
        <v>8219</v>
      </c>
      <c r="H2485" t="s">
        <v>8224</v>
      </c>
      <c r="I2485" t="s">
        <v>8246</v>
      </c>
      <c r="J2485">
        <v>1335891603</v>
      </c>
      <c r="K2485">
        <v>1330711203</v>
      </c>
      <c r="L2485" s="10">
        <f t="shared" si="154"/>
        <v>40970.750034722223</v>
      </c>
      <c r="M2485" s="10">
        <f t="shared" si="155"/>
        <v>41030.708368055559</v>
      </c>
      <c r="N2485" t="b">
        <v>0</v>
      </c>
      <c r="O2485">
        <v>19</v>
      </c>
      <c r="P2485" t="b">
        <v>1</v>
      </c>
      <c r="Q2485" t="s">
        <v>8279</v>
      </c>
      <c r="R2485" s="6">
        <f t="shared" si="153"/>
        <v>65.84210526315789</v>
      </c>
      <c r="S2485" t="s">
        <v>8315</v>
      </c>
      <c r="T2485" t="s">
        <v>8327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>
        <f t="shared" si="152"/>
        <v>1.1931742857142855</v>
      </c>
      <c r="G2486" t="s">
        <v>8219</v>
      </c>
      <c r="H2486" t="s">
        <v>8224</v>
      </c>
      <c r="I2486" t="s">
        <v>8246</v>
      </c>
      <c r="J2486">
        <v>1316124003</v>
      </c>
      <c r="K2486">
        <v>1313532003</v>
      </c>
      <c r="L2486" s="10">
        <f t="shared" si="154"/>
        <v>40771.916701388887</v>
      </c>
      <c r="M2486" s="10">
        <f t="shared" si="155"/>
        <v>40801.916701388887</v>
      </c>
      <c r="N2486" t="b">
        <v>0</v>
      </c>
      <c r="O2486">
        <v>90</v>
      </c>
      <c r="P2486" t="b">
        <v>1</v>
      </c>
      <c r="Q2486" t="s">
        <v>8279</v>
      </c>
      <c r="R2486" s="6">
        <f t="shared" si="153"/>
        <v>46.401222222222216</v>
      </c>
      <c r="S2486" t="s">
        <v>8315</v>
      </c>
      <c r="T2486" t="s">
        <v>8327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>
        <f t="shared" si="152"/>
        <v>1.0325</v>
      </c>
      <c r="G2487" t="s">
        <v>8219</v>
      </c>
      <c r="H2487" t="s">
        <v>8224</v>
      </c>
      <c r="I2487" t="s">
        <v>8246</v>
      </c>
      <c r="J2487">
        <v>1318463879</v>
      </c>
      <c r="K2487">
        <v>1315439879</v>
      </c>
      <c r="L2487" s="10">
        <f t="shared" si="154"/>
        <v>40793.998599537037</v>
      </c>
      <c r="M2487" s="10">
        <f t="shared" si="155"/>
        <v>40828.998599537037</v>
      </c>
      <c r="N2487" t="b">
        <v>0</v>
      </c>
      <c r="O2487">
        <v>41</v>
      </c>
      <c r="P2487" t="b">
        <v>1</v>
      </c>
      <c r="Q2487" t="s">
        <v>8279</v>
      </c>
      <c r="R2487" s="6">
        <f t="shared" si="153"/>
        <v>50.365853658536587</v>
      </c>
      <c r="S2487" t="s">
        <v>8315</v>
      </c>
      <c r="T2487" t="s">
        <v>8327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>
        <f t="shared" si="152"/>
        <v>2.6566666666666667</v>
      </c>
      <c r="G2488" t="s">
        <v>8219</v>
      </c>
      <c r="H2488" t="s">
        <v>8224</v>
      </c>
      <c r="I2488" t="s">
        <v>8246</v>
      </c>
      <c r="J2488">
        <v>1335113976</v>
      </c>
      <c r="K2488">
        <v>1332521976</v>
      </c>
      <c r="L2488" s="10">
        <f t="shared" si="154"/>
        <v>40991.708055555559</v>
      </c>
      <c r="M2488" s="10">
        <f t="shared" si="155"/>
        <v>41021.708055555559</v>
      </c>
      <c r="N2488" t="b">
        <v>0</v>
      </c>
      <c r="O2488">
        <v>30</v>
      </c>
      <c r="P2488" t="b">
        <v>1</v>
      </c>
      <c r="Q2488" t="s">
        <v>8279</v>
      </c>
      <c r="R2488" s="6">
        <f t="shared" si="153"/>
        <v>26.566666666666666</v>
      </c>
      <c r="S2488" t="s">
        <v>8315</v>
      </c>
      <c r="T2488" t="s">
        <v>8327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>
        <f t="shared" si="152"/>
        <v>1.0005066666666667</v>
      </c>
      <c r="G2489" t="s">
        <v>8219</v>
      </c>
      <c r="H2489" t="s">
        <v>8224</v>
      </c>
      <c r="I2489" t="s">
        <v>8246</v>
      </c>
      <c r="J2489">
        <v>1338083997</v>
      </c>
      <c r="K2489">
        <v>1335491997</v>
      </c>
      <c r="L2489" s="10">
        <f t="shared" si="154"/>
        <v>41026.083298611113</v>
      </c>
      <c r="M2489" s="10">
        <f t="shared" si="155"/>
        <v>41056.083298611113</v>
      </c>
      <c r="N2489" t="b">
        <v>0</v>
      </c>
      <c r="O2489">
        <v>38</v>
      </c>
      <c r="P2489" t="b">
        <v>1</v>
      </c>
      <c r="Q2489" t="s">
        <v>8279</v>
      </c>
      <c r="R2489" s="6">
        <f t="shared" si="153"/>
        <v>39.493684210526318</v>
      </c>
      <c r="S2489" t="s">
        <v>8315</v>
      </c>
      <c r="T2489" t="s">
        <v>8327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>
        <f t="shared" si="152"/>
        <v>1.0669999999999999</v>
      </c>
      <c r="G2490" t="s">
        <v>8219</v>
      </c>
      <c r="H2490" t="s">
        <v>8224</v>
      </c>
      <c r="I2490" t="s">
        <v>8246</v>
      </c>
      <c r="J2490">
        <v>1321459908</v>
      </c>
      <c r="K2490">
        <v>1318864308</v>
      </c>
      <c r="L2490" s="10">
        <f t="shared" si="154"/>
        <v>40833.633194444446</v>
      </c>
      <c r="M2490" s="10">
        <f t="shared" si="155"/>
        <v>40863.674861111111</v>
      </c>
      <c r="N2490" t="b">
        <v>0</v>
      </c>
      <c r="O2490">
        <v>65</v>
      </c>
      <c r="P2490" t="b">
        <v>1</v>
      </c>
      <c r="Q2490" t="s">
        <v>8279</v>
      </c>
      <c r="R2490" s="6">
        <f t="shared" si="153"/>
        <v>49.246153846153845</v>
      </c>
      <c r="S2490" t="s">
        <v>8315</v>
      </c>
      <c r="T2490" t="s">
        <v>8327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>
        <f t="shared" si="152"/>
        <v>1.3367142857142857</v>
      </c>
      <c r="G2491" t="s">
        <v>8219</v>
      </c>
      <c r="H2491" t="s">
        <v>8224</v>
      </c>
      <c r="I2491" t="s">
        <v>8246</v>
      </c>
      <c r="J2491">
        <v>1368117239</v>
      </c>
      <c r="K2491">
        <v>1365525239</v>
      </c>
      <c r="L2491" s="10">
        <f t="shared" si="154"/>
        <v>41373.690266203703</v>
      </c>
      <c r="M2491" s="10">
        <f t="shared" si="155"/>
        <v>41403.690266203703</v>
      </c>
      <c r="N2491" t="b">
        <v>0</v>
      </c>
      <c r="O2491">
        <v>75</v>
      </c>
      <c r="P2491" t="b">
        <v>1</v>
      </c>
      <c r="Q2491" t="s">
        <v>8279</v>
      </c>
      <c r="R2491" s="6">
        <f t="shared" si="153"/>
        <v>62.38</v>
      </c>
      <c r="S2491" t="s">
        <v>8315</v>
      </c>
      <c r="T2491" t="s">
        <v>8327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>
        <f t="shared" si="152"/>
        <v>1.214</v>
      </c>
      <c r="G2492" t="s">
        <v>8219</v>
      </c>
      <c r="H2492" t="s">
        <v>8224</v>
      </c>
      <c r="I2492" t="s">
        <v>8246</v>
      </c>
      <c r="J2492">
        <v>1340429276</v>
      </c>
      <c r="K2492">
        <v>1335245276</v>
      </c>
      <c r="L2492" s="10">
        <f t="shared" si="154"/>
        <v>41023.227731481478</v>
      </c>
      <c r="M2492" s="10">
        <f t="shared" si="155"/>
        <v>41083.227731481478</v>
      </c>
      <c r="N2492" t="b">
        <v>0</v>
      </c>
      <c r="O2492">
        <v>16</v>
      </c>
      <c r="P2492" t="b">
        <v>1</v>
      </c>
      <c r="Q2492" t="s">
        <v>8279</v>
      </c>
      <c r="R2492" s="6">
        <f t="shared" si="153"/>
        <v>37.9375</v>
      </c>
      <c r="S2492" t="s">
        <v>8315</v>
      </c>
      <c r="T2492" t="s">
        <v>8327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>
        <f t="shared" si="152"/>
        <v>1.032</v>
      </c>
      <c r="G2493" t="s">
        <v>8219</v>
      </c>
      <c r="H2493" t="s">
        <v>8224</v>
      </c>
      <c r="I2493" t="s">
        <v>8246</v>
      </c>
      <c r="J2493">
        <v>1295142660</v>
      </c>
      <c r="K2493">
        <v>1293739714</v>
      </c>
      <c r="L2493" s="10">
        <f t="shared" si="154"/>
        <v>40542.839282407411</v>
      </c>
      <c r="M2493" s="10">
        <f t="shared" si="155"/>
        <v>40559.07708333333</v>
      </c>
      <c r="N2493" t="b">
        <v>0</v>
      </c>
      <c r="O2493">
        <v>10</v>
      </c>
      <c r="P2493" t="b">
        <v>1</v>
      </c>
      <c r="Q2493" t="s">
        <v>8279</v>
      </c>
      <c r="R2493" s="6">
        <f t="shared" si="153"/>
        <v>51.6</v>
      </c>
      <c r="S2493" t="s">
        <v>8315</v>
      </c>
      <c r="T2493" t="s">
        <v>8327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>
        <f t="shared" si="152"/>
        <v>1.25</v>
      </c>
      <c r="G2494" t="s">
        <v>8219</v>
      </c>
      <c r="H2494" t="s">
        <v>8224</v>
      </c>
      <c r="I2494" t="s">
        <v>8246</v>
      </c>
      <c r="J2494">
        <v>1339840740</v>
      </c>
      <c r="K2494">
        <v>1335397188</v>
      </c>
      <c r="L2494" s="10">
        <f t="shared" si="154"/>
        <v>41024.985972222225</v>
      </c>
      <c r="M2494" s="10">
        <f t="shared" si="155"/>
        <v>41076.415972222225</v>
      </c>
      <c r="N2494" t="b">
        <v>0</v>
      </c>
      <c r="O2494">
        <v>27</v>
      </c>
      <c r="P2494" t="b">
        <v>1</v>
      </c>
      <c r="Q2494" t="s">
        <v>8279</v>
      </c>
      <c r="R2494" s="6">
        <f t="shared" si="153"/>
        <v>27.777777777777779</v>
      </c>
      <c r="S2494" t="s">
        <v>8315</v>
      </c>
      <c r="T2494" t="s">
        <v>8327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>
        <f t="shared" si="152"/>
        <v>1.2869999999999999</v>
      </c>
      <c r="G2495" t="s">
        <v>8219</v>
      </c>
      <c r="H2495" t="s">
        <v>8224</v>
      </c>
      <c r="I2495" t="s">
        <v>8246</v>
      </c>
      <c r="J2495">
        <v>1367208140</v>
      </c>
      <c r="K2495">
        <v>1363320140</v>
      </c>
      <c r="L2495" s="10">
        <f t="shared" si="154"/>
        <v>41348.168287037035</v>
      </c>
      <c r="M2495" s="10">
        <f t="shared" si="155"/>
        <v>41393.168287037035</v>
      </c>
      <c r="N2495" t="b">
        <v>0</v>
      </c>
      <c r="O2495">
        <v>259</v>
      </c>
      <c r="P2495" t="b">
        <v>1</v>
      </c>
      <c r="Q2495" t="s">
        <v>8279</v>
      </c>
      <c r="R2495" s="6">
        <f t="shared" si="153"/>
        <v>99.382239382239376</v>
      </c>
      <c r="S2495" t="s">
        <v>8315</v>
      </c>
      <c r="T2495" t="s">
        <v>8327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>
        <f t="shared" si="152"/>
        <v>1.0100533333333332</v>
      </c>
      <c r="G2496" t="s">
        <v>8219</v>
      </c>
      <c r="H2496" t="s">
        <v>8224</v>
      </c>
      <c r="I2496" t="s">
        <v>8246</v>
      </c>
      <c r="J2496">
        <v>1337786944</v>
      </c>
      <c r="K2496">
        <v>1335194944</v>
      </c>
      <c r="L2496" s="10">
        <f t="shared" si="154"/>
        <v>41022.645185185182</v>
      </c>
      <c r="M2496" s="10">
        <f t="shared" si="155"/>
        <v>41052.645185185182</v>
      </c>
      <c r="N2496" t="b">
        <v>0</v>
      </c>
      <c r="O2496">
        <v>39</v>
      </c>
      <c r="P2496" t="b">
        <v>1</v>
      </c>
      <c r="Q2496" t="s">
        <v>8279</v>
      </c>
      <c r="R2496" s="6">
        <f t="shared" si="153"/>
        <v>38.848205128205123</v>
      </c>
      <c r="S2496" t="s">
        <v>8315</v>
      </c>
      <c r="T2496" t="s">
        <v>8327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>
        <f t="shared" si="152"/>
        <v>1.2753666666666665</v>
      </c>
      <c r="G2497" t="s">
        <v>8219</v>
      </c>
      <c r="H2497" t="s">
        <v>8224</v>
      </c>
      <c r="I2497" t="s">
        <v>8246</v>
      </c>
      <c r="J2497">
        <v>1339022575</v>
      </c>
      <c r="K2497">
        <v>1336430575</v>
      </c>
      <c r="L2497" s="10">
        <f t="shared" si="154"/>
        <v>41036.946469907409</v>
      </c>
      <c r="M2497" s="10">
        <f t="shared" si="155"/>
        <v>41066.946469907409</v>
      </c>
      <c r="N2497" t="b">
        <v>0</v>
      </c>
      <c r="O2497">
        <v>42</v>
      </c>
      <c r="P2497" t="b">
        <v>1</v>
      </c>
      <c r="Q2497" t="s">
        <v>8279</v>
      </c>
      <c r="R2497" s="6">
        <f t="shared" si="153"/>
        <v>45.548809523809524</v>
      </c>
      <c r="S2497" t="s">
        <v>8315</v>
      </c>
      <c r="T2497" t="s">
        <v>8327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>
        <f t="shared" ref="F2498:F2561" si="156">IF(D2498=0,0,E2498/D2498)</f>
        <v>1</v>
      </c>
      <c r="G2498" t="s">
        <v>8219</v>
      </c>
      <c r="H2498" t="s">
        <v>8224</v>
      </c>
      <c r="I2498" t="s">
        <v>8246</v>
      </c>
      <c r="J2498">
        <v>1364597692</v>
      </c>
      <c r="K2498">
        <v>1361577292</v>
      </c>
      <c r="L2498" s="10">
        <f t="shared" si="154"/>
        <v>41327.996435185189</v>
      </c>
      <c r="M2498" s="10">
        <f t="shared" si="155"/>
        <v>41362.954768518517</v>
      </c>
      <c r="N2498" t="b">
        <v>0</v>
      </c>
      <c r="O2498">
        <v>10</v>
      </c>
      <c r="P2498" t="b">
        <v>1</v>
      </c>
      <c r="Q2498" t="s">
        <v>8279</v>
      </c>
      <c r="R2498" s="6">
        <f t="shared" ref="R2498:R2561" si="157">IF(O2498=0,0,E2498/O2498)</f>
        <v>600</v>
      </c>
      <c r="S2498" t="s">
        <v>8315</v>
      </c>
      <c r="T2498" t="s">
        <v>8327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>
        <f t="shared" si="156"/>
        <v>1.127715</v>
      </c>
      <c r="G2499" t="s">
        <v>8219</v>
      </c>
      <c r="H2499" t="s">
        <v>8224</v>
      </c>
      <c r="I2499" t="s">
        <v>8246</v>
      </c>
      <c r="J2499">
        <v>1312578338</v>
      </c>
      <c r="K2499">
        <v>1309986338</v>
      </c>
      <c r="L2499" s="10">
        <f t="shared" ref="L2499:L2562" si="158">(((K2499/60)/60)/24)+DATE(1970,1,1)</f>
        <v>40730.878912037035</v>
      </c>
      <c r="M2499" s="10">
        <f t="shared" ref="M2499:M2562" si="159">(((J2499/60)/60)/24)+DATE(1970,1,1)</f>
        <v>40760.878912037035</v>
      </c>
      <c r="N2499" t="b">
        <v>0</v>
      </c>
      <c r="O2499">
        <v>56</v>
      </c>
      <c r="P2499" t="b">
        <v>1</v>
      </c>
      <c r="Q2499" t="s">
        <v>8279</v>
      </c>
      <c r="R2499" s="6">
        <f t="shared" si="157"/>
        <v>80.551071428571419</v>
      </c>
      <c r="S2499" t="s">
        <v>8315</v>
      </c>
      <c r="T2499" t="s">
        <v>8327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>
        <f t="shared" si="156"/>
        <v>1.056</v>
      </c>
      <c r="G2500" t="s">
        <v>8219</v>
      </c>
      <c r="H2500" t="s">
        <v>8224</v>
      </c>
      <c r="I2500" t="s">
        <v>8246</v>
      </c>
      <c r="J2500">
        <v>1422400387</v>
      </c>
      <c r="K2500">
        <v>1421190787</v>
      </c>
      <c r="L2500" s="10">
        <f t="shared" si="158"/>
        <v>42017.967442129629</v>
      </c>
      <c r="M2500" s="10">
        <f t="shared" si="159"/>
        <v>42031.967442129629</v>
      </c>
      <c r="N2500" t="b">
        <v>0</v>
      </c>
      <c r="O2500">
        <v>20</v>
      </c>
      <c r="P2500" t="b">
        <v>1</v>
      </c>
      <c r="Q2500" t="s">
        <v>8279</v>
      </c>
      <c r="R2500" s="6">
        <f t="shared" si="157"/>
        <v>52.8</v>
      </c>
      <c r="S2500" t="s">
        <v>8315</v>
      </c>
      <c r="T2500" t="s">
        <v>8327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>
        <f t="shared" si="156"/>
        <v>2.0262500000000001</v>
      </c>
      <c r="G2501" t="s">
        <v>8219</v>
      </c>
      <c r="H2501" t="s">
        <v>8224</v>
      </c>
      <c r="I2501" t="s">
        <v>8246</v>
      </c>
      <c r="J2501">
        <v>1356976800</v>
      </c>
      <c r="K2501">
        <v>1352820837</v>
      </c>
      <c r="L2501" s="10">
        <f t="shared" si="158"/>
        <v>41226.648576388885</v>
      </c>
      <c r="M2501" s="10">
        <f t="shared" si="159"/>
        <v>41274.75</v>
      </c>
      <c r="N2501" t="b">
        <v>0</v>
      </c>
      <c r="O2501">
        <v>170</v>
      </c>
      <c r="P2501" t="b">
        <v>1</v>
      </c>
      <c r="Q2501" t="s">
        <v>8279</v>
      </c>
      <c r="R2501" s="6">
        <f t="shared" si="157"/>
        <v>47.676470588235297</v>
      </c>
      <c r="S2501" t="s">
        <v>8315</v>
      </c>
      <c r="T2501" t="s">
        <v>8327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>
        <f t="shared" si="156"/>
        <v>1.1333333333333333</v>
      </c>
      <c r="G2502" t="s">
        <v>8219</v>
      </c>
      <c r="H2502" t="s">
        <v>8224</v>
      </c>
      <c r="I2502" t="s">
        <v>8246</v>
      </c>
      <c r="J2502">
        <v>1340476375</v>
      </c>
      <c r="K2502">
        <v>1337884375</v>
      </c>
      <c r="L2502" s="10">
        <f t="shared" si="158"/>
        <v>41053.772858796299</v>
      </c>
      <c r="M2502" s="10">
        <f t="shared" si="159"/>
        <v>41083.772858796299</v>
      </c>
      <c r="N2502" t="b">
        <v>0</v>
      </c>
      <c r="O2502">
        <v>29</v>
      </c>
      <c r="P2502" t="b">
        <v>1</v>
      </c>
      <c r="Q2502" t="s">
        <v>8279</v>
      </c>
      <c r="R2502" s="6">
        <f t="shared" si="157"/>
        <v>23.448275862068964</v>
      </c>
      <c r="S2502" t="s">
        <v>8315</v>
      </c>
      <c r="T2502" t="s">
        <v>8327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>
        <f t="shared" si="156"/>
        <v>2.5545454545454545E-2</v>
      </c>
      <c r="G2503" t="s">
        <v>8221</v>
      </c>
      <c r="H2503" t="s">
        <v>8229</v>
      </c>
      <c r="I2503" t="s">
        <v>8251</v>
      </c>
      <c r="J2503">
        <v>1443379104</v>
      </c>
      <c r="K2503">
        <v>1440787104</v>
      </c>
      <c r="L2503" s="10">
        <f t="shared" si="158"/>
        <v>42244.776666666665</v>
      </c>
      <c r="M2503" s="10">
        <f t="shared" si="159"/>
        <v>42274.776666666665</v>
      </c>
      <c r="N2503" t="b">
        <v>0</v>
      </c>
      <c r="O2503">
        <v>7</v>
      </c>
      <c r="P2503" t="b">
        <v>0</v>
      </c>
      <c r="Q2503" t="s">
        <v>8299</v>
      </c>
      <c r="R2503" s="6">
        <f t="shared" si="157"/>
        <v>40.142857142857146</v>
      </c>
      <c r="S2503" t="s">
        <v>8312</v>
      </c>
      <c r="T2503" t="s">
        <v>8374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>
        <f t="shared" si="156"/>
        <v>7.8181818181818181E-4</v>
      </c>
      <c r="G2504" t="s">
        <v>8221</v>
      </c>
      <c r="H2504" t="s">
        <v>8224</v>
      </c>
      <c r="I2504" t="s">
        <v>8246</v>
      </c>
      <c r="J2504">
        <v>1411328918</v>
      </c>
      <c r="K2504">
        <v>1407440918</v>
      </c>
      <c r="L2504" s="10">
        <f t="shared" si="158"/>
        <v>41858.825439814813</v>
      </c>
      <c r="M2504" s="10">
        <f t="shared" si="159"/>
        <v>41903.825439814813</v>
      </c>
      <c r="N2504" t="b">
        <v>0</v>
      </c>
      <c r="O2504">
        <v>5</v>
      </c>
      <c r="P2504" t="b">
        <v>0</v>
      </c>
      <c r="Q2504" t="s">
        <v>8299</v>
      </c>
      <c r="R2504" s="6">
        <f t="shared" si="157"/>
        <v>17.2</v>
      </c>
      <c r="S2504" t="s">
        <v>8312</v>
      </c>
      <c r="T2504" t="s">
        <v>8374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>
        <f t="shared" si="156"/>
        <v>0</v>
      </c>
      <c r="G2505" t="s">
        <v>8221</v>
      </c>
      <c r="H2505" t="s">
        <v>8224</v>
      </c>
      <c r="I2505" t="s">
        <v>8246</v>
      </c>
      <c r="J2505">
        <v>1465333560</v>
      </c>
      <c r="K2505">
        <v>1462743308</v>
      </c>
      <c r="L2505" s="10">
        <f t="shared" si="158"/>
        <v>42498.899398148147</v>
      </c>
      <c r="M2505" s="10">
        <f t="shared" si="159"/>
        <v>42528.879166666666</v>
      </c>
      <c r="N2505" t="b">
        <v>0</v>
      </c>
      <c r="O2505">
        <v>0</v>
      </c>
      <c r="P2505" t="b">
        <v>0</v>
      </c>
      <c r="Q2505" t="s">
        <v>8299</v>
      </c>
      <c r="R2505" s="6">
        <f t="shared" si="157"/>
        <v>0</v>
      </c>
      <c r="S2505" t="s">
        <v>8312</v>
      </c>
      <c r="T2505" t="s">
        <v>8374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>
        <f t="shared" si="156"/>
        <v>0</v>
      </c>
      <c r="G2506" t="s">
        <v>8221</v>
      </c>
      <c r="H2506" t="s">
        <v>8224</v>
      </c>
      <c r="I2506" t="s">
        <v>8246</v>
      </c>
      <c r="J2506">
        <v>1416014534</v>
      </c>
      <c r="K2506">
        <v>1413418934</v>
      </c>
      <c r="L2506" s="10">
        <f t="shared" si="158"/>
        <v>41928.015439814815</v>
      </c>
      <c r="M2506" s="10">
        <f t="shared" si="159"/>
        <v>41958.057106481487</v>
      </c>
      <c r="N2506" t="b">
        <v>0</v>
      </c>
      <c r="O2506">
        <v>0</v>
      </c>
      <c r="P2506" t="b">
        <v>0</v>
      </c>
      <c r="Q2506" t="s">
        <v>8299</v>
      </c>
      <c r="R2506" s="6">
        <f t="shared" si="157"/>
        <v>0</v>
      </c>
      <c r="S2506" t="s">
        <v>8312</v>
      </c>
      <c r="T2506" t="s">
        <v>8374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>
        <f t="shared" si="156"/>
        <v>0</v>
      </c>
      <c r="G2507" t="s">
        <v>8221</v>
      </c>
      <c r="H2507" t="s">
        <v>8224</v>
      </c>
      <c r="I2507" t="s">
        <v>8246</v>
      </c>
      <c r="J2507">
        <v>1426292416</v>
      </c>
      <c r="K2507">
        <v>1423704016</v>
      </c>
      <c r="L2507" s="10">
        <f t="shared" si="158"/>
        <v>42047.05574074074</v>
      </c>
      <c r="M2507" s="10">
        <f t="shared" si="159"/>
        <v>42077.014074074075</v>
      </c>
      <c r="N2507" t="b">
        <v>0</v>
      </c>
      <c r="O2507">
        <v>0</v>
      </c>
      <c r="P2507" t="b">
        <v>0</v>
      </c>
      <c r="Q2507" t="s">
        <v>8299</v>
      </c>
      <c r="R2507" s="6">
        <f t="shared" si="157"/>
        <v>0</v>
      </c>
      <c r="S2507" t="s">
        <v>8312</v>
      </c>
      <c r="T2507" t="s">
        <v>8374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>
        <f t="shared" si="156"/>
        <v>6.0000000000000001E-3</v>
      </c>
      <c r="G2508" t="s">
        <v>8221</v>
      </c>
      <c r="H2508" t="s">
        <v>8225</v>
      </c>
      <c r="I2508" t="s">
        <v>8247</v>
      </c>
      <c r="J2508">
        <v>1443906000</v>
      </c>
      <c r="K2508">
        <v>1441955269</v>
      </c>
      <c r="L2508" s="10">
        <f t="shared" si="158"/>
        <v>42258.297094907408</v>
      </c>
      <c r="M2508" s="10">
        <f t="shared" si="159"/>
        <v>42280.875</v>
      </c>
      <c r="N2508" t="b">
        <v>0</v>
      </c>
      <c r="O2508">
        <v>2</v>
      </c>
      <c r="P2508" t="b">
        <v>0</v>
      </c>
      <c r="Q2508" t="s">
        <v>8299</v>
      </c>
      <c r="R2508" s="6">
        <f t="shared" si="157"/>
        <v>15</v>
      </c>
      <c r="S2508" t="s">
        <v>8312</v>
      </c>
      <c r="T2508" t="s">
        <v>8374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>
        <f t="shared" si="156"/>
        <v>0</v>
      </c>
      <c r="G2509" t="s">
        <v>8221</v>
      </c>
      <c r="H2509" t="s">
        <v>8224</v>
      </c>
      <c r="I2509" t="s">
        <v>8246</v>
      </c>
      <c r="J2509">
        <v>1431308704</v>
      </c>
      <c r="K2509">
        <v>1428716704</v>
      </c>
      <c r="L2509" s="10">
        <f t="shared" si="158"/>
        <v>42105.072962962964</v>
      </c>
      <c r="M2509" s="10">
        <f t="shared" si="159"/>
        <v>42135.072962962964</v>
      </c>
      <c r="N2509" t="b">
        <v>0</v>
      </c>
      <c r="O2509">
        <v>0</v>
      </c>
      <c r="P2509" t="b">
        <v>0</v>
      </c>
      <c r="Q2509" t="s">
        <v>8299</v>
      </c>
      <c r="R2509" s="6">
        <f t="shared" si="157"/>
        <v>0</v>
      </c>
      <c r="S2509" t="s">
        <v>8312</v>
      </c>
      <c r="T2509" t="s">
        <v>8374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>
        <f t="shared" si="156"/>
        <v>0</v>
      </c>
      <c r="G2510" t="s">
        <v>8221</v>
      </c>
      <c r="H2510" t="s">
        <v>8224</v>
      </c>
      <c r="I2510" t="s">
        <v>8246</v>
      </c>
      <c r="J2510">
        <v>1408056634</v>
      </c>
      <c r="K2510">
        <v>1405464634</v>
      </c>
      <c r="L2510" s="10">
        <f t="shared" si="158"/>
        <v>41835.951782407406</v>
      </c>
      <c r="M2510" s="10">
        <f t="shared" si="159"/>
        <v>41865.951782407406</v>
      </c>
      <c r="N2510" t="b">
        <v>0</v>
      </c>
      <c r="O2510">
        <v>0</v>
      </c>
      <c r="P2510" t="b">
        <v>0</v>
      </c>
      <c r="Q2510" t="s">
        <v>8299</v>
      </c>
      <c r="R2510" s="6">
        <f t="shared" si="157"/>
        <v>0</v>
      </c>
      <c r="S2510" t="s">
        <v>8312</v>
      </c>
      <c r="T2510" t="s">
        <v>8374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>
        <f t="shared" si="156"/>
        <v>1.0526315789473684E-2</v>
      </c>
      <c r="G2511" t="s">
        <v>8221</v>
      </c>
      <c r="H2511" t="s">
        <v>8225</v>
      </c>
      <c r="I2511" t="s">
        <v>8247</v>
      </c>
      <c r="J2511">
        <v>1429554349</v>
      </c>
      <c r="K2511">
        <v>1424719549</v>
      </c>
      <c r="L2511" s="10">
        <f t="shared" si="158"/>
        <v>42058.809594907405</v>
      </c>
      <c r="M2511" s="10">
        <f t="shared" si="159"/>
        <v>42114.767928240741</v>
      </c>
      <c r="N2511" t="b">
        <v>0</v>
      </c>
      <c r="O2511">
        <v>28</v>
      </c>
      <c r="P2511" t="b">
        <v>0</v>
      </c>
      <c r="Q2511" t="s">
        <v>8299</v>
      </c>
      <c r="R2511" s="6">
        <f t="shared" si="157"/>
        <v>35.714285714285715</v>
      </c>
      <c r="S2511" t="s">
        <v>8312</v>
      </c>
      <c r="T2511" t="s">
        <v>8374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>
        <f t="shared" si="156"/>
        <v>1.5E-3</v>
      </c>
      <c r="G2512" t="s">
        <v>8221</v>
      </c>
      <c r="H2512" t="s">
        <v>8224</v>
      </c>
      <c r="I2512" t="s">
        <v>8246</v>
      </c>
      <c r="J2512">
        <v>1431647772</v>
      </c>
      <c r="K2512">
        <v>1426463772</v>
      </c>
      <c r="L2512" s="10">
        <f t="shared" si="158"/>
        <v>42078.997361111105</v>
      </c>
      <c r="M2512" s="10">
        <f t="shared" si="159"/>
        <v>42138.997361111105</v>
      </c>
      <c r="N2512" t="b">
        <v>0</v>
      </c>
      <c r="O2512">
        <v>2</v>
      </c>
      <c r="P2512" t="b">
        <v>0</v>
      </c>
      <c r="Q2512" t="s">
        <v>8299</v>
      </c>
      <c r="R2512" s="6">
        <f t="shared" si="157"/>
        <v>37.5</v>
      </c>
      <c r="S2512" t="s">
        <v>8312</v>
      </c>
      <c r="T2512" t="s">
        <v>8374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>
        <f t="shared" si="156"/>
        <v>0</v>
      </c>
      <c r="G2513" t="s">
        <v>8221</v>
      </c>
      <c r="H2513" t="s">
        <v>8225</v>
      </c>
      <c r="I2513" t="s">
        <v>8247</v>
      </c>
      <c r="J2513">
        <v>1454323413</v>
      </c>
      <c r="K2513">
        <v>1451731413</v>
      </c>
      <c r="L2513" s="10">
        <f t="shared" si="158"/>
        <v>42371.446909722217</v>
      </c>
      <c r="M2513" s="10">
        <f t="shared" si="159"/>
        <v>42401.446909722217</v>
      </c>
      <c r="N2513" t="b">
        <v>0</v>
      </c>
      <c r="O2513">
        <v>0</v>
      </c>
      <c r="P2513" t="b">
        <v>0</v>
      </c>
      <c r="Q2513" t="s">
        <v>8299</v>
      </c>
      <c r="R2513" s="6">
        <f t="shared" si="157"/>
        <v>0</v>
      </c>
      <c r="S2513" t="s">
        <v>8312</v>
      </c>
      <c r="T2513" t="s">
        <v>8374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>
        <f t="shared" si="156"/>
        <v>0</v>
      </c>
      <c r="G2514" t="s">
        <v>8221</v>
      </c>
      <c r="H2514" t="s">
        <v>8224</v>
      </c>
      <c r="I2514" t="s">
        <v>8246</v>
      </c>
      <c r="J2514">
        <v>1418504561</v>
      </c>
      <c r="K2514">
        <v>1417208561</v>
      </c>
      <c r="L2514" s="10">
        <f t="shared" si="158"/>
        <v>41971.876863425925</v>
      </c>
      <c r="M2514" s="10">
        <f t="shared" si="159"/>
        <v>41986.876863425925</v>
      </c>
      <c r="N2514" t="b">
        <v>0</v>
      </c>
      <c r="O2514">
        <v>0</v>
      </c>
      <c r="P2514" t="b">
        <v>0</v>
      </c>
      <c r="Q2514" t="s">
        <v>8299</v>
      </c>
      <c r="R2514" s="6">
        <f t="shared" si="157"/>
        <v>0</v>
      </c>
      <c r="S2514" t="s">
        <v>8312</v>
      </c>
      <c r="T2514" t="s">
        <v>8374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>
        <f t="shared" si="156"/>
        <v>0</v>
      </c>
      <c r="G2515" t="s">
        <v>8221</v>
      </c>
      <c r="H2515" t="s">
        <v>8236</v>
      </c>
      <c r="I2515" t="s">
        <v>8249</v>
      </c>
      <c r="J2515">
        <v>1488067789</v>
      </c>
      <c r="K2515">
        <v>1482883789</v>
      </c>
      <c r="L2515" s="10">
        <f t="shared" si="158"/>
        <v>42732.00681712963</v>
      </c>
      <c r="M2515" s="10">
        <f t="shared" si="159"/>
        <v>42792.00681712963</v>
      </c>
      <c r="N2515" t="b">
        <v>0</v>
      </c>
      <c r="O2515">
        <v>0</v>
      </c>
      <c r="P2515" t="b">
        <v>0</v>
      </c>
      <c r="Q2515" t="s">
        <v>8299</v>
      </c>
      <c r="R2515" s="6">
        <f t="shared" si="157"/>
        <v>0</v>
      </c>
      <c r="S2515" t="s">
        <v>8312</v>
      </c>
      <c r="T2515" t="s">
        <v>8374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>
        <f t="shared" si="156"/>
        <v>1.7500000000000002E-2</v>
      </c>
      <c r="G2516" t="s">
        <v>8221</v>
      </c>
      <c r="H2516" t="s">
        <v>8224</v>
      </c>
      <c r="I2516" t="s">
        <v>8246</v>
      </c>
      <c r="J2516">
        <v>1408526477</v>
      </c>
      <c r="K2516">
        <v>1407057677</v>
      </c>
      <c r="L2516" s="10">
        <f t="shared" si="158"/>
        <v>41854.389780092592</v>
      </c>
      <c r="M2516" s="10">
        <f t="shared" si="159"/>
        <v>41871.389780092592</v>
      </c>
      <c r="N2516" t="b">
        <v>0</v>
      </c>
      <c r="O2516">
        <v>4</v>
      </c>
      <c r="P2516" t="b">
        <v>0</v>
      </c>
      <c r="Q2516" t="s">
        <v>8299</v>
      </c>
      <c r="R2516" s="6">
        <f t="shared" si="157"/>
        <v>52.5</v>
      </c>
      <c r="S2516" t="s">
        <v>8312</v>
      </c>
      <c r="T2516" t="s">
        <v>8374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>
        <f t="shared" si="156"/>
        <v>0.186</v>
      </c>
      <c r="G2517" t="s">
        <v>8221</v>
      </c>
      <c r="H2517" t="s">
        <v>8224</v>
      </c>
      <c r="I2517" t="s">
        <v>8246</v>
      </c>
      <c r="J2517">
        <v>1424635753</v>
      </c>
      <c r="K2517">
        <v>1422043753</v>
      </c>
      <c r="L2517" s="10">
        <f t="shared" si="158"/>
        <v>42027.839733796296</v>
      </c>
      <c r="M2517" s="10">
        <f t="shared" si="159"/>
        <v>42057.839733796296</v>
      </c>
      <c r="N2517" t="b">
        <v>0</v>
      </c>
      <c r="O2517">
        <v>12</v>
      </c>
      <c r="P2517" t="b">
        <v>0</v>
      </c>
      <c r="Q2517" t="s">
        <v>8299</v>
      </c>
      <c r="R2517" s="6">
        <f t="shared" si="157"/>
        <v>77.5</v>
      </c>
      <c r="S2517" t="s">
        <v>8312</v>
      </c>
      <c r="T2517" t="s">
        <v>8374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>
        <f t="shared" si="156"/>
        <v>0</v>
      </c>
      <c r="G2518" t="s">
        <v>8221</v>
      </c>
      <c r="H2518" t="s">
        <v>8224</v>
      </c>
      <c r="I2518" t="s">
        <v>8246</v>
      </c>
      <c r="J2518">
        <v>1417279252</v>
      </c>
      <c r="K2518">
        <v>1414683652</v>
      </c>
      <c r="L2518" s="10">
        <f t="shared" si="158"/>
        <v>41942.653379629628</v>
      </c>
      <c r="M2518" s="10">
        <f t="shared" si="159"/>
        <v>41972.6950462963</v>
      </c>
      <c r="N2518" t="b">
        <v>0</v>
      </c>
      <c r="O2518">
        <v>0</v>
      </c>
      <c r="P2518" t="b">
        <v>0</v>
      </c>
      <c r="Q2518" t="s">
        <v>8299</v>
      </c>
      <c r="R2518" s="6">
        <f t="shared" si="157"/>
        <v>0</v>
      </c>
      <c r="S2518" t="s">
        <v>8312</v>
      </c>
      <c r="T2518" t="s">
        <v>8374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>
        <f t="shared" si="156"/>
        <v>9.8166666666666666E-2</v>
      </c>
      <c r="G2519" t="s">
        <v>8221</v>
      </c>
      <c r="H2519" t="s">
        <v>8229</v>
      </c>
      <c r="I2519" t="s">
        <v>8251</v>
      </c>
      <c r="J2519">
        <v>1426788930</v>
      </c>
      <c r="K2519">
        <v>1424200530</v>
      </c>
      <c r="L2519" s="10">
        <f t="shared" si="158"/>
        <v>42052.802430555559</v>
      </c>
      <c r="M2519" s="10">
        <f t="shared" si="159"/>
        <v>42082.760763888888</v>
      </c>
      <c r="N2519" t="b">
        <v>0</v>
      </c>
      <c r="O2519">
        <v>33</v>
      </c>
      <c r="P2519" t="b">
        <v>0</v>
      </c>
      <c r="Q2519" t="s">
        <v>8299</v>
      </c>
      <c r="R2519" s="6">
        <f t="shared" si="157"/>
        <v>53.545454545454547</v>
      </c>
      <c r="S2519" t="s">
        <v>8312</v>
      </c>
      <c r="T2519" t="s">
        <v>8374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>
        <f t="shared" si="156"/>
        <v>0</v>
      </c>
      <c r="G2520" t="s">
        <v>8221</v>
      </c>
      <c r="H2520" t="s">
        <v>8224</v>
      </c>
      <c r="I2520" t="s">
        <v>8246</v>
      </c>
      <c r="J2520">
        <v>1415899228</v>
      </c>
      <c r="K2520">
        <v>1413303628</v>
      </c>
      <c r="L2520" s="10">
        <f t="shared" si="158"/>
        <v>41926.680879629632</v>
      </c>
      <c r="M2520" s="10">
        <f t="shared" si="159"/>
        <v>41956.722546296296</v>
      </c>
      <c r="N2520" t="b">
        <v>0</v>
      </c>
      <c r="O2520">
        <v>0</v>
      </c>
      <c r="P2520" t="b">
        <v>0</v>
      </c>
      <c r="Q2520" t="s">
        <v>8299</v>
      </c>
      <c r="R2520" s="6">
        <f t="shared" si="157"/>
        <v>0</v>
      </c>
      <c r="S2520" t="s">
        <v>8312</v>
      </c>
      <c r="T2520" t="s">
        <v>8374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>
        <f t="shared" si="156"/>
        <v>4.3333333333333331E-4</v>
      </c>
      <c r="G2521" t="s">
        <v>8221</v>
      </c>
      <c r="H2521" t="s">
        <v>8224</v>
      </c>
      <c r="I2521" t="s">
        <v>8246</v>
      </c>
      <c r="J2521">
        <v>1405741404</v>
      </c>
      <c r="K2521">
        <v>1403149404</v>
      </c>
      <c r="L2521" s="10">
        <f t="shared" si="158"/>
        <v>41809.155138888891</v>
      </c>
      <c r="M2521" s="10">
        <f t="shared" si="159"/>
        <v>41839.155138888891</v>
      </c>
      <c r="N2521" t="b">
        <v>0</v>
      </c>
      <c r="O2521">
        <v>4</v>
      </c>
      <c r="P2521" t="b">
        <v>0</v>
      </c>
      <c r="Q2521" t="s">
        <v>8299</v>
      </c>
      <c r="R2521" s="6">
        <f t="shared" si="157"/>
        <v>16.25</v>
      </c>
      <c r="S2521" t="s">
        <v>8312</v>
      </c>
      <c r="T2521" t="s">
        <v>8374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>
        <f t="shared" si="156"/>
        <v>0</v>
      </c>
      <c r="G2522" t="s">
        <v>8221</v>
      </c>
      <c r="H2522" t="s">
        <v>8224</v>
      </c>
      <c r="I2522" t="s">
        <v>8246</v>
      </c>
      <c r="J2522">
        <v>1476559260</v>
      </c>
      <c r="K2522">
        <v>1472567085</v>
      </c>
      <c r="L2522" s="10">
        <f t="shared" si="158"/>
        <v>42612.600520833337</v>
      </c>
      <c r="M2522" s="10">
        <f t="shared" si="159"/>
        <v>42658.806249999994</v>
      </c>
      <c r="N2522" t="b">
        <v>0</v>
      </c>
      <c r="O2522">
        <v>0</v>
      </c>
      <c r="P2522" t="b">
        <v>0</v>
      </c>
      <c r="Q2522" t="s">
        <v>8299</v>
      </c>
      <c r="R2522" s="6">
        <f t="shared" si="157"/>
        <v>0</v>
      </c>
      <c r="S2522" t="s">
        <v>8312</v>
      </c>
      <c r="T2522" t="s">
        <v>8374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>
        <f t="shared" si="156"/>
        <v>1.0948792000000001</v>
      </c>
      <c r="G2523" t="s">
        <v>8219</v>
      </c>
      <c r="H2523" t="s">
        <v>8224</v>
      </c>
      <c r="I2523" t="s">
        <v>8246</v>
      </c>
      <c r="J2523">
        <v>1444778021</v>
      </c>
      <c r="K2523">
        <v>1442963621</v>
      </c>
      <c r="L2523" s="10">
        <f t="shared" si="158"/>
        <v>42269.967835648145</v>
      </c>
      <c r="M2523" s="10">
        <f t="shared" si="159"/>
        <v>42290.967835648145</v>
      </c>
      <c r="N2523" t="b">
        <v>0</v>
      </c>
      <c r="O2523">
        <v>132</v>
      </c>
      <c r="P2523" t="b">
        <v>1</v>
      </c>
      <c r="Q2523" t="s">
        <v>8300</v>
      </c>
      <c r="R2523" s="6">
        <f t="shared" si="157"/>
        <v>103.68174242424243</v>
      </c>
      <c r="S2523" t="s">
        <v>8315</v>
      </c>
      <c r="T2523" t="s">
        <v>8324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>
        <f t="shared" si="156"/>
        <v>1</v>
      </c>
      <c r="G2524" t="s">
        <v>8219</v>
      </c>
      <c r="H2524" t="s">
        <v>8224</v>
      </c>
      <c r="I2524" t="s">
        <v>8246</v>
      </c>
      <c r="J2524">
        <v>1461336720</v>
      </c>
      <c r="K2524">
        <v>1459431960</v>
      </c>
      <c r="L2524" s="10">
        <f t="shared" si="158"/>
        <v>42460.573611111111</v>
      </c>
      <c r="M2524" s="10">
        <f t="shared" si="159"/>
        <v>42482.619444444441</v>
      </c>
      <c r="N2524" t="b">
        <v>0</v>
      </c>
      <c r="O2524">
        <v>27</v>
      </c>
      <c r="P2524" t="b">
        <v>1</v>
      </c>
      <c r="Q2524" t="s">
        <v>8300</v>
      </c>
      <c r="R2524" s="6">
        <f t="shared" si="157"/>
        <v>185.18518518518519</v>
      </c>
      <c r="S2524" t="s">
        <v>8315</v>
      </c>
      <c r="T2524" t="s">
        <v>8324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>
        <f t="shared" si="156"/>
        <v>1.5644444444444445</v>
      </c>
      <c r="G2525" t="s">
        <v>8219</v>
      </c>
      <c r="H2525" t="s">
        <v>8224</v>
      </c>
      <c r="I2525" t="s">
        <v>8246</v>
      </c>
      <c r="J2525">
        <v>1416270292</v>
      </c>
      <c r="K2525">
        <v>1413674692</v>
      </c>
      <c r="L2525" s="10">
        <f t="shared" si="158"/>
        <v>41930.975601851853</v>
      </c>
      <c r="M2525" s="10">
        <f t="shared" si="159"/>
        <v>41961.017268518524</v>
      </c>
      <c r="N2525" t="b">
        <v>0</v>
      </c>
      <c r="O2525">
        <v>26</v>
      </c>
      <c r="P2525" t="b">
        <v>1</v>
      </c>
      <c r="Q2525" t="s">
        <v>8300</v>
      </c>
      <c r="R2525" s="6">
        <f t="shared" si="157"/>
        <v>54.153846153846153</v>
      </c>
      <c r="S2525" t="s">
        <v>8315</v>
      </c>
      <c r="T2525" t="s">
        <v>8324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>
        <f t="shared" si="156"/>
        <v>1.016</v>
      </c>
      <c r="G2526" t="s">
        <v>8219</v>
      </c>
      <c r="H2526" t="s">
        <v>8224</v>
      </c>
      <c r="I2526" t="s">
        <v>8246</v>
      </c>
      <c r="J2526">
        <v>1419136200</v>
      </c>
      <c r="K2526">
        <v>1416338557</v>
      </c>
      <c r="L2526" s="10">
        <f t="shared" si="158"/>
        <v>41961.807372685187</v>
      </c>
      <c r="M2526" s="10">
        <f t="shared" si="159"/>
        <v>41994.1875</v>
      </c>
      <c r="N2526" t="b">
        <v>0</v>
      </c>
      <c r="O2526">
        <v>43</v>
      </c>
      <c r="P2526" t="b">
        <v>1</v>
      </c>
      <c r="Q2526" t="s">
        <v>8300</v>
      </c>
      <c r="R2526" s="6">
        <f t="shared" si="157"/>
        <v>177.2093023255814</v>
      </c>
      <c r="S2526" t="s">
        <v>8315</v>
      </c>
      <c r="T2526" t="s">
        <v>8324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>
        <f t="shared" si="156"/>
        <v>1.00325</v>
      </c>
      <c r="G2527" t="s">
        <v>8219</v>
      </c>
      <c r="H2527" t="s">
        <v>8224</v>
      </c>
      <c r="I2527" t="s">
        <v>8246</v>
      </c>
      <c r="J2527">
        <v>1340914571</v>
      </c>
      <c r="K2527">
        <v>1338322571</v>
      </c>
      <c r="L2527" s="10">
        <f t="shared" si="158"/>
        <v>41058.844571759262</v>
      </c>
      <c r="M2527" s="10">
        <f t="shared" si="159"/>
        <v>41088.844571759262</v>
      </c>
      <c r="N2527" t="b">
        <v>0</v>
      </c>
      <c r="O2527">
        <v>80</v>
      </c>
      <c r="P2527" t="b">
        <v>1</v>
      </c>
      <c r="Q2527" t="s">
        <v>8300</v>
      </c>
      <c r="R2527" s="6">
        <f t="shared" si="157"/>
        <v>100.325</v>
      </c>
      <c r="S2527" t="s">
        <v>8315</v>
      </c>
      <c r="T2527" t="s">
        <v>8324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>
        <f t="shared" si="156"/>
        <v>1.1294999999999999</v>
      </c>
      <c r="G2528" t="s">
        <v>8219</v>
      </c>
      <c r="H2528" t="s">
        <v>8224</v>
      </c>
      <c r="I2528" t="s">
        <v>8246</v>
      </c>
      <c r="J2528">
        <v>1418014740</v>
      </c>
      <c r="K2528">
        <v>1415585474</v>
      </c>
      <c r="L2528" s="10">
        <f t="shared" si="158"/>
        <v>41953.091134259259</v>
      </c>
      <c r="M2528" s="10">
        <f t="shared" si="159"/>
        <v>41981.207638888889</v>
      </c>
      <c r="N2528" t="b">
        <v>0</v>
      </c>
      <c r="O2528">
        <v>33</v>
      </c>
      <c r="P2528" t="b">
        <v>1</v>
      </c>
      <c r="Q2528" t="s">
        <v>8300</v>
      </c>
      <c r="R2528" s="6">
        <f t="shared" si="157"/>
        <v>136.90909090909091</v>
      </c>
      <c r="S2528" t="s">
        <v>8315</v>
      </c>
      <c r="T2528" t="s">
        <v>8324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>
        <f t="shared" si="156"/>
        <v>1.02125</v>
      </c>
      <c r="G2529" t="s">
        <v>8219</v>
      </c>
      <c r="H2529" t="s">
        <v>8224</v>
      </c>
      <c r="I2529" t="s">
        <v>8246</v>
      </c>
      <c r="J2529">
        <v>1382068740</v>
      </c>
      <c r="K2529">
        <v>1380477691</v>
      </c>
      <c r="L2529" s="10">
        <f t="shared" si="158"/>
        <v>41546.75105324074</v>
      </c>
      <c r="M2529" s="10">
        <f t="shared" si="159"/>
        <v>41565.165972222225</v>
      </c>
      <c r="N2529" t="b">
        <v>0</v>
      </c>
      <c r="O2529">
        <v>71</v>
      </c>
      <c r="P2529" t="b">
        <v>1</v>
      </c>
      <c r="Q2529" t="s">
        <v>8300</v>
      </c>
      <c r="R2529" s="6">
        <f t="shared" si="157"/>
        <v>57.535211267605632</v>
      </c>
      <c r="S2529" t="s">
        <v>8315</v>
      </c>
      <c r="T2529" t="s">
        <v>8324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>
        <f t="shared" si="156"/>
        <v>1.0724974999999999</v>
      </c>
      <c r="G2530" t="s">
        <v>8219</v>
      </c>
      <c r="H2530" t="s">
        <v>8225</v>
      </c>
      <c r="I2530" t="s">
        <v>8247</v>
      </c>
      <c r="J2530">
        <v>1440068400</v>
      </c>
      <c r="K2530">
        <v>1438459303</v>
      </c>
      <c r="L2530" s="10">
        <f t="shared" si="158"/>
        <v>42217.834525462968</v>
      </c>
      <c r="M2530" s="10">
        <f t="shared" si="159"/>
        <v>42236.458333333328</v>
      </c>
      <c r="N2530" t="b">
        <v>0</v>
      </c>
      <c r="O2530">
        <v>81</v>
      </c>
      <c r="P2530" t="b">
        <v>1</v>
      </c>
      <c r="Q2530" t="s">
        <v>8300</v>
      </c>
      <c r="R2530" s="6">
        <f t="shared" si="157"/>
        <v>52.962839506172834</v>
      </c>
      <c r="S2530" t="s">
        <v>8315</v>
      </c>
      <c r="T2530" t="s">
        <v>8324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>
        <f t="shared" si="156"/>
        <v>1.0428333333333333</v>
      </c>
      <c r="G2531" t="s">
        <v>8219</v>
      </c>
      <c r="H2531" t="s">
        <v>8224</v>
      </c>
      <c r="I2531" t="s">
        <v>8246</v>
      </c>
      <c r="J2531">
        <v>1332636975</v>
      </c>
      <c r="K2531">
        <v>1328752575</v>
      </c>
      <c r="L2531" s="10">
        <f t="shared" si="158"/>
        <v>40948.080729166664</v>
      </c>
      <c r="M2531" s="10">
        <f t="shared" si="159"/>
        <v>40993.0390625</v>
      </c>
      <c r="N2531" t="b">
        <v>0</v>
      </c>
      <c r="O2531">
        <v>76</v>
      </c>
      <c r="P2531" t="b">
        <v>1</v>
      </c>
      <c r="Q2531" t="s">
        <v>8300</v>
      </c>
      <c r="R2531" s="6">
        <f t="shared" si="157"/>
        <v>82.328947368421055</v>
      </c>
      <c r="S2531" t="s">
        <v>8315</v>
      </c>
      <c r="T2531" t="s">
        <v>8324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>
        <f t="shared" si="156"/>
        <v>1</v>
      </c>
      <c r="G2532" t="s">
        <v>8219</v>
      </c>
      <c r="H2532" t="s">
        <v>8224</v>
      </c>
      <c r="I2532" t="s">
        <v>8246</v>
      </c>
      <c r="J2532">
        <v>1429505400</v>
      </c>
      <c r="K2532">
        <v>1426711505</v>
      </c>
      <c r="L2532" s="10">
        <f t="shared" si="158"/>
        <v>42081.864641203705</v>
      </c>
      <c r="M2532" s="10">
        <f t="shared" si="159"/>
        <v>42114.201388888891</v>
      </c>
      <c r="N2532" t="b">
        <v>0</v>
      </c>
      <c r="O2532">
        <v>48</v>
      </c>
      <c r="P2532" t="b">
        <v>1</v>
      </c>
      <c r="Q2532" t="s">
        <v>8300</v>
      </c>
      <c r="R2532" s="6">
        <f t="shared" si="157"/>
        <v>135.41666666666666</v>
      </c>
      <c r="S2532" t="s">
        <v>8315</v>
      </c>
      <c r="T2532" t="s">
        <v>8324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>
        <f t="shared" si="156"/>
        <v>1.004</v>
      </c>
      <c r="G2533" t="s">
        <v>8219</v>
      </c>
      <c r="H2533" t="s">
        <v>8224</v>
      </c>
      <c r="I2533" t="s">
        <v>8246</v>
      </c>
      <c r="J2533">
        <v>1439611140</v>
      </c>
      <c r="K2533">
        <v>1437668354</v>
      </c>
      <c r="L2533" s="10">
        <f t="shared" si="158"/>
        <v>42208.680023148147</v>
      </c>
      <c r="M2533" s="10">
        <f t="shared" si="159"/>
        <v>42231.165972222225</v>
      </c>
      <c r="N2533" t="b">
        <v>0</v>
      </c>
      <c r="O2533">
        <v>61</v>
      </c>
      <c r="P2533" t="b">
        <v>1</v>
      </c>
      <c r="Q2533" t="s">
        <v>8300</v>
      </c>
      <c r="R2533" s="6">
        <f t="shared" si="157"/>
        <v>74.06557377049181</v>
      </c>
      <c r="S2533" t="s">
        <v>8315</v>
      </c>
      <c r="T2533" t="s">
        <v>8324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>
        <f t="shared" si="156"/>
        <v>1.26125</v>
      </c>
      <c r="G2534" t="s">
        <v>8219</v>
      </c>
      <c r="H2534" t="s">
        <v>8224</v>
      </c>
      <c r="I2534" t="s">
        <v>8246</v>
      </c>
      <c r="J2534">
        <v>1345148566</v>
      </c>
      <c r="K2534">
        <v>1342556566</v>
      </c>
      <c r="L2534" s="10">
        <f t="shared" si="158"/>
        <v>41107.849143518521</v>
      </c>
      <c r="M2534" s="10">
        <f t="shared" si="159"/>
        <v>41137.849143518521</v>
      </c>
      <c r="N2534" t="b">
        <v>0</v>
      </c>
      <c r="O2534">
        <v>60</v>
      </c>
      <c r="P2534" t="b">
        <v>1</v>
      </c>
      <c r="Q2534" t="s">
        <v>8300</v>
      </c>
      <c r="R2534" s="6">
        <f t="shared" si="157"/>
        <v>84.083333333333329</v>
      </c>
      <c r="S2534" t="s">
        <v>8315</v>
      </c>
      <c r="T2534" t="s">
        <v>8324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>
        <f t="shared" si="156"/>
        <v>1.1066666666666667</v>
      </c>
      <c r="G2535" t="s">
        <v>8219</v>
      </c>
      <c r="H2535" t="s">
        <v>8224</v>
      </c>
      <c r="I2535" t="s">
        <v>8246</v>
      </c>
      <c r="J2535">
        <v>1362160868</v>
      </c>
      <c r="K2535">
        <v>1359568911</v>
      </c>
      <c r="L2535" s="10">
        <f t="shared" si="158"/>
        <v>41304.751284722224</v>
      </c>
      <c r="M2535" s="10">
        <f t="shared" si="159"/>
        <v>41334.750787037039</v>
      </c>
      <c r="N2535" t="b">
        <v>0</v>
      </c>
      <c r="O2535">
        <v>136</v>
      </c>
      <c r="P2535" t="b">
        <v>1</v>
      </c>
      <c r="Q2535" t="s">
        <v>8300</v>
      </c>
      <c r="R2535" s="6">
        <f t="shared" si="157"/>
        <v>61.029411764705884</v>
      </c>
      <c r="S2535" t="s">
        <v>8315</v>
      </c>
      <c r="T2535" t="s">
        <v>8324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>
        <f t="shared" si="156"/>
        <v>1.05</v>
      </c>
      <c r="G2536" t="s">
        <v>8219</v>
      </c>
      <c r="H2536" t="s">
        <v>8224</v>
      </c>
      <c r="I2536" t="s">
        <v>8246</v>
      </c>
      <c r="J2536">
        <v>1262325600</v>
      </c>
      <c r="K2536">
        <v>1257871712</v>
      </c>
      <c r="L2536" s="10">
        <f t="shared" si="158"/>
        <v>40127.700370370374</v>
      </c>
      <c r="M2536" s="10">
        <f t="shared" si="159"/>
        <v>40179.25</v>
      </c>
      <c r="N2536" t="b">
        <v>0</v>
      </c>
      <c r="O2536">
        <v>14</v>
      </c>
      <c r="P2536" t="b">
        <v>1</v>
      </c>
      <c r="Q2536" t="s">
        <v>8300</v>
      </c>
      <c r="R2536" s="6">
        <f t="shared" si="157"/>
        <v>150</v>
      </c>
      <c r="S2536" t="s">
        <v>8315</v>
      </c>
      <c r="T2536" t="s">
        <v>8324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>
        <f t="shared" si="156"/>
        <v>1.03775</v>
      </c>
      <c r="G2537" t="s">
        <v>8219</v>
      </c>
      <c r="H2537" t="s">
        <v>8224</v>
      </c>
      <c r="I2537" t="s">
        <v>8246</v>
      </c>
      <c r="J2537">
        <v>1417463945</v>
      </c>
      <c r="K2537">
        <v>1414781945</v>
      </c>
      <c r="L2537" s="10">
        <f t="shared" si="158"/>
        <v>41943.791030092594</v>
      </c>
      <c r="M2537" s="10">
        <f t="shared" si="159"/>
        <v>41974.832696759258</v>
      </c>
      <c r="N2537" t="b">
        <v>0</v>
      </c>
      <c r="O2537">
        <v>78</v>
      </c>
      <c r="P2537" t="b">
        <v>1</v>
      </c>
      <c r="Q2537" t="s">
        <v>8300</v>
      </c>
      <c r="R2537" s="6">
        <f t="shared" si="157"/>
        <v>266.08974358974359</v>
      </c>
      <c r="S2537" t="s">
        <v>8315</v>
      </c>
      <c r="T2537" t="s">
        <v>8324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>
        <f t="shared" si="156"/>
        <v>1.1599999999999999</v>
      </c>
      <c r="G2538" t="s">
        <v>8219</v>
      </c>
      <c r="H2538" t="s">
        <v>8224</v>
      </c>
      <c r="I2538" t="s">
        <v>8246</v>
      </c>
      <c r="J2538">
        <v>1375151566</v>
      </c>
      <c r="K2538">
        <v>1373337166</v>
      </c>
      <c r="L2538" s="10">
        <f t="shared" si="158"/>
        <v>41464.106087962966</v>
      </c>
      <c r="M2538" s="10">
        <f t="shared" si="159"/>
        <v>41485.106087962966</v>
      </c>
      <c r="N2538" t="b">
        <v>0</v>
      </c>
      <c r="O2538">
        <v>4</v>
      </c>
      <c r="P2538" t="b">
        <v>1</v>
      </c>
      <c r="Q2538" t="s">
        <v>8300</v>
      </c>
      <c r="R2538" s="6">
        <f t="shared" si="157"/>
        <v>7.25</v>
      </c>
      <c r="S2538" t="s">
        <v>8315</v>
      </c>
      <c r="T2538" t="s">
        <v>8324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>
        <f t="shared" si="156"/>
        <v>1.1000000000000001</v>
      </c>
      <c r="G2539" t="s">
        <v>8219</v>
      </c>
      <c r="H2539" t="s">
        <v>8224</v>
      </c>
      <c r="I2539" t="s">
        <v>8246</v>
      </c>
      <c r="J2539">
        <v>1312212855</v>
      </c>
      <c r="K2539">
        <v>1307028855</v>
      </c>
      <c r="L2539" s="10">
        <f t="shared" si="158"/>
        <v>40696.648784722223</v>
      </c>
      <c r="M2539" s="10">
        <f t="shared" si="159"/>
        <v>40756.648784722223</v>
      </c>
      <c r="N2539" t="b">
        <v>0</v>
      </c>
      <c r="O2539">
        <v>11</v>
      </c>
      <c r="P2539" t="b">
        <v>1</v>
      </c>
      <c r="Q2539" t="s">
        <v>8300</v>
      </c>
      <c r="R2539" s="6">
        <f t="shared" si="157"/>
        <v>100</v>
      </c>
      <c r="S2539" t="s">
        <v>8315</v>
      </c>
      <c r="T2539" t="s">
        <v>8324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>
        <f t="shared" si="156"/>
        <v>1.130176111111111</v>
      </c>
      <c r="G2540" t="s">
        <v>8219</v>
      </c>
      <c r="H2540" t="s">
        <v>8224</v>
      </c>
      <c r="I2540" t="s">
        <v>8246</v>
      </c>
      <c r="J2540">
        <v>1361681940</v>
      </c>
      <c r="K2540">
        <v>1359029661</v>
      </c>
      <c r="L2540" s="10">
        <f t="shared" si="158"/>
        <v>41298.509965277779</v>
      </c>
      <c r="M2540" s="10">
        <f t="shared" si="159"/>
        <v>41329.207638888889</v>
      </c>
      <c r="N2540" t="b">
        <v>0</v>
      </c>
      <c r="O2540">
        <v>185</v>
      </c>
      <c r="P2540" t="b">
        <v>1</v>
      </c>
      <c r="Q2540" t="s">
        <v>8300</v>
      </c>
      <c r="R2540" s="6">
        <f t="shared" si="157"/>
        <v>109.96308108108107</v>
      </c>
      <c r="S2540" t="s">
        <v>8315</v>
      </c>
      <c r="T2540" t="s">
        <v>8324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>
        <f t="shared" si="156"/>
        <v>1.0024999999999999</v>
      </c>
      <c r="G2541" t="s">
        <v>8219</v>
      </c>
      <c r="H2541" t="s">
        <v>8224</v>
      </c>
      <c r="I2541" t="s">
        <v>8246</v>
      </c>
      <c r="J2541">
        <v>1422913152</v>
      </c>
      <c r="K2541">
        <v>1417729152</v>
      </c>
      <c r="L2541" s="10">
        <f t="shared" si="158"/>
        <v>41977.902222222227</v>
      </c>
      <c r="M2541" s="10">
        <f t="shared" si="159"/>
        <v>42037.902222222227</v>
      </c>
      <c r="N2541" t="b">
        <v>0</v>
      </c>
      <c r="O2541">
        <v>59</v>
      </c>
      <c r="P2541" t="b">
        <v>1</v>
      </c>
      <c r="Q2541" t="s">
        <v>8300</v>
      </c>
      <c r="R2541" s="6">
        <f t="shared" si="157"/>
        <v>169.91525423728814</v>
      </c>
      <c r="S2541" t="s">
        <v>8315</v>
      </c>
      <c r="T2541" t="s">
        <v>8324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>
        <f t="shared" si="156"/>
        <v>1.034</v>
      </c>
      <c r="G2542" t="s">
        <v>8219</v>
      </c>
      <c r="H2542" t="s">
        <v>8224</v>
      </c>
      <c r="I2542" t="s">
        <v>8246</v>
      </c>
      <c r="J2542">
        <v>1319904721</v>
      </c>
      <c r="K2542">
        <v>1314720721</v>
      </c>
      <c r="L2542" s="10">
        <f t="shared" si="158"/>
        <v>40785.675011574072</v>
      </c>
      <c r="M2542" s="10">
        <f t="shared" si="159"/>
        <v>40845.675011574072</v>
      </c>
      <c r="N2542" t="b">
        <v>0</v>
      </c>
      <c r="O2542">
        <v>27</v>
      </c>
      <c r="P2542" t="b">
        <v>1</v>
      </c>
      <c r="Q2542" t="s">
        <v>8300</v>
      </c>
      <c r="R2542" s="6">
        <f t="shared" si="157"/>
        <v>95.740740740740748</v>
      </c>
      <c r="S2542" t="s">
        <v>8315</v>
      </c>
      <c r="T2542" t="s">
        <v>8324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>
        <f t="shared" si="156"/>
        <v>1.0702857142857143</v>
      </c>
      <c r="G2543" t="s">
        <v>8219</v>
      </c>
      <c r="H2543" t="s">
        <v>8225</v>
      </c>
      <c r="I2543" t="s">
        <v>8247</v>
      </c>
      <c r="J2543">
        <v>1380192418</v>
      </c>
      <c r="K2543">
        <v>1375008418</v>
      </c>
      <c r="L2543" s="10">
        <f t="shared" si="158"/>
        <v>41483.449282407404</v>
      </c>
      <c r="M2543" s="10">
        <f t="shared" si="159"/>
        <v>41543.449282407404</v>
      </c>
      <c r="N2543" t="b">
        <v>0</v>
      </c>
      <c r="O2543">
        <v>63</v>
      </c>
      <c r="P2543" t="b">
        <v>1</v>
      </c>
      <c r="Q2543" t="s">
        <v>8300</v>
      </c>
      <c r="R2543" s="6">
        <f t="shared" si="157"/>
        <v>59.460317460317462</v>
      </c>
      <c r="S2543" t="s">
        <v>8315</v>
      </c>
      <c r="T2543" t="s">
        <v>8324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>
        <f t="shared" si="156"/>
        <v>1.0357142857142858</v>
      </c>
      <c r="G2544" t="s">
        <v>8219</v>
      </c>
      <c r="H2544" t="s">
        <v>8224</v>
      </c>
      <c r="I2544" t="s">
        <v>8246</v>
      </c>
      <c r="J2544">
        <v>1380599940</v>
      </c>
      <c r="K2544">
        <v>1377252857</v>
      </c>
      <c r="L2544" s="10">
        <f t="shared" si="158"/>
        <v>41509.426585648151</v>
      </c>
      <c r="M2544" s="10">
        <f t="shared" si="159"/>
        <v>41548.165972222225</v>
      </c>
      <c r="N2544" t="b">
        <v>0</v>
      </c>
      <c r="O2544">
        <v>13</v>
      </c>
      <c r="P2544" t="b">
        <v>1</v>
      </c>
      <c r="Q2544" t="s">
        <v>8300</v>
      </c>
      <c r="R2544" s="6">
        <f t="shared" si="157"/>
        <v>55.769230769230766</v>
      </c>
      <c r="S2544" t="s">
        <v>8315</v>
      </c>
      <c r="T2544" t="s">
        <v>8324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>
        <f t="shared" si="156"/>
        <v>1.5640000000000001</v>
      </c>
      <c r="G2545" t="s">
        <v>8219</v>
      </c>
      <c r="H2545" t="s">
        <v>8224</v>
      </c>
      <c r="I2545" t="s">
        <v>8246</v>
      </c>
      <c r="J2545">
        <v>1293937200</v>
      </c>
      <c r="K2545">
        <v>1291257298</v>
      </c>
      <c r="L2545" s="10">
        <f t="shared" si="158"/>
        <v>40514.107615740737</v>
      </c>
      <c r="M2545" s="10">
        <f t="shared" si="159"/>
        <v>40545.125</v>
      </c>
      <c r="N2545" t="b">
        <v>0</v>
      </c>
      <c r="O2545">
        <v>13</v>
      </c>
      <c r="P2545" t="b">
        <v>1</v>
      </c>
      <c r="Q2545" t="s">
        <v>8300</v>
      </c>
      <c r="R2545" s="6">
        <f t="shared" si="157"/>
        <v>30.076923076923077</v>
      </c>
      <c r="S2545" t="s">
        <v>8315</v>
      </c>
      <c r="T2545" t="s">
        <v>8324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>
        <f t="shared" si="156"/>
        <v>1.0082</v>
      </c>
      <c r="G2546" t="s">
        <v>8219</v>
      </c>
      <c r="H2546" t="s">
        <v>8224</v>
      </c>
      <c r="I2546" t="s">
        <v>8246</v>
      </c>
      <c r="J2546">
        <v>1341750569</v>
      </c>
      <c r="K2546">
        <v>1339158569</v>
      </c>
      <c r="L2546" s="10">
        <f t="shared" si="158"/>
        <v>41068.520474537036</v>
      </c>
      <c r="M2546" s="10">
        <f t="shared" si="159"/>
        <v>41098.520474537036</v>
      </c>
      <c r="N2546" t="b">
        <v>0</v>
      </c>
      <c r="O2546">
        <v>57</v>
      </c>
      <c r="P2546" t="b">
        <v>1</v>
      </c>
      <c r="Q2546" t="s">
        <v>8300</v>
      </c>
      <c r="R2546" s="6">
        <f t="shared" si="157"/>
        <v>88.438596491228068</v>
      </c>
      <c r="S2546" t="s">
        <v>8315</v>
      </c>
      <c r="T2546" t="s">
        <v>8324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>
        <f t="shared" si="156"/>
        <v>1.9530000000000001</v>
      </c>
      <c r="G2547" t="s">
        <v>8219</v>
      </c>
      <c r="H2547" t="s">
        <v>8224</v>
      </c>
      <c r="I2547" t="s">
        <v>8246</v>
      </c>
      <c r="J2547">
        <v>1424997000</v>
      </c>
      <c r="K2547">
        <v>1421983138</v>
      </c>
      <c r="L2547" s="10">
        <f t="shared" si="158"/>
        <v>42027.13817129629</v>
      </c>
      <c r="M2547" s="10">
        <f t="shared" si="159"/>
        <v>42062.020833333328</v>
      </c>
      <c r="N2547" t="b">
        <v>0</v>
      </c>
      <c r="O2547">
        <v>61</v>
      </c>
      <c r="P2547" t="b">
        <v>1</v>
      </c>
      <c r="Q2547" t="s">
        <v>8300</v>
      </c>
      <c r="R2547" s="6">
        <f t="shared" si="157"/>
        <v>64.032786885245898</v>
      </c>
      <c r="S2547" t="s">
        <v>8315</v>
      </c>
      <c r="T2547" t="s">
        <v>8324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>
        <f t="shared" si="156"/>
        <v>1.1171428571428572</v>
      </c>
      <c r="G2548" t="s">
        <v>8219</v>
      </c>
      <c r="H2548" t="s">
        <v>8224</v>
      </c>
      <c r="I2548" t="s">
        <v>8246</v>
      </c>
      <c r="J2548">
        <v>1380949200</v>
      </c>
      <c r="K2548">
        <v>1378586179</v>
      </c>
      <c r="L2548" s="10">
        <f t="shared" si="158"/>
        <v>41524.858553240738</v>
      </c>
      <c r="M2548" s="10">
        <f t="shared" si="159"/>
        <v>41552.208333333336</v>
      </c>
      <c r="N2548" t="b">
        <v>0</v>
      </c>
      <c r="O2548">
        <v>65</v>
      </c>
      <c r="P2548" t="b">
        <v>1</v>
      </c>
      <c r="Q2548" t="s">
        <v>8300</v>
      </c>
      <c r="R2548" s="6">
        <f t="shared" si="157"/>
        <v>60.153846153846153</v>
      </c>
      <c r="S2548" t="s">
        <v>8315</v>
      </c>
      <c r="T2548" t="s">
        <v>8324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>
        <f t="shared" si="156"/>
        <v>1.1985454545454546</v>
      </c>
      <c r="G2549" t="s">
        <v>8219</v>
      </c>
      <c r="H2549" t="s">
        <v>8224</v>
      </c>
      <c r="I2549" t="s">
        <v>8246</v>
      </c>
      <c r="J2549">
        <v>1333560803</v>
      </c>
      <c r="K2549">
        <v>1330972403</v>
      </c>
      <c r="L2549" s="10">
        <f t="shared" si="158"/>
        <v>40973.773182870369</v>
      </c>
      <c r="M2549" s="10">
        <f t="shared" si="159"/>
        <v>41003.731516203705</v>
      </c>
      <c r="N2549" t="b">
        <v>0</v>
      </c>
      <c r="O2549">
        <v>134</v>
      </c>
      <c r="P2549" t="b">
        <v>1</v>
      </c>
      <c r="Q2549" t="s">
        <v>8300</v>
      </c>
      <c r="R2549" s="6">
        <f t="shared" si="157"/>
        <v>49.194029850746269</v>
      </c>
      <c r="S2549" t="s">
        <v>8315</v>
      </c>
      <c r="T2549" t="s">
        <v>8324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>
        <f t="shared" si="156"/>
        <v>1.0185</v>
      </c>
      <c r="G2550" t="s">
        <v>8219</v>
      </c>
      <c r="H2550" t="s">
        <v>8230</v>
      </c>
      <c r="I2550" t="s">
        <v>8249</v>
      </c>
      <c r="J2550">
        <v>1475209620</v>
      </c>
      <c r="K2550">
        <v>1473087637</v>
      </c>
      <c r="L2550" s="10">
        <f t="shared" si="158"/>
        <v>42618.625428240746</v>
      </c>
      <c r="M2550" s="10">
        <f t="shared" si="159"/>
        <v>42643.185416666667</v>
      </c>
      <c r="N2550" t="b">
        <v>0</v>
      </c>
      <c r="O2550">
        <v>37</v>
      </c>
      <c r="P2550" t="b">
        <v>1</v>
      </c>
      <c r="Q2550" t="s">
        <v>8300</v>
      </c>
      <c r="R2550" s="6">
        <f t="shared" si="157"/>
        <v>165.16216216216216</v>
      </c>
      <c r="S2550" t="s">
        <v>8315</v>
      </c>
      <c r="T2550" t="s">
        <v>8324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>
        <f t="shared" si="156"/>
        <v>1.0280254777070064</v>
      </c>
      <c r="G2551" t="s">
        <v>8219</v>
      </c>
      <c r="H2551" t="s">
        <v>8225</v>
      </c>
      <c r="I2551" t="s">
        <v>8247</v>
      </c>
      <c r="J2551">
        <v>1370019600</v>
      </c>
      <c r="K2551">
        <v>1366999870</v>
      </c>
      <c r="L2551" s="10">
        <f t="shared" si="158"/>
        <v>41390.757754629631</v>
      </c>
      <c r="M2551" s="10">
        <f t="shared" si="159"/>
        <v>41425.708333333336</v>
      </c>
      <c r="N2551" t="b">
        <v>0</v>
      </c>
      <c r="O2551">
        <v>37</v>
      </c>
      <c r="P2551" t="b">
        <v>1</v>
      </c>
      <c r="Q2551" t="s">
        <v>8300</v>
      </c>
      <c r="R2551" s="6">
        <f t="shared" si="157"/>
        <v>43.621621621621621</v>
      </c>
      <c r="S2551" t="s">
        <v>8315</v>
      </c>
      <c r="T2551" t="s">
        <v>8324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>
        <f t="shared" si="156"/>
        <v>1.0084615384615385</v>
      </c>
      <c r="G2552" t="s">
        <v>8219</v>
      </c>
      <c r="H2552" t="s">
        <v>8224</v>
      </c>
      <c r="I2552" t="s">
        <v>8246</v>
      </c>
      <c r="J2552">
        <v>1444276740</v>
      </c>
      <c r="K2552">
        <v>1439392406</v>
      </c>
      <c r="L2552" s="10">
        <f t="shared" si="158"/>
        <v>42228.634328703702</v>
      </c>
      <c r="M2552" s="10">
        <f t="shared" si="159"/>
        <v>42285.165972222225</v>
      </c>
      <c r="N2552" t="b">
        <v>0</v>
      </c>
      <c r="O2552">
        <v>150</v>
      </c>
      <c r="P2552" t="b">
        <v>1</v>
      </c>
      <c r="Q2552" t="s">
        <v>8300</v>
      </c>
      <c r="R2552" s="6">
        <f t="shared" si="157"/>
        <v>43.7</v>
      </c>
      <c r="S2552" t="s">
        <v>8315</v>
      </c>
      <c r="T2552" t="s">
        <v>8324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>
        <f t="shared" si="156"/>
        <v>1.0273469387755103</v>
      </c>
      <c r="G2553" t="s">
        <v>8219</v>
      </c>
      <c r="H2553" t="s">
        <v>8224</v>
      </c>
      <c r="I2553" t="s">
        <v>8246</v>
      </c>
      <c r="J2553">
        <v>1332362880</v>
      </c>
      <c r="K2553">
        <v>1329890585</v>
      </c>
      <c r="L2553" s="10">
        <f t="shared" si="158"/>
        <v>40961.252141203702</v>
      </c>
      <c r="M2553" s="10">
        <f t="shared" si="159"/>
        <v>40989.866666666669</v>
      </c>
      <c r="N2553" t="b">
        <v>0</v>
      </c>
      <c r="O2553">
        <v>56</v>
      </c>
      <c r="P2553" t="b">
        <v>1</v>
      </c>
      <c r="Q2553" t="s">
        <v>8300</v>
      </c>
      <c r="R2553" s="6">
        <f t="shared" si="157"/>
        <v>67.419642857142861</v>
      </c>
      <c r="S2553" t="s">
        <v>8315</v>
      </c>
      <c r="T2553" t="s">
        <v>8324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>
        <f t="shared" si="156"/>
        <v>1.0649999999999999</v>
      </c>
      <c r="G2554" t="s">
        <v>8219</v>
      </c>
      <c r="H2554" t="s">
        <v>8224</v>
      </c>
      <c r="I2554" t="s">
        <v>8246</v>
      </c>
      <c r="J2554">
        <v>1488741981</v>
      </c>
      <c r="K2554">
        <v>1486149981</v>
      </c>
      <c r="L2554" s="10">
        <f t="shared" si="158"/>
        <v>42769.809965277775</v>
      </c>
      <c r="M2554" s="10">
        <f t="shared" si="159"/>
        <v>42799.809965277775</v>
      </c>
      <c r="N2554" t="b">
        <v>0</v>
      </c>
      <c r="O2554">
        <v>18</v>
      </c>
      <c r="P2554" t="b">
        <v>1</v>
      </c>
      <c r="Q2554" t="s">
        <v>8300</v>
      </c>
      <c r="R2554" s="6">
        <f t="shared" si="157"/>
        <v>177.5</v>
      </c>
      <c r="S2554" t="s">
        <v>8315</v>
      </c>
      <c r="T2554" t="s">
        <v>8324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>
        <f t="shared" si="156"/>
        <v>1.5553333333333332</v>
      </c>
      <c r="G2555" t="s">
        <v>8219</v>
      </c>
      <c r="H2555" t="s">
        <v>8224</v>
      </c>
      <c r="I2555" t="s">
        <v>8246</v>
      </c>
      <c r="J2555">
        <v>1348202807</v>
      </c>
      <c r="K2555">
        <v>1343018807</v>
      </c>
      <c r="L2555" s="10">
        <f t="shared" si="158"/>
        <v>41113.199155092596</v>
      </c>
      <c r="M2555" s="10">
        <f t="shared" si="159"/>
        <v>41173.199155092596</v>
      </c>
      <c r="N2555" t="b">
        <v>0</v>
      </c>
      <c r="O2555">
        <v>60</v>
      </c>
      <c r="P2555" t="b">
        <v>1</v>
      </c>
      <c r="Q2555" t="s">
        <v>8300</v>
      </c>
      <c r="R2555" s="6">
        <f t="shared" si="157"/>
        <v>38.883333333333333</v>
      </c>
      <c r="S2555" t="s">
        <v>8315</v>
      </c>
      <c r="T2555" t="s">
        <v>8324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>
        <f t="shared" si="156"/>
        <v>1.228</v>
      </c>
      <c r="G2556" t="s">
        <v>8219</v>
      </c>
      <c r="H2556" t="s">
        <v>8224</v>
      </c>
      <c r="I2556" t="s">
        <v>8246</v>
      </c>
      <c r="J2556">
        <v>1433131140</v>
      </c>
      <c r="K2556">
        <v>1430445163</v>
      </c>
      <c r="L2556" s="10">
        <f t="shared" si="158"/>
        <v>42125.078275462962</v>
      </c>
      <c r="M2556" s="10">
        <f t="shared" si="159"/>
        <v>42156.165972222225</v>
      </c>
      <c r="N2556" t="b">
        <v>0</v>
      </c>
      <c r="O2556">
        <v>67</v>
      </c>
      <c r="P2556" t="b">
        <v>1</v>
      </c>
      <c r="Q2556" t="s">
        <v>8300</v>
      </c>
      <c r="R2556" s="6">
        <f t="shared" si="157"/>
        <v>54.985074626865675</v>
      </c>
      <c r="S2556" t="s">
        <v>8315</v>
      </c>
      <c r="T2556" t="s">
        <v>8324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>
        <f t="shared" si="156"/>
        <v>1.0734999999999999</v>
      </c>
      <c r="G2557" t="s">
        <v>8219</v>
      </c>
      <c r="H2557" t="s">
        <v>8224</v>
      </c>
      <c r="I2557" t="s">
        <v>8246</v>
      </c>
      <c r="J2557">
        <v>1338219793</v>
      </c>
      <c r="K2557">
        <v>1335541393</v>
      </c>
      <c r="L2557" s="10">
        <f t="shared" si="158"/>
        <v>41026.655011574076</v>
      </c>
      <c r="M2557" s="10">
        <f t="shared" si="159"/>
        <v>41057.655011574076</v>
      </c>
      <c r="N2557" t="b">
        <v>0</v>
      </c>
      <c r="O2557">
        <v>35</v>
      </c>
      <c r="P2557" t="b">
        <v>1</v>
      </c>
      <c r="Q2557" t="s">
        <v>8300</v>
      </c>
      <c r="R2557" s="6">
        <f t="shared" si="157"/>
        <v>61.342857142857142</v>
      </c>
      <c r="S2557" t="s">
        <v>8315</v>
      </c>
      <c r="T2557" t="s">
        <v>8324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>
        <f t="shared" si="156"/>
        <v>1.0550335570469798</v>
      </c>
      <c r="G2558" t="s">
        <v>8219</v>
      </c>
      <c r="H2558" t="s">
        <v>8224</v>
      </c>
      <c r="I2558" t="s">
        <v>8246</v>
      </c>
      <c r="J2558">
        <v>1356392857</v>
      </c>
      <c r="K2558">
        <v>1352504857</v>
      </c>
      <c r="L2558" s="10">
        <f t="shared" si="158"/>
        <v>41222.991400462961</v>
      </c>
      <c r="M2558" s="10">
        <f t="shared" si="159"/>
        <v>41267.991400462961</v>
      </c>
      <c r="N2558" t="b">
        <v>0</v>
      </c>
      <c r="O2558">
        <v>34</v>
      </c>
      <c r="P2558" t="b">
        <v>1</v>
      </c>
      <c r="Q2558" t="s">
        <v>8300</v>
      </c>
      <c r="R2558" s="6">
        <f t="shared" si="157"/>
        <v>23.117647058823529</v>
      </c>
      <c r="S2558" t="s">
        <v>8315</v>
      </c>
      <c r="T2558" t="s">
        <v>8324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>
        <f t="shared" si="156"/>
        <v>1.1844444444444444</v>
      </c>
      <c r="G2559" t="s">
        <v>8219</v>
      </c>
      <c r="H2559" t="s">
        <v>8225</v>
      </c>
      <c r="I2559" t="s">
        <v>8247</v>
      </c>
      <c r="J2559">
        <v>1400176386</v>
      </c>
      <c r="K2559">
        <v>1397584386</v>
      </c>
      <c r="L2559" s="10">
        <f t="shared" si="158"/>
        <v>41744.745208333334</v>
      </c>
      <c r="M2559" s="10">
        <f t="shared" si="159"/>
        <v>41774.745208333334</v>
      </c>
      <c r="N2559" t="b">
        <v>0</v>
      </c>
      <c r="O2559">
        <v>36</v>
      </c>
      <c r="P2559" t="b">
        <v>1</v>
      </c>
      <c r="Q2559" t="s">
        <v>8300</v>
      </c>
      <c r="R2559" s="6">
        <f t="shared" si="157"/>
        <v>29.611111111111111</v>
      </c>
      <c r="S2559" t="s">
        <v>8315</v>
      </c>
      <c r="T2559" t="s">
        <v>8324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>
        <f t="shared" si="156"/>
        <v>1.0888</v>
      </c>
      <c r="G2560" t="s">
        <v>8219</v>
      </c>
      <c r="H2560" t="s">
        <v>8226</v>
      </c>
      <c r="I2560" t="s">
        <v>8248</v>
      </c>
      <c r="J2560">
        <v>1430488740</v>
      </c>
      <c r="K2560">
        <v>1427747906</v>
      </c>
      <c r="L2560" s="10">
        <f t="shared" si="158"/>
        <v>42093.860023148154</v>
      </c>
      <c r="M2560" s="10">
        <f t="shared" si="159"/>
        <v>42125.582638888889</v>
      </c>
      <c r="N2560" t="b">
        <v>0</v>
      </c>
      <c r="O2560">
        <v>18</v>
      </c>
      <c r="P2560" t="b">
        <v>1</v>
      </c>
      <c r="Q2560" t="s">
        <v>8300</v>
      </c>
      <c r="R2560" s="6">
        <f t="shared" si="157"/>
        <v>75.611111111111114</v>
      </c>
      <c r="S2560" t="s">
        <v>8315</v>
      </c>
      <c r="T2560" t="s">
        <v>8324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>
        <f t="shared" si="156"/>
        <v>1.1125</v>
      </c>
      <c r="G2561" t="s">
        <v>8219</v>
      </c>
      <c r="H2561" t="s">
        <v>8224</v>
      </c>
      <c r="I2561" t="s">
        <v>8246</v>
      </c>
      <c r="J2561">
        <v>1321385820</v>
      </c>
      <c r="K2561">
        <v>1318539484</v>
      </c>
      <c r="L2561" s="10">
        <f t="shared" si="158"/>
        <v>40829.873657407406</v>
      </c>
      <c r="M2561" s="10">
        <f t="shared" si="159"/>
        <v>40862.817361111112</v>
      </c>
      <c r="N2561" t="b">
        <v>0</v>
      </c>
      <c r="O2561">
        <v>25</v>
      </c>
      <c r="P2561" t="b">
        <v>1</v>
      </c>
      <c r="Q2561" t="s">
        <v>8300</v>
      </c>
      <c r="R2561" s="6">
        <f t="shared" si="157"/>
        <v>35.6</v>
      </c>
      <c r="S2561" t="s">
        <v>8315</v>
      </c>
      <c r="T2561" t="s">
        <v>8324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>
        <f t="shared" ref="F2562:F2625" si="160">IF(D2562=0,0,E2562/D2562)</f>
        <v>1.0009999999999999</v>
      </c>
      <c r="G2562" t="s">
        <v>8219</v>
      </c>
      <c r="H2562" t="s">
        <v>8225</v>
      </c>
      <c r="I2562" t="s">
        <v>8247</v>
      </c>
      <c r="J2562">
        <v>1425682174</v>
      </c>
      <c r="K2562">
        <v>1423090174</v>
      </c>
      <c r="L2562" s="10">
        <f t="shared" si="158"/>
        <v>42039.951087962967</v>
      </c>
      <c r="M2562" s="10">
        <f t="shared" si="159"/>
        <v>42069.951087962967</v>
      </c>
      <c r="N2562" t="b">
        <v>0</v>
      </c>
      <c r="O2562">
        <v>21</v>
      </c>
      <c r="P2562" t="b">
        <v>1</v>
      </c>
      <c r="Q2562" t="s">
        <v>8300</v>
      </c>
      <c r="R2562" s="6">
        <f t="shared" ref="R2562:R2625" si="161">IF(O2562=0,0,E2562/O2562)</f>
        <v>143</v>
      </c>
      <c r="S2562" t="s">
        <v>8315</v>
      </c>
      <c r="T2562" t="s">
        <v>8324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>
        <f t="shared" si="160"/>
        <v>0</v>
      </c>
      <c r="G2563" t="s">
        <v>8220</v>
      </c>
      <c r="H2563" t="s">
        <v>8229</v>
      </c>
      <c r="I2563" t="s">
        <v>8251</v>
      </c>
      <c r="J2563">
        <v>1444740089</v>
      </c>
      <c r="K2563">
        <v>1442148089</v>
      </c>
      <c r="L2563" s="10">
        <f t="shared" ref="L2563:L2626" si="162">(((K2563/60)/60)/24)+DATE(1970,1,1)</f>
        <v>42260.528807870374</v>
      </c>
      <c r="M2563" s="10">
        <f t="shared" ref="M2563:M2626" si="163">(((J2563/60)/60)/24)+DATE(1970,1,1)</f>
        <v>42290.528807870374</v>
      </c>
      <c r="N2563" t="b">
        <v>0</v>
      </c>
      <c r="O2563">
        <v>0</v>
      </c>
      <c r="P2563" t="b">
        <v>0</v>
      </c>
      <c r="Q2563" t="s">
        <v>8284</v>
      </c>
      <c r="R2563" s="6">
        <f t="shared" si="161"/>
        <v>0</v>
      </c>
      <c r="S2563" t="s">
        <v>8312</v>
      </c>
      <c r="T2563" t="s">
        <v>8362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>
        <f t="shared" si="160"/>
        <v>7.4999999999999997E-3</v>
      </c>
      <c r="G2564" t="s">
        <v>8220</v>
      </c>
      <c r="H2564" t="s">
        <v>8236</v>
      </c>
      <c r="I2564" t="s">
        <v>8249</v>
      </c>
      <c r="J2564">
        <v>1476189339</v>
      </c>
      <c r="K2564">
        <v>1471005339</v>
      </c>
      <c r="L2564" s="10">
        <f t="shared" si="162"/>
        <v>42594.524756944447</v>
      </c>
      <c r="M2564" s="10">
        <f t="shared" si="163"/>
        <v>42654.524756944447</v>
      </c>
      <c r="N2564" t="b">
        <v>0</v>
      </c>
      <c r="O2564">
        <v>3</v>
      </c>
      <c r="P2564" t="b">
        <v>0</v>
      </c>
      <c r="Q2564" t="s">
        <v>8284</v>
      </c>
      <c r="R2564" s="6">
        <f t="shared" si="161"/>
        <v>25</v>
      </c>
      <c r="S2564" t="s">
        <v>8312</v>
      </c>
      <c r="T2564" t="s">
        <v>8362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>
        <f t="shared" si="160"/>
        <v>0</v>
      </c>
      <c r="G2565" t="s">
        <v>8220</v>
      </c>
      <c r="H2565" t="s">
        <v>8224</v>
      </c>
      <c r="I2565" t="s">
        <v>8246</v>
      </c>
      <c r="J2565">
        <v>1438226451</v>
      </c>
      <c r="K2565">
        <v>1433042451</v>
      </c>
      <c r="L2565" s="10">
        <f t="shared" si="162"/>
        <v>42155.139479166668</v>
      </c>
      <c r="M2565" s="10">
        <f t="shared" si="163"/>
        <v>42215.139479166668</v>
      </c>
      <c r="N2565" t="b">
        <v>0</v>
      </c>
      <c r="O2565">
        <v>0</v>
      </c>
      <c r="P2565" t="b">
        <v>0</v>
      </c>
      <c r="Q2565" t="s">
        <v>8284</v>
      </c>
      <c r="R2565" s="6">
        <f t="shared" si="161"/>
        <v>0</v>
      </c>
      <c r="S2565" t="s">
        <v>8312</v>
      </c>
      <c r="T2565" t="s">
        <v>8362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>
        <f t="shared" si="160"/>
        <v>0</v>
      </c>
      <c r="G2566" t="s">
        <v>8220</v>
      </c>
      <c r="H2566" t="s">
        <v>8229</v>
      </c>
      <c r="I2566" t="s">
        <v>8251</v>
      </c>
      <c r="J2566">
        <v>1406854699</v>
      </c>
      <c r="K2566">
        <v>1404262699</v>
      </c>
      <c r="L2566" s="10">
        <f t="shared" si="162"/>
        <v>41822.040497685186</v>
      </c>
      <c r="M2566" s="10">
        <f t="shared" si="163"/>
        <v>41852.040497685186</v>
      </c>
      <c r="N2566" t="b">
        <v>0</v>
      </c>
      <c r="O2566">
        <v>0</v>
      </c>
      <c r="P2566" t="b">
        <v>0</v>
      </c>
      <c r="Q2566" t="s">
        <v>8284</v>
      </c>
      <c r="R2566" s="6">
        <f t="shared" si="161"/>
        <v>0</v>
      </c>
      <c r="S2566" t="s">
        <v>8312</v>
      </c>
      <c r="T2566" t="s">
        <v>8362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>
        <f t="shared" si="160"/>
        <v>0.01</v>
      </c>
      <c r="G2567" t="s">
        <v>8220</v>
      </c>
      <c r="H2567" t="s">
        <v>8224</v>
      </c>
      <c r="I2567" t="s">
        <v>8246</v>
      </c>
      <c r="J2567">
        <v>1462827000</v>
      </c>
      <c r="K2567">
        <v>1457710589</v>
      </c>
      <c r="L2567" s="10">
        <f t="shared" si="162"/>
        <v>42440.650335648148</v>
      </c>
      <c r="M2567" s="10">
        <f t="shared" si="163"/>
        <v>42499.868055555555</v>
      </c>
      <c r="N2567" t="b">
        <v>0</v>
      </c>
      <c r="O2567">
        <v>1</v>
      </c>
      <c r="P2567" t="b">
        <v>0</v>
      </c>
      <c r="Q2567" t="s">
        <v>8284</v>
      </c>
      <c r="R2567" s="6">
        <f t="shared" si="161"/>
        <v>100</v>
      </c>
      <c r="S2567" t="s">
        <v>8312</v>
      </c>
      <c r="T2567" t="s">
        <v>8362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>
        <f t="shared" si="160"/>
        <v>0</v>
      </c>
      <c r="G2568" t="s">
        <v>8220</v>
      </c>
      <c r="H2568" t="s">
        <v>8224</v>
      </c>
      <c r="I2568" t="s">
        <v>8246</v>
      </c>
      <c r="J2568">
        <v>1408663948</v>
      </c>
      <c r="K2568">
        <v>1406071948</v>
      </c>
      <c r="L2568" s="10">
        <f t="shared" si="162"/>
        <v>41842.980879629627</v>
      </c>
      <c r="M2568" s="10">
        <f t="shared" si="163"/>
        <v>41872.980879629627</v>
      </c>
      <c r="N2568" t="b">
        <v>0</v>
      </c>
      <c r="O2568">
        <v>0</v>
      </c>
      <c r="P2568" t="b">
        <v>0</v>
      </c>
      <c r="Q2568" t="s">
        <v>8284</v>
      </c>
      <c r="R2568" s="6">
        <f t="shared" si="161"/>
        <v>0</v>
      </c>
      <c r="S2568" t="s">
        <v>8312</v>
      </c>
      <c r="T2568" t="s">
        <v>8362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>
        <f t="shared" si="160"/>
        <v>2.6666666666666666E-3</v>
      </c>
      <c r="G2569" t="s">
        <v>8220</v>
      </c>
      <c r="H2569" t="s">
        <v>8224</v>
      </c>
      <c r="I2569" t="s">
        <v>8246</v>
      </c>
      <c r="J2569">
        <v>1429823138</v>
      </c>
      <c r="K2569">
        <v>1427231138</v>
      </c>
      <c r="L2569" s="10">
        <f t="shared" si="162"/>
        <v>42087.878912037035</v>
      </c>
      <c r="M2569" s="10">
        <f t="shared" si="163"/>
        <v>42117.878912037035</v>
      </c>
      <c r="N2569" t="b">
        <v>0</v>
      </c>
      <c r="O2569">
        <v>2</v>
      </c>
      <c r="P2569" t="b">
        <v>0</v>
      </c>
      <c r="Q2569" t="s">
        <v>8284</v>
      </c>
      <c r="R2569" s="6">
        <f t="shared" si="161"/>
        <v>60</v>
      </c>
      <c r="S2569" t="s">
        <v>8312</v>
      </c>
      <c r="T2569" t="s">
        <v>8362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>
        <f t="shared" si="160"/>
        <v>5.0000000000000001E-3</v>
      </c>
      <c r="G2570" t="s">
        <v>8220</v>
      </c>
      <c r="H2570" t="s">
        <v>8225</v>
      </c>
      <c r="I2570" t="s">
        <v>8247</v>
      </c>
      <c r="J2570">
        <v>1472745594</v>
      </c>
      <c r="K2570">
        <v>1470153594</v>
      </c>
      <c r="L2570" s="10">
        <f t="shared" si="162"/>
        <v>42584.666597222225</v>
      </c>
      <c r="M2570" s="10">
        <f t="shared" si="163"/>
        <v>42614.666597222225</v>
      </c>
      <c r="N2570" t="b">
        <v>0</v>
      </c>
      <c r="O2570">
        <v>1</v>
      </c>
      <c r="P2570" t="b">
        <v>0</v>
      </c>
      <c r="Q2570" t="s">
        <v>8284</v>
      </c>
      <c r="R2570" s="6">
        <f t="shared" si="161"/>
        <v>50</v>
      </c>
      <c r="S2570" t="s">
        <v>8312</v>
      </c>
      <c r="T2570" t="s">
        <v>8362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>
        <f t="shared" si="160"/>
        <v>2.2307692307692306E-2</v>
      </c>
      <c r="G2571" t="s">
        <v>8220</v>
      </c>
      <c r="H2571" t="s">
        <v>8224</v>
      </c>
      <c r="I2571" t="s">
        <v>8246</v>
      </c>
      <c r="J2571">
        <v>1442457112</v>
      </c>
      <c r="K2571">
        <v>1439865112</v>
      </c>
      <c r="L2571" s="10">
        <f t="shared" si="162"/>
        <v>42234.105462962965</v>
      </c>
      <c r="M2571" s="10">
        <f t="shared" si="163"/>
        <v>42264.105462962965</v>
      </c>
      <c r="N2571" t="b">
        <v>0</v>
      </c>
      <c r="O2571">
        <v>2</v>
      </c>
      <c r="P2571" t="b">
        <v>0</v>
      </c>
      <c r="Q2571" t="s">
        <v>8284</v>
      </c>
      <c r="R2571" s="6">
        <f t="shared" si="161"/>
        <v>72.5</v>
      </c>
      <c r="S2571" t="s">
        <v>8312</v>
      </c>
      <c r="T2571" t="s">
        <v>8362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>
        <f t="shared" si="160"/>
        <v>8.4285714285714294E-3</v>
      </c>
      <c r="G2572" t="s">
        <v>8220</v>
      </c>
      <c r="H2572" t="s">
        <v>8224</v>
      </c>
      <c r="I2572" t="s">
        <v>8246</v>
      </c>
      <c r="J2572">
        <v>1486590035</v>
      </c>
      <c r="K2572">
        <v>1483998035</v>
      </c>
      <c r="L2572" s="10">
        <f t="shared" si="162"/>
        <v>42744.903182870374</v>
      </c>
      <c r="M2572" s="10">
        <f t="shared" si="163"/>
        <v>42774.903182870374</v>
      </c>
      <c r="N2572" t="b">
        <v>0</v>
      </c>
      <c r="O2572">
        <v>2</v>
      </c>
      <c r="P2572" t="b">
        <v>0</v>
      </c>
      <c r="Q2572" t="s">
        <v>8284</v>
      </c>
      <c r="R2572" s="6">
        <f t="shared" si="161"/>
        <v>29.5</v>
      </c>
      <c r="S2572" t="s">
        <v>8312</v>
      </c>
      <c r="T2572" t="s">
        <v>8362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>
        <f t="shared" si="160"/>
        <v>2.5000000000000001E-3</v>
      </c>
      <c r="G2573" t="s">
        <v>8220</v>
      </c>
      <c r="H2573" t="s">
        <v>8226</v>
      </c>
      <c r="I2573" t="s">
        <v>8248</v>
      </c>
      <c r="J2573">
        <v>1463645521</v>
      </c>
      <c r="K2573">
        <v>1458461521</v>
      </c>
      <c r="L2573" s="10">
        <f t="shared" si="162"/>
        <v>42449.341678240744</v>
      </c>
      <c r="M2573" s="10">
        <f t="shared" si="163"/>
        <v>42509.341678240744</v>
      </c>
      <c r="N2573" t="b">
        <v>0</v>
      </c>
      <c r="O2573">
        <v>4</v>
      </c>
      <c r="P2573" t="b">
        <v>0</v>
      </c>
      <c r="Q2573" t="s">
        <v>8284</v>
      </c>
      <c r="R2573" s="6">
        <f t="shared" si="161"/>
        <v>62.5</v>
      </c>
      <c r="S2573" t="s">
        <v>8312</v>
      </c>
      <c r="T2573" t="s">
        <v>8362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>
        <f t="shared" si="160"/>
        <v>0</v>
      </c>
      <c r="G2574" t="s">
        <v>8220</v>
      </c>
      <c r="H2574" t="s">
        <v>8224</v>
      </c>
      <c r="I2574" t="s">
        <v>8246</v>
      </c>
      <c r="J2574">
        <v>1428893517</v>
      </c>
      <c r="K2574">
        <v>1426301517</v>
      </c>
      <c r="L2574" s="10">
        <f t="shared" si="162"/>
        <v>42077.119409722218</v>
      </c>
      <c r="M2574" s="10">
        <f t="shared" si="163"/>
        <v>42107.119409722218</v>
      </c>
      <c r="N2574" t="b">
        <v>0</v>
      </c>
      <c r="O2574">
        <v>0</v>
      </c>
      <c r="P2574" t="b">
        <v>0</v>
      </c>
      <c r="Q2574" t="s">
        <v>8284</v>
      </c>
      <c r="R2574" s="6">
        <f t="shared" si="161"/>
        <v>0</v>
      </c>
      <c r="S2574" t="s">
        <v>8312</v>
      </c>
      <c r="T2574" t="s">
        <v>8362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>
        <f t="shared" si="160"/>
        <v>0</v>
      </c>
      <c r="G2575" t="s">
        <v>8220</v>
      </c>
      <c r="H2575" t="s">
        <v>8224</v>
      </c>
      <c r="I2575" t="s">
        <v>8246</v>
      </c>
      <c r="J2575">
        <v>1408803149</v>
      </c>
      <c r="K2575">
        <v>1404915149</v>
      </c>
      <c r="L2575" s="10">
        <f t="shared" si="162"/>
        <v>41829.592002314814</v>
      </c>
      <c r="M2575" s="10">
        <f t="shared" si="163"/>
        <v>41874.592002314814</v>
      </c>
      <c r="N2575" t="b">
        <v>0</v>
      </c>
      <c r="O2575">
        <v>0</v>
      </c>
      <c r="P2575" t="b">
        <v>0</v>
      </c>
      <c r="Q2575" t="s">
        <v>8284</v>
      </c>
      <c r="R2575" s="6">
        <f t="shared" si="161"/>
        <v>0</v>
      </c>
      <c r="S2575" t="s">
        <v>8312</v>
      </c>
      <c r="T2575" t="s">
        <v>8362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>
        <f t="shared" si="160"/>
        <v>0</v>
      </c>
      <c r="G2576" t="s">
        <v>8220</v>
      </c>
      <c r="H2576" t="s">
        <v>8224</v>
      </c>
      <c r="I2576" t="s">
        <v>8246</v>
      </c>
      <c r="J2576">
        <v>1463600945</v>
      </c>
      <c r="K2576">
        <v>1461786545</v>
      </c>
      <c r="L2576" s="10">
        <f t="shared" si="162"/>
        <v>42487.825752314813</v>
      </c>
      <c r="M2576" s="10">
        <f t="shared" si="163"/>
        <v>42508.825752314813</v>
      </c>
      <c r="N2576" t="b">
        <v>0</v>
      </c>
      <c r="O2576">
        <v>0</v>
      </c>
      <c r="P2576" t="b">
        <v>0</v>
      </c>
      <c r="Q2576" t="s">
        <v>8284</v>
      </c>
      <c r="R2576" s="6">
        <f t="shared" si="161"/>
        <v>0</v>
      </c>
      <c r="S2576" t="s">
        <v>8312</v>
      </c>
      <c r="T2576" t="s">
        <v>8362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>
        <f t="shared" si="160"/>
        <v>0</v>
      </c>
      <c r="G2577" t="s">
        <v>8220</v>
      </c>
      <c r="H2577" t="s">
        <v>8224</v>
      </c>
      <c r="I2577" t="s">
        <v>8246</v>
      </c>
      <c r="J2577">
        <v>1421030194</v>
      </c>
      <c r="K2577">
        <v>1418438194</v>
      </c>
      <c r="L2577" s="10">
        <f t="shared" si="162"/>
        <v>41986.108726851846</v>
      </c>
      <c r="M2577" s="10">
        <f t="shared" si="163"/>
        <v>42016.108726851846</v>
      </c>
      <c r="N2577" t="b">
        <v>0</v>
      </c>
      <c r="O2577">
        <v>0</v>
      </c>
      <c r="P2577" t="b">
        <v>0</v>
      </c>
      <c r="Q2577" t="s">
        <v>8284</v>
      </c>
      <c r="R2577" s="6">
        <f t="shared" si="161"/>
        <v>0</v>
      </c>
      <c r="S2577" t="s">
        <v>8312</v>
      </c>
      <c r="T2577" t="s">
        <v>8362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>
        <f t="shared" si="160"/>
        <v>0</v>
      </c>
      <c r="G2578" t="s">
        <v>8220</v>
      </c>
      <c r="H2578" t="s">
        <v>8224</v>
      </c>
      <c r="I2578" t="s">
        <v>8246</v>
      </c>
      <c r="J2578">
        <v>1428707647</v>
      </c>
      <c r="K2578">
        <v>1424823247</v>
      </c>
      <c r="L2578" s="10">
        <f t="shared" si="162"/>
        <v>42060.00980324074</v>
      </c>
      <c r="M2578" s="10">
        <f t="shared" si="163"/>
        <v>42104.968136574069</v>
      </c>
      <c r="N2578" t="b">
        <v>0</v>
      </c>
      <c r="O2578">
        <v>0</v>
      </c>
      <c r="P2578" t="b">
        <v>0</v>
      </c>
      <c r="Q2578" t="s">
        <v>8284</v>
      </c>
      <c r="R2578" s="6">
        <f t="shared" si="161"/>
        <v>0</v>
      </c>
      <c r="S2578" t="s">
        <v>8312</v>
      </c>
      <c r="T2578" t="s">
        <v>8362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>
        <f t="shared" si="160"/>
        <v>0</v>
      </c>
      <c r="G2579" t="s">
        <v>8220</v>
      </c>
      <c r="H2579" t="s">
        <v>8224</v>
      </c>
      <c r="I2579" t="s">
        <v>8246</v>
      </c>
      <c r="J2579">
        <v>1407181297</v>
      </c>
      <c r="K2579">
        <v>1405021297</v>
      </c>
      <c r="L2579" s="10">
        <f t="shared" si="162"/>
        <v>41830.820567129631</v>
      </c>
      <c r="M2579" s="10">
        <f t="shared" si="163"/>
        <v>41855.820567129631</v>
      </c>
      <c r="N2579" t="b">
        <v>0</v>
      </c>
      <c r="O2579">
        <v>0</v>
      </c>
      <c r="P2579" t="b">
        <v>0</v>
      </c>
      <c r="Q2579" t="s">
        <v>8284</v>
      </c>
      <c r="R2579" s="6">
        <f t="shared" si="161"/>
        <v>0</v>
      </c>
      <c r="S2579" t="s">
        <v>8312</v>
      </c>
      <c r="T2579" t="s">
        <v>8362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>
        <f t="shared" si="160"/>
        <v>0</v>
      </c>
      <c r="G2580" t="s">
        <v>8220</v>
      </c>
      <c r="H2580" t="s">
        <v>8224</v>
      </c>
      <c r="I2580" t="s">
        <v>8246</v>
      </c>
      <c r="J2580">
        <v>1444410000</v>
      </c>
      <c r="K2580">
        <v>1440203579</v>
      </c>
      <c r="L2580" s="10">
        <f t="shared" si="162"/>
        <v>42238.022905092599</v>
      </c>
      <c r="M2580" s="10">
        <f t="shared" si="163"/>
        <v>42286.708333333328</v>
      </c>
      <c r="N2580" t="b">
        <v>0</v>
      </c>
      <c r="O2580">
        <v>0</v>
      </c>
      <c r="P2580" t="b">
        <v>0</v>
      </c>
      <c r="Q2580" t="s">
        <v>8284</v>
      </c>
      <c r="R2580" s="6">
        <f t="shared" si="161"/>
        <v>0</v>
      </c>
      <c r="S2580" t="s">
        <v>8312</v>
      </c>
      <c r="T2580" t="s">
        <v>8362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>
        <f t="shared" si="160"/>
        <v>1.3849999999999999E-3</v>
      </c>
      <c r="G2581" t="s">
        <v>8220</v>
      </c>
      <c r="H2581" t="s">
        <v>8224</v>
      </c>
      <c r="I2581" t="s">
        <v>8246</v>
      </c>
      <c r="J2581">
        <v>1410810903</v>
      </c>
      <c r="K2581">
        <v>1405626903</v>
      </c>
      <c r="L2581" s="10">
        <f t="shared" si="162"/>
        <v>41837.829895833333</v>
      </c>
      <c r="M2581" s="10">
        <f t="shared" si="163"/>
        <v>41897.829895833333</v>
      </c>
      <c r="N2581" t="b">
        <v>0</v>
      </c>
      <c r="O2581">
        <v>12</v>
      </c>
      <c r="P2581" t="b">
        <v>0</v>
      </c>
      <c r="Q2581" t="s">
        <v>8284</v>
      </c>
      <c r="R2581" s="6">
        <f t="shared" si="161"/>
        <v>23.083333333333332</v>
      </c>
      <c r="S2581" t="s">
        <v>8312</v>
      </c>
      <c r="T2581" t="s">
        <v>8362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>
        <f t="shared" si="160"/>
        <v>6.0000000000000001E-3</v>
      </c>
      <c r="G2582" t="s">
        <v>8220</v>
      </c>
      <c r="H2582" t="s">
        <v>8224</v>
      </c>
      <c r="I2582" t="s">
        <v>8246</v>
      </c>
      <c r="J2582">
        <v>1431745200</v>
      </c>
      <c r="K2582">
        <v>1429170603</v>
      </c>
      <c r="L2582" s="10">
        <f t="shared" si="162"/>
        <v>42110.326423611114</v>
      </c>
      <c r="M2582" s="10">
        <f t="shared" si="163"/>
        <v>42140.125</v>
      </c>
      <c r="N2582" t="b">
        <v>0</v>
      </c>
      <c r="O2582">
        <v>2</v>
      </c>
      <c r="P2582" t="b">
        <v>0</v>
      </c>
      <c r="Q2582" t="s">
        <v>8284</v>
      </c>
      <c r="R2582" s="6">
        <f t="shared" si="161"/>
        <v>25.5</v>
      </c>
      <c r="S2582" t="s">
        <v>8312</v>
      </c>
      <c r="T2582" t="s">
        <v>8362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>
        <f t="shared" si="160"/>
        <v>0.106</v>
      </c>
      <c r="G2583" t="s">
        <v>8221</v>
      </c>
      <c r="H2583" t="s">
        <v>8224</v>
      </c>
      <c r="I2583" t="s">
        <v>8246</v>
      </c>
      <c r="J2583">
        <v>1447689898</v>
      </c>
      <c r="K2583">
        <v>1445094298</v>
      </c>
      <c r="L2583" s="10">
        <f t="shared" si="162"/>
        <v>42294.628449074073</v>
      </c>
      <c r="M2583" s="10">
        <f t="shared" si="163"/>
        <v>42324.670115740737</v>
      </c>
      <c r="N2583" t="b">
        <v>0</v>
      </c>
      <c r="O2583">
        <v>11</v>
      </c>
      <c r="P2583" t="b">
        <v>0</v>
      </c>
      <c r="Q2583" t="s">
        <v>8284</v>
      </c>
      <c r="R2583" s="6">
        <f t="shared" si="161"/>
        <v>48.18181818181818</v>
      </c>
      <c r="S2583" t="s">
        <v>8312</v>
      </c>
      <c r="T2583" t="s">
        <v>8362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>
        <f t="shared" si="160"/>
        <v>1.1111111111111112E-5</v>
      </c>
      <c r="G2584" t="s">
        <v>8221</v>
      </c>
      <c r="H2584" t="s">
        <v>8224</v>
      </c>
      <c r="I2584" t="s">
        <v>8246</v>
      </c>
      <c r="J2584">
        <v>1477784634</v>
      </c>
      <c r="K2584">
        <v>1475192634</v>
      </c>
      <c r="L2584" s="10">
        <f t="shared" si="162"/>
        <v>42642.988819444443</v>
      </c>
      <c r="M2584" s="10">
        <f t="shared" si="163"/>
        <v>42672.988819444443</v>
      </c>
      <c r="N2584" t="b">
        <v>0</v>
      </c>
      <c r="O2584">
        <v>1</v>
      </c>
      <c r="P2584" t="b">
        <v>0</v>
      </c>
      <c r="Q2584" t="s">
        <v>8284</v>
      </c>
      <c r="R2584" s="6">
        <f t="shared" si="161"/>
        <v>1</v>
      </c>
      <c r="S2584" t="s">
        <v>8312</v>
      </c>
      <c r="T2584" t="s">
        <v>8362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>
        <f t="shared" si="160"/>
        <v>5.0000000000000001E-3</v>
      </c>
      <c r="G2585" t="s">
        <v>8221</v>
      </c>
      <c r="H2585" t="s">
        <v>8224</v>
      </c>
      <c r="I2585" t="s">
        <v>8246</v>
      </c>
      <c r="J2585">
        <v>1426526880</v>
      </c>
      <c r="K2585">
        <v>1421346480</v>
      </c>
      <c r="L2585" s="10">
        <f t="shared" si="162"/>
        <v>42019.76944444445</v>
      </c>
      <c r="M2585" s="10">
        <f t="shared" si="163"/>
        <v>42079.727777777778</v>
      </c>
      <c r="N2585" t="b">
        <v>0</v>
      </c>
      <c r="O2585">
        <v>5</v>
      </c>
      <c r="P2585" t="b">
        <v>0</v>
      </c>
      <c r="Q2585" t="s">
        <v>8284</v>
      </c>
      <c r="R2585" s="6">
        <f t="shared" si="161"/>
        <v>1</v>
      </c>
      <c r="S2585" t="s">
        <v>8312</v>
      </c>
      <c r="T2585" t="s">
        <v>8362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>
        <f t="shared" si="160"/>
        <v>0</v>
      </c>
      <c r="G2586" t="s">
        <v>8221</v>
      </c>
      <c r="H2586" t="s">
        <v>8224</v>
      </c>
      <c r="I2586" t="s">
        <v>8246</v>
      </c>
      <c r="J2586">
        <v>1434341369</v>
      </c>
      <c r="K2586">
        <v>1431749369</v>
      </c>
      <c r="L2586" s="10">
        <f t="shared" si="162"/>
        <v>42140.173252314817</v>
      </c>
      <c r="M2586" s="10">
        <f t="shared" si="163"/>
        <v>42170.173252314817</v>
      </c>
      <c r="N2586" t="b">
        <v>0</v>
      </c>
      <c r="O2586">
        <v>0</v>
      </c>
      <c r="P2586" t="b">
        <v>0</v>
      </c>
      <c r="Q2586" t="s">
        <v>8284</v>
      </c>
      <c r="R2586" s="6">
        <f t="shared" si="161"/>
        <v>0</v>
      </c>
      <c r="S2586" t="s">
        <v>8312</v>
      </c>
      <c r="T2586" t="s">
        <v>8362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>
        <f t="shared" si="160"/>
        <v>1.6666666666666668E-3</v>
      </c>
      <c r="G2587" t="s">
        <v>8221</v>
      </c>
      <c r="H2587" t="s">
        <v>8224</v>
      </c>
      <c r="I2587" t="s">
        <v>8246</v>
      </c>
      <c r="J2587">
        <v>1404601632</v>
      </c>
      <c r="K2587">
        <v>1402009632</v>
      </c>
      <c r="L2587" s="10">
        <f t="shared" si="162"/>
        <v>41795.963333333333</v>
      </c>
      <c r="M2587" s="10">
        <f t="shared" si="163"/>
        <v>41825.963333333333</v>
      </c>
      <c r="N2587" t="b">
        <v>0</v>
      </c>
      <c r="O2587">
        <v>1</v>
      </c>
      <c r="P2587" t="b">
        <v>0</v>
      </c>
      <c r="Q2587" t="s">
        <v>8284</v>
      </c>
      <c r="R2587" s="6">
        <f t="shared" si="161"/>
        <v>50</v>
      </c>
      <c r="S2587" t="s">
        <v>8312</v>
      </c>
      <c r="T2587" t="s">
        <v>8362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>
        <f t="shared" si="160"/>
        <v>1.6666666666666668E-3</v>
      </c>
      <c r="G2588" t="s">
        <v>8221</v>
      </c>
      <c r="H2588" t="s">
        <v>8225</v>
      </c>
      <c r="I2588" t="s">
        <v>8247</v>
      </c>
      <c r="J2588">
        <v>1451030136</v>
      </c>
      <c r="K2588">
        <v>1448438136</v>
      </c>
      <c r="L2588" s="10">
        <f t="shared" si="162"/>
        <v>42333.330277777779</v>
      </c>
      <c r="M2588" s="10">
        <f t="shared" si="163"/>
        <v>42363.330277777779</v>
      </c>
      <c r="N2588" t="b">
        <v>0</v>
      </c>
      <c r="O2588">
        <v>1</v>
      </c>
      <c r="P2588" t="b">
        <v>0</v>
      </c>
      <c r="Q2588" t="s">
        <v>8284</v>
      </c>
      <c r="R2588" s="6">
        <f t="shared" si="161"/>
        <v>5</v>
      </c>
      <c r="S2588" t="s">
        <v>8312</v>
      </c>
      <c r="T2588" t="s">
        <v>8362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>
        <f t="shared" si="160"/>
        <v>2.4340000000000001E-2</v>
      </c>
      <c r="G2589" t="s">
        <v>8221</v>
      </c>
      <c r="H2589" t="s">
        <v>8224</v>
      </c>
      <c r="I2589" t="s">
        <v>8246</v>
      </c>
      <c r="J2589">
        <v>1451491953</v>
      </c>
      <c r="K2589">
        <v>1448899953</v>
      </c>
      <c r="L2589" s="10">
        <f t="shared" si="162"/>
        <v>42338.675381944442</v>
      </c>
      <c r="M2589" s="10">
        <f t="shared" si="163"/>
        <v>42368.675381944442</v>
      </c>
      <c r="N2589" t="b">
        <v>0</v>
      </c>
      <c r="O2589">
        <v>6</v>
      </c>
      <c r="P2589" t="b">
        <v>0</v>
      </c>
      <c r="Q2589" t="s">
        <v>8284</v>
      </c>
      <c r="R2589" s="6">
        <f t="shared" si="161"/>
        <v>202.83333333333334</v>
      </c>
      <c r="S2589" t="s">
        <v>8312</v>
      </c>
      <c r="T2589" t="s">
        <v>8362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>
        <f t="shared" si="160"/>
        <v>3.8833333333333331E-2</v>
      </c>
      <c r="G2590" t="s">
        <v>8221</v>
      </c>
      <c r="H2590" t="s">
        <v>8224</v>
      </c>
      <c r="I2590" t="s">
        <v>8246</v>
      </c>
      <c r="J2590">
        <v>1427807640</v>
      </c>
      <c r="K2590">
        <v>1423325626</v>
      </c>
      <c r="L2590" s="10">
        <f t="shared" si="162"/>
        <v>42042.676226851851</v>
      </c>
      <c r="M2590" s="10">
        <f t="shared" si="163"/>
        <v>42094.551388888889</v>
      </c>
      <c r="N2590" t="b">
        <v>0</v>
      </c>
      <c r="O2590">
        <v>8</v>
      </c>
      <c r="P2590" t="b">
        <v>0</v>
      </c>
      <c r="Q2590" t="s">
        <v>8284</v>
      </c>
      <c r="R2590" s="6">
        <f t="shared" si="161"/>
        <v>29.125</v>
      </c>
      <c r="S2590" t="s">
        <v>8312</v>
      </c>
      <c r="T2590" t="s">
        <v>8362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>
        <f t="shared" si="160"/>
        <v>1E-4</v>
      </c>
      <c r="G2591" t="s">
        <v>8221</v>
      </c>
      <c r="H2591" t="s">
        <v>8232</v>
      </c>
      <c r="I2591" t="s">
        <v>8253</v>
      </c>
      <c r="J2591">
        <v>1458733927</v>
      </c>
      <c r="K2591">
        <v>1456145527</v>
      </c>
      <c r="L2591" s="10">
        <f t="shared" si="162"/>
        <v>42422.536192129628</v>
      </c>
      <c r="M2591" s="10">
        <f t="shared" si="163"/>
        <v>42452.494525462964</v>
      </c>
      <c r="N2591" t="b">
        <v>0</v>
      </c>
      <c r="O2591">
        <v>1</v>
      </c>
      <c r="P2591" t="b">
        <v>0</v>
      </c>
      <c r="Q2591" t="s">
        <v>8284</v>
      </c>
      <c r="R2591" s="6">
        <f t="shared" si="161"/>
        <v>5</v>
      </c>
      <c r="S2591" t="s">
        <v>8312</v>
      </c>
      <c r="T2591" t="s">
        <v>8362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>
        <f t="shared" si="160"/>
        <v>0</v>
      </c>
      <c r="G2592" t="s">
        <v>8221</v>
      </c>
      <c r="H2592" t="s">
        <v>8226</v>
      </c>
      <c r="I2592" t="s">
        <v>8248</v>
      </c>
      <c r="J2592">
        <v>1453817297</v>
      </c>
      <c r="K2592">
        <v>1453212497</v>
      </c>
      <c r="L2592" s="10">
        <f t="shared" si="162"/>
        <v>42388.589085648149</v>
      </c>
      <c r="M2592" s="10">
        <f t="shared" si="163"/>
        <v>42395.589085648149</v>
      </c>
      <c r="N2592" t="b">
        <v>0</v>
      </c>
      <c r="O2592">
        <v>0</v>
      </c>
      <c r="P2592" t="b">
        <v>0</v>
      </c>
      <c r="Q2592" t="s">
        <v>8284</v>
      </c>
      <c r="R2592" s="6">
        <f t="shared" si="161"/>
        <v>0</v>
      </c>
      <c r="S2592" t="s">
        <v>8312</v>
      </c>
      <c r="T2592" t="s">
        <v>8362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>
        <f t="shared" si="160"/>
        <v>1.7333333333333333E-2</v>
      </c>
      <c r="G2593" t="s">
        <v>8221</v>
      </c>
      <c r="H2593" t="s">
        <v>8224</v>
      </c>
      <c r="I2593" t="s">
        <v>8246</v>
      </c>
      <c r="J2593">
        <v>1457901924</v>
      </c>
      <c r="K2593">
        <v>1452721524</v>
      </c>
      <c r="L2593" s="10">
        <f t="shared" si="162"/>
        <v>42382.906527777777</v>
      </c>
      <c r="M2593" s="10">
        <f t="shared" si="163"/>
        <v>42442.864861111113</v>
      </c>
      <c r="N2593" t="b">
        <v>0</v>
      </c>
      <c r="O2593">
        <v>2</v>
      </c>
      <c r="P2593" t="b">
        <v>0</v>
      </c>
      <c r="Q2593" t="s">
        <v>8284</v>
      </c>
      <c r="R2593" s="6">
        <f t="shared" si="161"/>
        <v>13</v>
      </c>
      <c r="S2593" t="s">
        <v>8312</v>
      </c>
      <c r="T2593" t="s">
        <v>8362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>
        <f t="shared" si="160"/>
        <v>1.6666666666666668E-3</v>
      </c>
      <c r="G2594" t="s">
        <v>8221</v>
      </c>
      <c r="H2594" t="s">
        <v>8224</v>
      </c>
      <c r="I2594" t="s">
        <v>8246</v>
      </c>
      <c r="J2594">
        <v>1412536421</v>
      </c>
      <c r="K2594">
        <v>1409944421</v>
      </c>
      <c r="L2594" s="10">
        <f t="shared" si="162"/>
        <v>41887.801168981481</v>
      </c>
      <c r="M2594" s="10">
        <f t="shared" si="163"/>
        <v>41917.801168981481</v>
      </c>
      <c r="N2594" t="b">
        <v>0</v>
      </c>
      <c r="O2594">
        <v>1</v>
      </c>
      <c r="P2594" t="b">
        <v>0</v>
      </c>
      <c r="Q2594" t="s">
        <v>8284</v>
      </c>
      <c r="R2594" s="6">
        <f t="shared" si="161"/>
        <v>50</v>
      </c>
      <c r="S2594" t="s">
        <v>8312</v>
      </c>
      <c r="T2594" t="s">
        <v>8362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>
        <f t="shared" si="160"/>
        <v>0</v>
      </c>
      <c r="G2595" t="s">
        <v>8221</v>
      </c>
      <c r="H2595" t="s">
        <v>8224</v>
      </c>
      <c r="I2595" t="s">
        <v>8246</v>
      </c>
      <c r="J2595">
        <v>1429993026</v>
      </c>
      <c r="K2595">
        <v>1427401026</v>
      </c>
      <c r="L2595" s="10">
        <f t="shared" si="162"/>
        <v>42089.84520833334</v>
      </c>
      <c r="M2595" s="10">
        <f t="shared" si="163"/>
        <v>42119.84520833334</v>
      </c>
      <c r="N2595" t="b">
        <v>0</v>
      </c>
      <c r="O2595">
        <v>0</v>
      </c>
      <c r="P2595" t="b">
        <v>0</v>
      </c>
      <c r="Q2595" t="s">
        <v>8284</v>
      </c>
      <c r="R2595" s="6">
        <f t="shared" si="161"/>
        <v>0</v>
      </c>
      <c r="S2595" t="s">
        <v>8312</v>
      </c>
      <c r="T2595" t="s">
        <v>8362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>
        <f t="shared" si="160"/>
        <v>1.2500000000000001E-5</v>
      </c>
      <c r="G2596" t="s">
        <v>8221</v>
      </c>
      <c r="H2596" t="s">
        <v>8224</v>
      </c>
      <c r="I2596" t="s">
        <v>8246</v>
      </c>
      <c r="J2596">
        <v>1407453228</v>
      </c>
      <c r="K2596">
        <v>1404861228</v>
      </c>
      <c r="L2596" s="10">
        <f t="shared" si="162"/>
        <v>41828.967916666668</v>
      </c>
      <c r="M2596" s="10">
        <f t="shared" si="163"/>
        <v>41858.967916666668</v>
      </c>
      <c r="N2596" t="b">
        <v>0</v>
      </c>
      <c r="O2596">
        <v>1</v>
      </c>
      <c r="P2596" t="b">
        <v>0</v>
      </c>
      <c r="Q2596" t="s">
        <v>8284</v>
      </c>
      <c r="R2596" s="6">
        <f t="shared" si="161"/>
        <v>1</v>
      </c>
      <c r="S2596" t="s">
        <v>8312</v>
      </c>
      <c r="T2596" t="s">
        <v>8362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>
        <f t="shared" si="160"/>
        <v>0.12166666666666667</v>
      </c>
      <c r="G2597" t="s">
        <v>8221</v>
      </c>
      <c r="H2597" t="s">
        <v>8224</v>
      </c>
      <c r="I2597" t="s">
        <v>8246</v>
      </c>
      <c r="J2597">
        <v>1487915500</v>
      </c>
      <c r="K2597">
        <v>1485323500</v>
      </c>
      <c r="L2597" s="10">
        <f t="shared" si="162"/>
        <v>42760.244212962964</v>
      </c>
      <c r="M2597" s="10">
        <f t="shared" si="163"/>
        <v>42790.244212962964</v>
      </c>
      <c r="N2597" t="b">
        <v>0</v>
      </c>
      <c r="O2597">
        <v>19</v>
      </c>
      <c r="P2597" t="b">
        <v>0</v>
      </c>
      <c r="Q2597" t="s">
        <v>8284</v>
      </c>
      <c r="R2597" s="6">
        <f t="shared" si="161"/>
        <v>96.05263157894737</v>
      </c>
      <c r="S2597" t="s">
        <v>8312</v>
      </c>
      <c r="T2597" t="s">
        <v>8362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>
        <f t="shared" si="160"/>
        <v>0.23588571428571428</v>
      </c>
      <c r="G2598" t="s">
        <v>8221</v>
      </c>
      <c r="H2598" t="s">
        <v>8229</v>
      </c>
      <c r="I2598" t="s">
        <v>8251</v>
      </c>
      <c r="J2598">
        <v>1407427009</v>
      </c>
      <c r="K2598">
        <v>1404835009</v>
      </c>
      <c r="L2598" s="10">
        <f t="shared" si="162"/>
        <v>41828.664456018516</v>
      </c>
      <c r="M2598" s="10">
        <f t="shared" si="163"/>
        <v>41858.664456018516</v>
      </c>
      <c r="N2598" t="b">
        <v>0</v>
      </c>
      <c r="O2598">
        <v>27</v>
      </c>
      <c r="P2598" t="b">
        <v>0</v>
      </c>
      <c r="Q2598" t="s">
        <v>8284</v>
      </c>
      <c r="R2598" s="6">
        <f t="shared" si="161"/>
        <v>305.77777777777777</v>
      </c>
      <c r="S2598" t="s">
        <v>8312</v>
      </c>
      <c r="T2598" t="s">
        <v>8362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>
        <f t="shared" si="160"/>
        <v>5.6666666666666664E-2</v>
      </c>
      <c r="G2599" t="s">
        <v>8221</v>
      </c>
      <c r="H2599" t="s">
        <v>8225</v>
      </c>
      <c r="I2599" t="s">
        <v>8247</v>
      </c>
      <c r="J2599">
        <v>1466323917</v>
      </c>
      <c r="K2599">
        <v>1463731917</v>
      </c>
      <c r="L2599" s="10">
        <f t="shared" si="162"/>
        <v>42510.341631944444</v>
      </c>
      <c r="M2599" s="10">
        <f t="shared" si="163"/>
        <v>42540.341631944444</v>
      </c>
      <c r="N2599" t="b">
        <v>0</v>
      </c>
      <c r="O2599">
        <v>7</v>
      </c>
      <c r="P2599" t="b">
        <v>0</v>
      </c>
      <c r="Q2599" t="s">
        <v>8284</v>
      </c>
      <c r="R2599" s="6">
        <f t="shared" si="161"/>
        <v>12.142857142857142</v>
      </c>
      <c r="S2599" t="s">
        <v>8312</v>
      </c>
      <c r="T2599" t="s">
        <v>8362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>
        <f t="shared" si="160"/>
        <v>0.39</v>
      </c>
      <c r="G2600" t="s">
        <v>8221</v>
      </c>
      <c r="H2600" t="s">
        <v>8224</v>
      </c>
      <c r="I2600" t="s">
        <v>8246</v>
      </c>
      <c r="J2600">
        <v>1443039001</v>
      </c>
      <c r="K2600">
        <v>1440447001</v>
      </c>
      <c r="L2600" s="10">
        <f t="shared" si="162"/>
        <v>42240.840289351851</v>
      </c>
      <c r="M2600" s="10">
        <f t="shared" si="163"/>
        <v>42270.840289351851</v>
      </c>
      <c r="N2600" t="b">
        <v>0</v>
      </c>
      <c r="O2600">
        <v>14</v>
      </c>
      <c r="P2600" t="b">
        <v>0</v>
      </c>
      <c r="Q2600" t="s">
        <v>8284</v>
      </c>
      <c r="R2600" s="6">
        <f t="shared" si="161"/>
        <v>83.571428571428569</v>
      </c>
      <c r="S2600" t="s">
        <v>8312</v>
      </c>
      <c r="T2600" t="s">
        <v>8362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>
        <f t="shared" si="160"/>
        <v>9.9546510341776348E-3</v>
      </c>
      <c r="G2601" t="s">
        <v>8221</v>
      </c>
      <c r="H2601" t="s">
        <v>8224</v>
      </c>
      <c r="I2601" t="s">
        <v>8246</v>
      </c>
      <c r="J2601">
        <v>1407089147</v>
      </c>
      <c r="K2601">
        <v>1403201147</v>
      </c>
      <c r="L2601" s="10">
        <f t="shared" si="162"/>
        <v>41809.754016203704</v>
      </c>
      <c r="M2601" s="10">
        <f t="shared" si="163"/>
        <v>41854.754016203704</v>
      </c>
      <c r="N2601" t="b">
        <v>0</v>
      </c>
      <c r="O2601">
        <v>5</v>
      </c>
      <c r="P2601" t="b">
        <v>0</v>
      </c>
      <c r="Q2601" t="s">
        <v>8284</v>
      </c>
      <c r="R2601" s="6">
        <f t="shared" si="161"/>
        <v>18</v>
      </c>
      <c r="S2601" t="s">
        <v>8312</v>
      </c>
      <c r="T2601" t="s">
        <v>8362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>
        <f t="shared" si="160"/>
        <v>6.9320000000000007E-2</v>
      </c>
      <c r="G2602" t="s">
        <v>8221</v>
      </c>
      <c r="H2602" t="s">
        <v>8224</v>
      </c>
      <c r="I2602" t="s">
        <v>8246</v>
      </c>
      <c r="J2602">
        <v>1458938200</v>
      </c>
      <c r="K2602">
        <v>1453757800</v>
      </c>
      <c r="L2602" s="10">
        <f t="shared" si="162"/>
        <v>42394.900462962964</v>
      </c>
      <c r="M2602" s="10">
        <f t="shared" si="163"/>
        <v>42454.858796296292</v>
      </c>
      <c r="N2602" t="b">
        <v>0</v>
      </c>
      <c r="O2602">
        <v>30</v>
      </c>
      <c r="P2602" t="b">
        <v>0</v>
      </c>
      <c r="Q2602" t="s">
        <v>8284</v>
      </c>
      <c r="R2602" s="6">
        <f t="shared" si="161"/>
        <v>115.53333333333333</v>
      </c>
      <c r="S2602" t="s">
        <v>8312</v>
      </c>
      <c r="T2602" t="s">
        <v>8362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>
        <f t="shared" si="160"/>
        <v>6.6139999999999999</v>
      </c>
      <c r="G2603" t="s">
        <v>8219</v>
      </c>
      <c r="H2603" t="s">
        <v>8224</v>
      </c>
      <c r="I2603" t="s">
        <v>8246</v>
      </c>
      <c r="J2603">
        <v>1347508740</v>
      </c>
      <c r="K2603">
        <v>1346276349</v>
      </c>
      <c r="L2603" s="10">
        <f t="shared" si="162"/>
        <v>41150.902187499996</v>
      </c>
      <c r="M2603" s="10">
        <f t="shared" si="163"/>
        <v>41165.165972222225</v>
      </c>
      <c r="N2603" t="b">
        <v>1</v>
      </c>
      <c r="O2603">
        <v>151</v>
      </c>
      <c r="P2603" t="b">
        <v>1</v>
      </c>
      <c r="Q2603" t="s">
        <v>8301</v>
      </c>
      <c r="R2603" s="6">
        <f t="shared" si="161"/>
        <v>21.900662251655628</v>
      </c>
      <c r="S2603" t="s">
        <v>8318</v>
      </c>
      <c r="T2603" t="s">
        <v>8375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>
        <f t="shared" si="160"/>
        <v>3.2609166666666667</v>
      </c>
      <c r="G2604" t="s">
        <v>8219</v>
      </c>
      <c r="H2604" t="s">
        <v>8224</v>
      </c>
      <c r="I2604" t="s">
        <v>8246</v>
      </c>
      <c r="J2604">
        <v>1415827200</v>
      </c>
      <c r="K2604">
        <v>1412358968</v>
      </c>
      <c r="L2604" s="10">
        <f t="shared" si="162"/>
        <v>41915.747314814813</v>
      </c>
      <c r="M2604" s="10">
        <f t="shared" si="163"/>
        <v>41955.888888888891</v>
      </c>
      <c r="N2604" t="b">
        <v>1</v>
      </c>
      <c r="O2604">
        <v>489</v>
      </c>
      <c r="P2604" t="b">
        <v>1</v>
      </c>
      <c r="Q2604" t="s">
        <v>8301</v>
      </c>
      <c r="R2604" s="6">
        <f t="shared" si="161"/>
        <v>80.022494887525568</v>
      </c>
      <c r="S2604" t="s">
        <v>8318</v>
      </c>
      <c r="T2604" t="s">
        <v>8375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>
        <f t="shared" si="160"/>
        <v>1.0148571428571429</v>
      </c>
      <c r="G2605" t="s">
        <v>8219</v>
      </c>
      <c r="H2605" t="s">
        <v>8224</v>
      </c>
      <c r="I2605" t="s">
        <v>8246</v>
      </c>
      <c r="J2605">
        <v>1387835654</v>
      </c>
      <c r="K2605">
        <v>1386626054</v>
      </c>
      <c r="L2605" s="10">
        <f t="shared" si="162"/>
        <v>41617.912662037037</v>
      </c>
      <c r="M2605" s="10">
        <f t="shared" si="163"/>
        <v>41631.912662037037</v>
      </c>
      <c r="N2605" t="b">
        <v>1</v>
      </c>
      <c r="O2605">
        <v>50</v>
      </c>
      <c r="P2605" t="b">
        <v>1</v>
      </c>
      <c r="Q2605" t="s">
        <v>8301</v>
      </c>
      <c r="R2605" s="6">
        <f t="shared" si="161"/>
        <v>35.520000000000003</v>
      </c>
      <c r="S2605" t="s">
        <v>8318</v>
      </c>
      <c r="T2605" t="s">
        <v>8375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>
        <f t="shared" si="160"/>
        <v>1.0421799999999999</v>
      </c>
      <c r="G2606" t="s">
        <v>8219</v>
      </c>
      <c r="H2606" t="s">
        <v>8224</v>
      </c>
      <c r="I2606" t="s">
        <v>8246</v>
      </c>
      <c r="J2606">
        <v>1335662023</v>
      </c>
      <c r="K2606">
        <v>1333070023</v>
      </c>
      <c r="L2606" s="10">
        <f t="shared" si="162"/>
        <v>40998.051192129627</v>
      </c>
      <c r="M2606" s="10">
        <f t="shared" si="163"/>
        <v>41028.051192129627</v>
      </c>
      <c r="N2606" t="b">
        <v>1</v>
      </c>
      <c r="O2606">
        <v>321</v>
      </c>
      <c r="P2606" t="b">
        <v>1</v>
      </c>
      <c r="Q2606" t="s">
        <v>8301</v>
      </c>
      <c r="R2606" s="6">
        <f t="shared" si="161"/>
        <v>64.933333333333323</v>
      </c>
      <c r="S2606" t="s">
        <v>8318</v>
      </c>
      <c r="T2606" t="s">
        <v>8375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>
        <f t="shared" si="160"/>
        <v>1.0742157000000001</v>
      </c>
      <c r="G2607" t="s">
        <v>8219</v>
      </c>
      <c r="H2607" t="s">
        <v>8224</v>
      </c>
      <c r="I2607" t="s">
        <v>8246</v>
      </c>
      <c r="J2607">
        <v>1466168390</v>
      </c>
      <c r="K2607">
        <v>1463576390</v>
      </c>
      <c r="L2607" s="10">
        <f t="shared" si="162"/>
        <v>42508.541550925926</v>
      </c>
      <c r="M2607" s="10">
        <f t="shared" si="163"/>
        <v>42538.541550925926</v>
      </c>
      <c r="N2607" t="b">
        <v>1</v>
      </c>
      <c r="O2607">
        <v>1762</v>
      </c>
      <c r="P2607" t="b">
        <v>1</v>
      </c>
      <c r="Q2607" t="s">
        <v>8301</v>
      </c>
      <c r="R2607" s="6">
        <f t="shared" si="161"/>
        <v>60.965703745743475</v>
      </c>
      <c r="S2607" t="s">
        <v>8318</v>
      </c>
      <c r="T2607" t="s">
        <v>8375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>
        <f t="shared" si="160"/>
        <v>1.1005454545454545</v>
      </c>
      <c r="G2608" t="s">
        <v>8219</v>
      </c>
      <c r="H2608" t="s">
        <v>8224</v>
      </c>
      <c r="I2608" t="s">
        <v>8246</v>
      </c>
      <c r="J2608">
        <v>1398791182</v>
      </c>
      <c r="K2608">
        <v>1396026382</v>
      </c>
      <c r="L2608" s="10">
        <f t="shared" si="162"/>
        <v>41726.712754629632</v>
      </c>
      <c r="M2608" s="10">
        <f t="shared" si="163"/>
        <v>41758.712754629632</v>
      </c>
      <c r="N2608" t="b">
        <v>1</v>
      </c>
      <c r="O2608">
        <v>385</v>
      </c>
      <c r="P2608" t="b">
        <v>1</v>
      </c>
      <c r="Q2608" t="s">
        <v>8301</v>
      </c>
      <c r="R2608" s="6">
        <f t="shared" si="161"/>
        <v>31.444155844155844</v>
      </c>
      <c r="S2608" t="s">
        <v>8318</v>
      </c>
      <c r="T2608" t="s">
        <v>8375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>
        <f t="shared" si="160"/>
        <v>4.077</v>
      </c>
      <c r="G2609" t="s">
        <v>8219</v>
      </c>
      <c r="H2609" t="s">
        <v>8224</v>
      </c>
      <c r="I2609" t="s">
        <v>8246</v>
      </c>
      <c r="J2609">
        <v>1439344800</v>
      </c>
      <c r="K2609">
        <v>1435611572</v>
      </c>
      <c r="L2609" s="10">
        <f t="shared" si="162"/>
        <v>42184.874675925923</v>
      </c>
      <c r="M2609" s="10">
        <f t="shared" si="163"/>
        <v>42228.083333333328</v>
      </c>
      <c r="N2609" t="b">
        <v>1</v>
      </c>
      <c r="O2609">
        <v>398</v>
      </c>
      <c r="P2609" t="b">
        <v>1</v>
      </c>
      <c r="Q2609" t="s">
        <v>8301</v>
      </c>
      <c r="R2609" s="6">
        <f t="shared" si="161"/>
        <v>81.949748743718587</v>
      </c>
      <c r="S2609" t="s">
        <v>8318</v>
      </c>
      <c r="T2609" t="s">
        <v>8375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>
        <f t="shared" si="160"/>
        <v>2.2392500000000002</v>
      </c>
      <c r="G2610" t="s">
        <v>8219</v>
      </c>
      <c r="H2610" t="s">
        <v>8224</v>
      </c>
      <c r="I2610" t="s">
        <v>8246</v>
      </c>
      <c r="J2610">
        <v>1489536000</v>
      </c>
      <c r="K2610">
        <v>1485976468</v>
      </c>
      <c r="L2610" s="10">
        <f t="shared" si="162"/>
        <v>42767.801712962959</v>
      </c>
      <c r="M2610" s="10">
        <f t="shared" si="163"/>
        <v>42809</v>
      </c>
      <c r="N2610" t="b">
        <v>1</v>
      </c>
      <c r="O2610">
        <v>304</v>
      </c>
      <c r="P2610" t="b">
        <v>1</v>
      </c>
      <c r="Q2610" t="s">
        <v>8301</v>
      </c>
      <c r="R2610" s="6">
        <f t="shared" si="161"/>
        <v>58.92763157894737</v>
      </c>
      <c r="S2610" t="s">
        <v>8318</v>
      </c>
      <c r="T2610" t="s">
        <v>8375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>
        <f t="shared" si="160"/>
        <v>3.038011142857143</v>
      </c>
      <c r="G2611" t="s">
        <v>8219</v>
      </c>
      <c r="H2611" t="s">
        <v>8224</v>
      </c>
      <c r="I2611" t="s">
        <v>8246</v>
      </c>
      <c r="J2611">
        <v>1342330951</v>
      </c>
      <c r="K2611">
        <v>1339738951</v>
      </c>
      <c r="L2611" s="10">
        <f t="shared" si="162"/>
        <v>41075.237858796296</v>
      </c>
      <c r="M2611" s="10">
        <f t="shared" si="163"/>
        <v>41105.237858796296</v>
      </c>
      <c r="N2611" t="b">
        <v>1</v>
      </c>
      <c r="O2611">
        <v>676</v>
      </c>
      <c r="P2611" t="b">
        <v>1</v>
      </c>
      <c r="Q2611" t="s">
        <v>8301</v>
      </c>
      <c r="R2611" s="6">
        <f t="shared" si="161"/>
        <v>157.29347633136095</v>
      </c>
      <c r="S2611" t="s">
        <v>8318</v>
      </c>
      <c r="T2611" t="s">
        <v>8375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>
        <f t="shared" si="160"/>
        <v>1.4132510432681749</v>
      </c>
      <c r="G2612" t="s">
        <v>8219</v>
      </c>
      <c r="H2612" t="s">
        <v>8224</v>
      </c>
      <c r="I2612" t="s">
        <v>8246</v>
      </c>
      <c r="J2612">
        <v>1471849140</v>
      </c>
      <c r="K2612">
        <v>1468444125</v>
      </c>
      <c r="L2612" s="10">
        <f t="shared" si="162"/>
        <v>42564.881076388891</v>
      </c>
      <c r="M2612" s="10">
        <f t="shared" si="163"/>
        <v>42604.290972222225</v>
      </c>
      <c r="N2612" t="b">
        <v>1</v>
      </c>
      <c r="O2612">
        <v>577</v>
      </c>
      <c r="P2612" t="b">
        <v>1</v>
      </c>
      <c r="Q2612" t="s">
        <v>8301</v>
      </c>
      <c r="R2612" s="6">
        <f t="shared" si="161"/>
        <v>55.758509532062391</v>
      </c>
      <c r="S2612" t="s">
        <v>8318</v>
      </c>
      <c r="T2612" t="s">
        <v>8375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>
        <f t="shared" si="160"/>
        <v>27.906363636363636</v>
      </c>
      <c r="G2613" t="s">
        <v>8219</v>
      </c>
      <c r="H2613" t="s">
        <v>8236</v>
      </c>
      <c r="I2613" t="s">
        <v>8249</v>
      </c>
      <c r="J2613">
        <v>1483397940</v>
      </c>
      <c r="K2613">
        <v>1480493014</v>
      </c>
      <c r="L2613" s="10">
        <f t="shared" si="162"/>
        <v>42704.335810185185</v>
      </c>
      <c r="M2613" s="10">
        <f t="shared" si="163"/>
        <v>42737.957638888889</v>
      </c>
      <c r="N2613" t="b">
        <v>1</v>
      </c>
      <c r="O2613">
        <v>3663</v>
      </c>
      <c r="P2613" t="b">
        <v>1</v>
      </c>
      <c r="Q2613" t="s">
        <v>8301</v>
      </c>
      <c r="R2613" s="6">
        <f t="shared" si="161"/>
        <v>83.802893802893806</v>
      </c>
      <c r="S2613" t="s">
        <v>8318</v>
      </c>
      <c r="T2613" t="s">
        <v>8375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>
        <f t="shared" si="160"/>
        <v>1.7176130000000001</v>
      </c>
      <c r="G2614" t="s">
        <v>8219</v>
      </c>
      <c r="H2614" t="s">
        <v>8224</v>
      </c>
      <c r="I2614" t="s">
        <v>8246</v>
      </c>
      <c r="J2614">
        <v>1420773970</v>
      </c>
      <c r="K2614">
        <v>1418095570</v>
      </c>
      <c r="L2614" s="10">
        <f t="shared" si="162"/>
        <v>41982.143171296295</v>
      </c>
      <c r="M2614" s="10">
        <f t="shared" si="163"/>
        <v>42013.143171296295</v>
      </c>
      <c r="N2614" t="b">
        <v>1</v>
      </c>
      <c r="O2614">
        <v>294</v>
      </c>
      <c r="P2614" t="b">
        <v>1</v>
      </c>
      <c r="Q2614" t="s">
        <v>8301</v>
      </c>
      <c r="R2614" s="6">
        <f t="shared" si="161"/>
        <v>58.422210884353746</v>
      </c>
      <c r="S2614" t="s">
        <v>8318</v>
      </c>
      <c r="T2614" t="s">
        <v>8375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>
        <f t="shared" si="160"/>
        <v>1.0101333333333333</v>
      </c>
      <c r="G2615" t="s">
        <v>8219</v>
      </c>
      <c r="H2615" t="s">
        <v>8224</v>
      </c>
      <c r="I2615" t="s">
        <v>8246</v>
      </c>
      <c r="J2615">
        <v>1348256294</v>
      </c>
      <c r="K2615">
        <v>1345664294</v>
      </c>
      <c r="L2615" s="10">
        <f t="shared" si="162"/>
        <v>41143.81821759259</v>
      </c>
      <c r="M2615" s="10">
        <f t="shared" si="163"/>
        <v>41173.81821759259</v>
      </c>
      <c r="N2615" t="b">
        <v>1</v>
      </c>
      <c r="O2615">
        <v>28</v>
      </c>
      <c r="P2615" t="b">
        <v>1</v>
      </c>
      <c r="Q2615" t="s">
        <v>8301</v>
      </c>
      <c r="R2615" s="6">
        <f t="shared" si="161"/>
        <v>270.57142857142856</v>
      </c>
      <c r="S2615" t="s">
        <v>8318</v>
      </c>
      <c r="T2615" t="s">
        <v>8375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>
        <f t="shared" si="160"/>
        <v>1.02</v>
      </c>
      <c r="G2616" t="s">
        <v>8219</v>
      </c>
      <c r="H2616" t="s">
        <v>8224</v>
      </c>
      <c r="I2616" t="s">
        <v>8246</v>
      </c>
      <c r="J2616">
        <v>1398834000</v>
      </c>
      <c r="K2616">
        <v>1396371612</v>
      </c>
      <c r="L2616" s="10">
        <f t="shared" si="162"/>
        <v>41730.708472222221</v>
      </c>
      <c r="M2616" s="10">
        <f t="shared" si="163"/>
        <v>41759.208333333336</v>
      </c>
      <c r="N2616" t="b">
        <v>1</v>
      </c>
      <c r="O2616">
        <v>100</v>
      </c>
      <c r="P2616" t="b">
        <v>1</v>
      </c>
      <c r="Q2616" t="s">
        <v>8301</v>
      </c>
      <c r="R2616" s="6">
        <f t="shared" si="161"/>
        <v>107.1</v>
      </c>
      <c r="S2616" t="s">
        <v>8318</v>
      </c>
      <c r="T2616" t="s">
        <v>8375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>
        <f t="shared" si="160"/>
        <v>1.6976511744127936</v>
      </c>
      <c r="G2617" t="s">
        <v>8219</v>
      </c>
      <c r="H2617" t="s">
        <v>8225</v>
      </c>
      <c r="I2617" t="s">
        <v>8247</v>
      </c>
      <c r="J2617">
        <v>1462017600</v>
      </c>
      <c r="K2617">
        <v>1458820564</v>
      </c>
      <c r="L2617" s="10">
        <f t="shared" si="162"/>
        <v>42453.49726851852</v>
      </c>
      <c r="M2617" s="10">
        <f t="shared" si="163"/>
        <v>42490.5</v>
      </c>
      <c r="N2617" t="b">
        <v>0</v>
      </c>
      <c r="O2617">
        <v>72</v>
      </c>
      <c r="P2617" t="b">
        <v>1</v>
      </c>
      <c r="Q2617" t="s">
        <v>8301</v>
      </c>
      <c r="R2617" s="6">
        <f t="shared" si="161"/>
        <v>47.180555555555557</v>
      </c>
      <c r="S2617" t="s">
        <v>8318</v>
      </c>
      <c r="T2617" t="s">
        <v>8375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>
        <f t="shared" si="160"/>
        <v>1.14534</v>
      </c>
      <c r="G2618" t="s">
        <v>8219</v>
      </c>
      <c r="H2618" t="s">
        <v>8224</v>
      </c>
      <c r="I2618" t="s">
        <v>8246</v>
      </c>
      <c r="J2618">
        <v>1440546729</v>
      </c>
      <c r="K2618">
        <v>1437954729</v>
      </c>
      <c r="L2618" s="10">
        <f t="shared" si="162"/>
        <v>42211.99454861111</v>
      </c>
      <c r="M2618" s="10">
        <f t="shared" si="163"/>
        <v>42241.99454861111</v>
      </c>
      <c r="N2618" t="b">
        <v>1</v>
      </c>
      <c r="O2618">
        <v>238</v>
      </c>
      <c r="P2618" t="b">
        <v>1</v>
      </c>
      <c r="Q2618" t="s">
        <v>8301</v>
      </c>
      <c r="R2618" s="6">
        <f t="shared" si="161"/>
        <v>120.30882352941177</v>
      </c>
      <c r="S2618" t="s">
        <v>8318</v>
      </c>
      <c r="T2618" t="s">
        <v>8375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>
        <f t="shared" si="160"/>
        <v>8.7759999999999998</v>
      </c>
      <c r="G2619" t="s">
        <v>8219</v>
      </c>
      <c r="H2619" t="s">
        <v>8224</v>
      </c>
      <c r="I2619" t="s">
        <v>8246</v>
      </c>
      <c r="J2619">
        <v>1413838751</v>
      </c>
      <c r="K2619">
        <v>1411246751</v>
      </c>
      <c r="L2619" s="10">
        <f t="shared" si="162"/>
        <v>41902.874432870369</v>
      </c>
      <c r="M2619" s="10">
        <f t="shared" si="163"/>
        <v>41932.874432870369</v>
      </c>
      <c r="N2619" t="b">
        <v>1</v>
      </c>
      <c r="O2619">
        <v>159</v>
      </c>
      <c r="P2619" t="b">
        <v>1</v>
      </c>
      <c r="Q2619" t="s">
        <v>8301</v>
      </c>
      <c r="R2619" s="6">
        <f t="shared" si="161"/>
        <v>27.59748427672956</v>
      </c>
      <c r="S2619" t="s">
        <v>8318</v>
      </c>
      <c r="T2619" t="s">
        <v>8375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>
        <f t="shared" si="160"/>
        <v>1.0538666666666667</v>
      </c>
      <c r="G2620" t="s">
        <v>8219</v>
      </c>
      <c r="H2620" t="s">
        <v>8224</v>
      </c>
      <c r="I2620" t="s">
        <v>8246</v>
      </c>
      <c r="J2620">
        <v>1449000061</v>
      </c>
      <c r="K2620">
        <v>1443812461</v>
      </c>
      <c r="L2620" s="10">
        <f t="shared" si="162"/>
        <v>42279.792372685188</v>
      </c>
      <c r="M2620" s="10">
        <f t="shared" si="163"/>
        <v>42339.834039351852</v>
      </c>
      <c r="N2620" t="b">
        <v>1</v>
      </c>
      <c r="O2620">
        <v>77</v>
      </c>
      <c r="P2620" t="b">
        <v>1</v>
      </c>
      <c r="Q2620" t="s">
        <v>8301</v>
      </c>
      <c r="R2620" s="6">
        <f t="shared" si="161"/>
        <v>205.2987012987013</v>
      </c>
      <c r="S2620" t="s">
        <v>8318</v>
      </c>
      <c r="T2620" t="s">
        <v>8375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>
        <f t="shared" si="160"/>
        <v>1.8839999999999999</v>
      </c>
      <c r="G2621" t="s">
        <v>8219</v>
      </c>
      <c r="H2621" t="s">
        <v>8224</v>
      </c>
      <c r="I2621" t="s">
        <v>8246</v>
      </c>
      <c r="J2621">
        <v>1445598000</v>
      </c>
      <c r="K2621">
        <v>1443302004</v>
      </c>
      <c r="L2621" s="10">
        <f t="shared" si="162"/>
        <v>42273.884305555555</v>
      </c>
      <c r="M2621" s="10">
        <f t="shared" si="163"/>
        <v>42300.458333333328</v>
      </c>
      <c r="N2621" t="b">
        <v>1</v>
      </c>
      <c r="O2621">
        <v>53</v>
      </c>
      <c r="P2621" t="b">
        <v>1</v>
      </c>
      <c r="Q2621" t="s">
        <v>8301</v>
      </c>
      <c r="R2621" s="6">
        <f t="shared" si="161"/>
        <v>35.547169811320757</v>
      </c>
      <c r="S2621" t="s">
        <v>8318</v>
      </c>
      <c r="T2621" t="s">
        <v>8375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>
        <f t="shared" si="160"/>
        <v>1.436523076923077</v>
      </c>
      <c r="G2622" t="s">
        <v>8219</v>
      </c>
      <c r="H2622" t="s">
        <v>8226</v>
      </c>
      <c r="I2622" t="s">
        <v>8248</v>
      </c>
      <c r="J2622">
        <v>1444525200</v>
      </c>
      <c r="K2622">
        <v>1441339242</v>
      </c>
      <c r="L2622" s="10">
        <f t="shared" si="162"/>
        <v>42251.16715277778</v>
      </c>
      <c r="M2622" s="10">
        <f t="shared" si="163"/>
        <v>42288.041666666672</v>
      </c>
      <c r="N2622" t="b">
        <v>1</v>
      </c>
      <c r="O2622">
        <v>1251</v>
      </c>
      <c r="P2622" t="b">
        <v>1</v>
      </c>
      <c r="Q2622" t="s">
        <v>8301</v>
      </c>
      <c r="R2622" s="6">
        <f t="shared" si="161"/>
        <v>74.639488409272587</v>
      </c>
      <c r="S2622" t="s">
        <v>8318</v>
      </c>
      <c r="T2622" t="s">
        <v>8375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>
        <f t="shared" si="160"/>
        <v>1.4588000000000001</v>
      </c>
      <c r="G2623" t="s">
        <v>8219</v>
      </c>
      <c r="H2623" t="s">
        <v>8224</v>
      </c>
      <c r="I2623" t="s">
        <v>8246</v>
      </c>
      <c r="J2623">
        <v>1432230988</v>
      </c>
      <c r="K2623">
        <v>1429638988</v>
      </c>
      <c r="L2623" s="10">
        <f t="shared" si="162"/>
        <v>42115.74754629629</v>
      </c>
      <c r="M2623" s="10">
        <f t="shared" si="163"/>
        <v>42145.74754629629</v>
      </c>
      <c r="N2623" t="b">
        <v>1</v>
      </c>
      <c r="O2623">
        <v>465</v>
      </c>
      <c r="P2623" t="b">
        <v>1</v>
      </c>
      <c r="Q2623" t="s">
        <v>8301</v>
      </c>
      <c r="R2623" s="6">
        <f t="shared" si="161"/>
        <v>47.058064516129029</v>
      </c>
      <c r="S2623" t="s">
        <v>8318</v>
      </c>
      <c r="T2623" t="s">
        <v>8375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>
        <f t="shared" si="160"/>
        <v>1.3118399999999999</v>
      </c>
      <c r="G2624" t="s">
        <v>8219</v>
      </c>
      <c r="H2624" t="s">
        <v>8237</v>
      </c>
      <c r="I2624" t="s">
        <v>8249</v>
      </c>
      <c r="J2624">
        <v>1483120216</v>
      </c>
      <c r="K2624">
        <v>1479232216</v>
      </c>
      <c r="L2624" s="10">
        <f t="shared" si="162"/>
        <v>42689.74324074074</v>
      </c>
      <c r="M2624" s="10">
        <f t="shared" si="163"/>
        <v>42734.74324074074</v>
      </c>
      <c r="N2624" t="b">
        <v>0</v>
      </c>
      <c r="O2624">
        <v>74</v>
      </c>
      <c r="P2624" t="b">
        <v>1</v>
      </c>
      <c r="Q2624" t="s">
        <v>8301</v>
      </c>
      <c r="R2624" s="6">
        <f t="shared" si="161"/>
        <v>26.591351351351353</v>
      </c>
      <c r="S2624" t="s">
        <v>8318</v>
      </c>
      <c r="T2624" t="s">
        <v>8375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>
        <f t="shared" si="160"/>
        <v>1.1399999999999999</v>
      </c>
      <c r="G2625" t="s">
        <v>8219</v>
      </c>
      <c r="H2625" t="s">
        <v>8224</v>
      </c>
      <c r="I2625" t="s">
        <v>8246</v>
      </c>
      <c r="J2625">
        <v>1480658966</v>
      </c>
      <c r="K2625">
        <v>1479449366</v>
      </c>
      <c r="L2625" s="10">
        <f t="shared" si="162"/>
        <v>42692.256550925929</v>
      </c>
      <c r="M2625" s="10">
        <f t="shared" si="163"/>
        <v>42706.256550925929</v>
      </c>
      <c r="N2625" t="b">
        <v>0</v>
      </c>
      <c r="O2625">
        <v>62</v>
      </c>
      <c r="P2625" t="b">
        <v>1</v>
      </c>
      <c r="Q2625" t="s">
        <v>8301</v>
      </c>
      <c r="R2625" s="6">
        <f t="shared" si="161"/>
        <v>36.774193548387096</v>
      </c>
      <c r="S2625" t="s">
        <v>8318</v>
      </c>
      <c r="T2625" t="s">
        <v>8375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>
        <f t="shared" ref="F2626:F2689" si="164">IF(D2626=0,0,E2626/D2626)</f>
        <v>13.794206249999998</v>
      </c>
      <c r="G2626" t="s">
        <v>8219</v>
      </c>
      <c r="H2626" t="s">
        <v>8224</v>
      </c>
      <c r="I2626" t="s">
        <v>8246</v>
      </c>
      <c r="J2626">
        <v>1347530822</v>
      </c>
      <c r="K2626">
        <v>1345716422</v>
      </c>
      <c r="L2626" s="10">
        <f t="shared" si="162"/>
        <v>41144.42155092593</v>
      </c>
      <c r="M2626" s="10">
        <f t="shared" si="163"/>
        <v>41165.42155092593</v>
      </c>
      <c r="N2626" t="b">
        <v>0</v>
      </c>
      <c r="O2626">
        <v>3468</v>
      </c>
      <c r="P2626" t="b">
        <v>1</v>
      </c>
      <c r="Q2626" t="s">
        <v>8301</v>
      </c>
      <c r="R2626" s="6">
        <f t="shared" ref="R2626:R2689" si="165">IF(O2626=0,0,E2626/O2626)</f>
        <v>31.820544982698959</v>
      </c>
      <c r="S2626" t="s">
        <v>8318</v>
      </c>
      <c r="T2626" t="s">
        <v>8375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>
        <f t="shared" si="164"/>
        <v>9.56</v>
      </c>
      <c r="G2627" t="s">
        <v>8219</v>
      </c>
      <c r="H2627" t="s">
        <v>8236</v>
      </c>
      <c r="I2627" t="s">
        <v>8249</v>
      </c>
      <c r="J2627">
        <v>1478723208</v>
      </c>
      <c r="K2627">
        <v>1476559608</v>
      </c>
      <c r="L2627" s="10">
        <f t="shared" ref="L2627:L2690" si="166">(((K2627/60)/60)/24)+DATE(1970,1,1)</f>
        <v>42658.810277777782</v>
      </c>
      <c r="M2627" s="10">
        <f t="shared" ref="M2627:M2690" si="167">(((J2627/60)/60)/24)+DATE(1970,1,1)</f>
        <v>42683.851944444439</v>
      </c>
      <c r="N2627" t="b">
        <v>0</v>
      </c>
      <c r="O2627">
        <v>52</v>
      </c>
      <c r="P2627" t="b">
        <v>1</v>
      </c>
      <c r="Q2627" t="s">
        <v>8301</v>
      </c>
      <c r="R2627" s="6">
        <f t="shared" si="165"/>
        <v>27.576923076923077</v>
      </c>
      <c r="S2627" t="s">
        <v>8318</v>
      </c>
      <c r="T2627" t="s">
        <v>8375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>
        <f t="shared" si="164"/>
        <v>1.1200000000000001</v>
      </c>
      <c r="G2628" t="s">
        <v>8219</v>
      </c>
      <c r="H2628" t="s">
        <v>8224</v>
      </c>
      <c r="I2628" t="s">
        <v>8246</v>
      </c>
      <c r="J2628">
        <v>1433343869</v>
      </c>
      <c r="K2628">
        <v>1430751869</v>
      </c>
      <c r="L2628" s="10">
        <f t="shared" si="166"/>
        <v>42128.628113425926</v>
      </c>
      <c r="M2628" s="10">
        <f t="shared" si="167"/>
        <v>42158.628113425926</v>
      </c>
      <c r="N2628" t="b">
        <v>0</v>
      </c>
      <c r="O2628">
        <v>50</v>
      </c>
      <c r="P2628" t="b">
        <v>1</v>
      </c>
      <c r="Q2628" t="s">
        <v>8301</v>
      </c>
      <c r="R2628" s="6">
        <f t="shared" si="165"/>
        <v>56</v>
      </c>
      <c r="S2628" t="s">
        <v>8318</v>
      </c>
      <c r="T2628" t="s">
        <v>8375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>
        <f t="shared" si="164"/>
        <v>6.4666666666666668</v>
      </c>
      <c r="G2629" t="s">
        <v>8219</v>
      </c>
      <c r="H2629" t="s">
        <v>8224</v>
      </c>
      <c r="I2629" t="s">
        <v>8246</v>
      </c>
      <c r="J2629">
        <v>1448571261</v>
      </c>
      <c r="K2629">
        <v>1445975661</v>
      </c>
      <c r="L2629" s="10">
        <f t="shared" si="166"/>
        <v>42304.829409722224</v>
      </c>
      <c r="M2629" s="10">
        <f t="shared" si="167"/>
        <v>42334.871076388896</v>
      </c>
      <c r="N2629" t="b">
        <v>0</v>
      </c>
      <c r="O2629">
        <v>45</v>
      </c>
      <c r="P2629" t="b">
        <v>1</v>
      </c>
      <c r="Q2629" t="s">
        <v>8301</v>
      </c>
      <c r="R2629" s="6">
        <f t="shared" si="165"/>
        <v>21.555555555555557</v>
      </c>
      <c r="S2629" t="s">
        <v>8318</v>
      </c>
      <c r="T2629" t="s">
        <v>8375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>
        <f t="shared" si="164"/>
        <v>1.1036948748510131</v>
      </c>
      <c r="G2630" t="s">
        <v>8219</v>
      </c>
      <c r="H2630" t="s">
        <v>8224</v>
      </c>
      <c r="I2630" t="s">
        <v>8246</v>
      </c>
      <c r="J2630">
        <v>1417389067</v>
      </c>
      <c r="K2630">
        <v>1415661067</v>
      </c>
      <c r="L2630" s="10">
        <f t="shared" si="166"/>
        <v>41953.966053240743</v>
      </c>
      <c r="M2630" s="10">
        <f t="shared" si="167"/>
        <v>41973.966053240743</v>
      </c>
      <c r="N2630" t="b">
        <v>0</v>
      </c>
      <c r="O2630">
        <v>21</v>
      </c>
      <c r="P2630" t="b">
        <v>1</v>
      </c>
      <c r="Q2630" t="s">
        <v>8301</v>
      </c>
      <c r="R2630" s="6">
        <f t="shared" si="165"/>
        <v>44.095238095238095</v>
      </c>
      <c r="S2630" t="s">
        <v>8318</v>
      </c>
      <c r="T2630" t="s">
        <v>8375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>
        <f t="shared" si="164"/>
        <v>1.2774000000000001</v>
      </c>
      <c r="G2631" t="s">
        <v>8219</v>
      </c>
      <c r="H2631" t="s">
        <v>8225</v>
      </c>
      <c r="I2631" t="s">
        <v>8247</v>
      </c>
      <c r="J2631">
        <v>1431608122</v>
      </c>
      <c r="K2631">
        <v>1429016122</v>
      </c>
      <c r="L2631" s="10">
        <f t="shared" si="166"/>
        <v>42108.538449074069</v>
      </c>
      <c r="M2631" s="10">
        <f t="shared" si="167"/>
        <v>42138.538449074069</v>
      </c>
      <c r="N2631" t="b">
        <v>0</v>
      </c>
      <c r="O2631">
        <v>100</v>
      </c>
      <c r="P2631" t="b">
        <v>1</v>
      </c>
      <c r="Q2631" t="s">
        <v>8301</v>
      </c>
      <c r="R2631" s="6">
        <f t="shared" si="165"/>
        <v>63.87</v>
      </c>
      <c r="S2631" t="s">
        <v>8318</v>
      </c>
      <c r="T2631" t="s">
        <v>8375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>
        <f t="shared" si="164"/>
        <v>1.579</v>
      </c>
      <c r="G2632" t="s">
        <v>8219</v>
      </c>
      <c r="H2632" t="s">
        <v>8226</v>
      </c>
      <c r="I2632" t="s">
        <v>8248</v>
      </c>
      <c r="J2632">
        <v>1467280800</v>
      </c>
      <c r="K2632">
        <v>1464921112</v>
      </c>
      <c r="L2632" s="10">
        <f t="shared" si="166"/>
        <v>42524.105462962965</v>
      </c>
      <c r="M2632" s="10">
        <f t="shared" si="167"/>
        <v>42551.416666666672</v>
      </c>
      <c r="N2632" t="b">
        <v>0</v>
      </c>
      <c r="O2632">
        <v>81</v>
      </c>
      <c r="P2632" t="b">
        <v>1</v>
      </c>
      <c r="Q2632" t="s">
        <v>8301</v>
      </c>
      <c r="R2632" s="6">
        <f t="shared" si="165"/>
        <v>38.987654320987652</v>
      </c>
      <c r="S2632" t="s">
        <v>8318</v>
      </c>
      <c r="T2632" t="s">
        <v>8375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>
        <f t="shared" si="164"/>
        <v>1.1466525000000001</v>
      </c>
      <c r="G2633" t="s">
        <v>8219</v>
      </c>
      <c r="H2633" t="s">
        <v>8224</v>
      </c>
      <c r="I2633" t="s">
        <v>8246</v>
      </c>
      <c r="J2633">
        <v>1440907427</v>
      </c>
      <c r="K2633">
        <v>1438488227</v>
      </c>
      <c r="L2633" s="10">
        <f t="shared" si="166"/>
        <v>42218.169293981482</v>
      </c>
      <c r="M2633" s="10">
        <f t="shared" si="167"/>
        <v>42246.169293981482</v>
      </c>
      <c r="N2633" t="b">
        <v>0</v>
      </c>
      <c r="O2633">
        <v>286</v>
      </c>
      <c r="P2633" t="b">
        <v>1</v>
      </c>
      <c r="Q2633" t="s">
        <v>8301</v>
      </c>
      <c r="R2633" s="6">
        <f t="shared" si="165"/>
        <v>80.185489510489504</v>
      </c>
      <c r="S2633" t="s">
        <v>8318</v>
      </c>
      <c r="T2633" t="s">
        <v>8375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>
        <f t="shared" si="164"/>
        <v>1.3700934579439252</v>
      </c>
      <c r="G2634" t="s">
        <v>8219</v>
      </c>
      <c r="H2634" t="s">
        <v>8224</v>
      </c>
      <c r="I2634" t="s">
        <v>8246</v>
      </c>
      <c r="J2634">
        <v>1464485339</v>
      </c>
      <c r="K2634">
        <v>1462325339</v>
      </c>
      <c r="L2634" s="10">
        <f t="shared" si="166"/>
        <v>42494.061793981484</v>
      </c>
      <c r="M2634" s="10">
        <f t="shared" si="167"/>
        <v>42519.061793981484</v>
      </c>
      <c r="N2634" t="b">
        <v>0</v>
      </c>
      <c r="O2634">
        <v>42</v>
      </c>
      <c r="P2634" t="b">
        <v>1</v>
      </c>
      <c r="Q2634" t="s">
        <v>8301</v>
      </c>
      <c r="R2634" s="6">
        <f t="shared" si="165"/>
        <v>34.904761904761905</v>
      </c>
      <c r="S2634" t="s">
        <v>8318</v>
      </c>
      <c r="T2634" t="s">
        <v>8375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>
        <f t="shared" si="164"/>
        <v>3.5461999999999998</v>
      </c>
      <c r="G2635" t="s">
        <v>8219</v>
      </c>
      <c r="H2635" t="s">
        <v>8224</v>
      </c>
      <c r="I2635" t="s">
        <v>8246</v>
      </c>
      <c r="J2635">
        <v>1393542000</v>
      </c>
      <c r="K2635">
        <v>1390938332</v>
      </c>
      <c r="L2635" s="10">
        <f t="shared" si="166"/>
        <v>41667.823287037041</v>
      </c>
      <c r="M2635" s="10">
        <f t="shared" si="167"/>
        <v>41697.958333333336</v>
      </c>
      <c r="N2635" t="b">
        <v>0</v>
      </c>
      <c r="O2635">
        <v>199</v>
      </c>
      <c r="P2635" t="b">
        <v>1</v>
      </c>
      <c r="Q2635" t="s">
        <v>8301</v>
      </c>
      <c r="R2635" s="6">
        <f t="shared" si="165"/>
        <v>89.100502512562812</v>
      </c>
      <c r="S2635" t="s">
        <v>8318</v>
      </c>
      <c r="T2635" t="s">
        <v>8375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>
        <f t="shared" si="164"/>
        <v>1.0602150537634409</v>
      </c>
      <c r="G2636" t="s">
        <v>8219</v>
      </c>
      <c r="H2636" t="s">
        <v>8224</v>
      </c>
      <c r="I2636" t="s">
        <v>8246</v>
      </c>
      <c r="J2636">
        <v>1475163921</v>
      </c>
      <c r="K2636">
        <v>1472571921</v>
      </c>
      <c r="L2636" s="10">
        <f t="shared" si="166"/>
        <v>42612.656493055561</v>
      </c>
      <c r="M2636" s="10">
        <f t="shared" si="167"/>
        <v>42642.656493055561</v>
      </c>
      <c r="N2636" t="b">
        <v>0</v>
      </c>
      <c r="O2636">
        <v>25</v>
      </c>
      <c r="P2636" t="b">
        <v>1</v>
      </c>
      <c r="Q2636" t="s">
        <v>8301</v>
      </c>
      <c r="R2636" s="6">
        <f t="shared" si="165"/>
        <v>39.44</v>
      </c>
      <c r="S2636" t="s">
        <v>8318</v>
      </c>
      <c r="T2636" t="s">
        <v>8375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>
        <f t="shared" si="164"/>
        <v>1</v>
      </c>
      <c r="G2637" t="s">
        <v>8219</v>
      </c>
      <c r="H2637" t="s">
        <v>8229</v>
      </c>
      <c r="I2637" t="s">
        <v>8251</v>
      </c>
      <c r="J2637">
        <v>1425937761</v>
      </c>
      <c r="K2637">
        <v>1422917361</v>
      </c>
      <c r="L2637" s="10">
        <f t="shared" si="166"/>
        <v>42037.950937500005</v>
      </c>
      <c r="M2637" s="10">
        <f t="shared" si="167"/>
        <v>42072.909270833334</v>
      </c>
      <c r="N2637" t="b">
        <v>0</v>
      </c>
      <c r="O2637">
        <v>84</v>
      </c>
      <c r="P2637" t="b">
        <v>1</v>
      </c>
      <c r="Q2637" t="s">
        <v>8301</v>
      </c>
      <c r="R2637" s="6">
        <f t="shared" si="165"/>
        <v>136.9047619047619</v>
      </c>
      <c r="S2637" t="s">
        <v>8318</v>
      </c>
      <c r="T2637" t="s">
        <v>8375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>
        <f t="shared" si="164"/>
        <v>1.873</v>
      </c>
      <c r="G2638" t="s">
        <v>8219</v>
      </c>
      <c r="H2638" t="s">
        <v>8224</v>
      </c>
      <c r="I2638" t="s">
        <v>8246</v>
      </c>
      <c r="J2638">
        <v>1476579600</v>
      </c>
      <c r="K2638">
        <v>1474641914</v>
      </c>
      <c r="L2638" s="10">
        <f t="shared" si="166"/>
        <v>42636.614745370374</v>
      </c>
      <c r="M2638" s="10">
        <f t="shared" si="167"/>
        <v>42659.041666666672</v>
      </c>
      <c r="N2638" t="b">
        <v>0</v>
      </c>
      <c r="O2638">
        <v>50</v>
      </c>
      <c r="P2638" t="b">
        <v>1</v>
      </c>
      <c r="Q2638" t="s">
        <v>8301</v>
      </c>
      <c r="R2638" s="6">
        <f t="shared" si="165"/>
        <v>37.46</v>
      </c>
      <c r="S2638" t="s">
        <v>8318</v>
      </c>
      <c r="T2638" t="s">
        <v>8375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>
        <f t="shared" si="164"/>
        <v>1.6619999999999999</v>
      </c>
      <c r="G2639" t="s">
        <v>8219</v>
      </c>
      <c r="H2639" t="s">
        <v>8224</v>
      </c>
      <c r="I2639" t="s">
        <v>8246</v>
      </c>
      <c r="J2639">
        <v>1476277875</v>
      </c>
      <c r="K2639">
        <v>1474895475</v>
      </c>
      <c r="L2639" s="10">
        <f t="shared" si="166"/>
        <v>42639.549479166672</v>
      </c>
      <c r="M2639" s="10">
        <f t="shared" si="167"/>
        <v>42655.549479166672</v>
      </c>
      <c r="N2639" t="b">
        <v>0</v>
      </c>
      <c r="O2639">
        <v>26</v>
      </c>
      <c r="P2639" t="b">
        <v>1</v>
      </c>
      <c r="Q2639" t="s">
        <v>8301</v>
      </c>
      <c r="R2639" s="6">
        <f t="shared" si="165"/>
        <v>31.96153846153846</v>
      </c>
      <c r="S2639" t="s">
        <v>8318</v>
      </c>
      <c r="T2639" t="s">
        <v>8375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>
        <f t="shared" si="164"/>
        <v>1.0172910662824208</v>
      </c>
      <c r="G2640" t="s">
        <v>8219</v>
      </c>
      <c r="H2640" t="s">
        <v>8224</v>
      </c>
      <c r="I2640" t="s">
        <v>8246</v>
      </c>
      <c r="J2640">
        <v>1421358895</v>
      </c>
      <c r="K2640">
        <v>1418766895</v>
      </c>
      <c r="L2640" s="10">
        <f t="shared" si="166"/>
        <v>41989.913136574076</v>
      </c>
      <c r="M2640" s="10">
        <f t="shared" si="167"/>
        <v>42019.913136574076</v>
      </c>
      <c r="N2640" t="b">
        <v>0</v>
      </c>
      <c r="O2640">
        <v>14</v>
      </c>
      <c r="P2640" t="b">
        <v>1</v>
      </c>
      <c r="Q2640" t="s">
        <v>8301</v>
      </c>
      <c r="R2640" s="6">
        <f t="shared" si="165"/>
        <v>25.214285714285715</v>
      </c>
      <c r="S2640" t="s">
        <v>8318</v>
      </c>
      <c r="T2640" t="s">
        <v>8375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>
        <f t="shared" si="164"/>
        <v>1.64</v>
      </c>
      <c r="G2641" t="s">
        <v>8219</v>
      </c>
      <c r="H2641" t="s">
        <v>8225</v>
      </c>
      <c r="I2641" t="s">
        <v>8247</v>
      </c>
      <c r="J2641">
        <v>1424378748</v>
      </c>
      <c r="K2641">
        <v>1421786748</v>
      </c>
      <c r="L2641" s="10">
        <f t="shared" si="166"/>
        <v>42024.86513888889</v>
      </c>
      <c r="M2641" s="10">
        <f t="shared" si="167"/>
        <v>42054.86513888889</v>
      </c>
      <c r="N2641" t="b">
        <v>0</v>
      </c>
      <c r="O2641">
        <v>49</v>
      </c>
      <c r="P2641" t="b">
        <v>1</v>
      </c>
      <c r="Q2641" t="s">
        <v>8301</v>
      </c>
      <c r="R2641" s="6">
        <f t="shared" si="165"/>
        <v>10.040816326530612</v>
      </c>
      <c r="S2641" t="s">
        <v>8318</v>
      </c>
      <c r="T2641" t="s">
        <v>8375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>
        <f t="shared" si="164"/>
        <v>1.0566666666666666</v>
      </c>
      <c r="G2642" t="s">
        <v>8219</v>
      </c>
      <c r="H2642" t="s">
        <v>8224</v>
      </c>
      <c r="I2642" t="s">
        <v>8246</v>
      </c>
      <c r="J2642">
        <v>1433735474</v>
      </c>
      <c r="K2642">
        <v>1428551474</v>
      </c>
      <c r="L2642" s="10">
        <f t="shared" si="166"/>
        <v>42103.160578703704</v>
      </c>
      <c r="M2642" s="10">
        <f t="shared" si="167"/>
        <v>42163.160578703704</v>
      </c>
      <c r="N2642" t="b">
        <v>0</v>
      </c>
      <c r="O2642">
        <v>69</v>
      </c>
      <c r="P2642" t="b">
        <v>1</v>
      </c>
      <c r="Q2642" t="s">
        <v>8301</v>
      </c>
      <c r="R2642" s="6">
        <f t="shared" si="165"/>
        <v>45.94202898550725</v>
      </c>
      <c r="S2642" t="s">
        <v>8318</v>
      </c>
      <c r="T2642" t="s">
        <v>8375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>
        <f t="shared" si="164"/>
        <v>0.01</v>
      </c>
      <c r="G2643" t="s">
        <v>8221</v>
      </c>
      <c r="H2643" t="s">
        <v>8224</v>
      </c>
      <c r="I2643" t="s">
        <v>8246</v>
      </c>
      <c r="J2643">
        <v>1410811740</v>
      </c>
      <c r="K2643">
        <v>1409341863</v>
      </c>
      <c r="L2643" s="10">
        <f t="shared" si="166"/>
        <v>41880.827118055553</v>
      </c>
      <c r="M2643" s="10">
        <f t="shared" si="167"/>
        <v>41897.839583333334</v>
      </c>
      <c r="N2643" t="b">
        <v>0</v>
      </c>
      <c r="O2643">
        <v>1</v>
      </c>
      <c r="P2643" t="b">
        <v>0</v>
      </c>
      <c r="Q2643" t="s">
        <v>8301</v>
      </c>
      <c r="R2643" s="6">
        <f t="shared" si="165"/>
        <v>15</v>
      </c>
      <c r="S2643" t="s">
        <v>8318</v>
      </c>
      <c r="T2643" t="s">
        <v>8375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>
        <f t="shared" si="164"/>
        <v>0</v>
      </c>
      <c r="G2644" t="s">
        <v>8221</v>
      </c>
      <c r="H2644" t="s">
        <v>8236</v>
      </c>
      <c r="I2644" t="s">
        <v>8249</v>
      </c>
      <c r="J2644">
        <v>1468565820</v>
      </c>
      <c r="K2644">
        <v>1465970108</v>
      </c>
      <c r="L2644" s="10">
        <f t="shared" si="166"/>
        <v>42536.246620370366</v>
      </c>
      <c r="M2644" s="10">
        <f t="shared" si="167"/>
        <v>42566.289583333331</v>
      </c>
      <c r="N2644" t="b">
        <v>0</v>
      </c>
      <c r="O2644">
        <v>0</v>
      </c>
      <c r="P2644" t="b">
        <v>0</v>
      </c>
      <c r="Q2644" t="s">
        <v>8301</v>
      </c>
      <c r="R2644" s="6">
        <f t="shared" si="165"/>
        <v>0</v>
      </c>
      <c r="S2644" t="s">
        <v>8318</v>
      </c>
      <c r="T2644" t="s">
        <v>8375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>
        <f t="shared" si="164"/>
        <v>0.33559730999999998</v>
      </c>
      <c r="G2645" t="s">
        <v>8220</v>
      </c>
      <c r="H2645" t="s">
        <v>8224</v>
      </c>
      <c r="I2645" t="s">
        <v>8246</v>
      </c>
      <c r="J2645">
        <v>1482307140</v>
      </c>
      <c r="K2645">
        <v>1479218315</v>
      </c>
      <c r="L2645" s="10">
        <f t="shared" si="166"/>
        <v>42689.582349537035</v>
      </c>
      <c r="M2645" s="10">
        <f t="shared" si="167"/>
        <v>42725.332638888889</v>
      </c>
      <c r="N2645" t="b">
        <v>1</v>
      </c>
      <c r="O2645">
        <v>1501</v>
      </c>
      <c r="P2645" t="b">
        <v>0</v>
      </c>
      <c r="Q2645" t="s">
        <v>8301</v>
      </c>
      <c r="R2645" s="6">
        <f t="shared" si="165"/>
        <v>223.58248500999335</v>
      </c>
      <c r="S2645" t="s">
        <v>8318</v>
      </c>
      <c r="T2645" t="s">
        <v>8375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>
        <f t="shared" si="164"/>
        <v>2.053E-2</v>
      </c>
      <c r="G2646" t="s">
        <v>8220</v>
      </c>
      <c r="H2646" t="s">
        <v>8224</v>
      </c>
      <c r="I2646" t="s">
        <v>8246</v>
      </c>
      <c r="J2646">
        <v>1489172435</v>
      </c>
      <c r="K2646">
        <v>1486580435</v>
      </c>
      <c r="L2646" s="10">
        <f t="shared" si="166"/>
        <v>42774.792071759264</v>
      </c>
      <c r="M2646" s="10">
        <f t="shared" si="167"/>
        <v>42804.792071759264</v>
      </c>
      <c r="N2646" t="b">
        <v>1</v>
      </c>
      <c r="O2646">
        <v>52</v>
      </c>
      <c r="P2646" t="b">
        <v>0</v>
      </c>
      <c r="Q2646" t="s">
        <v>8301</v>
      </c>
      <c r="R2646" s="6">
        <f t="shared" si="165"/>
        <v>39.480769230769234</v>
      </c>
      <c r="S2646" t="s">
        <v>8318</v>
      </c>
      <c r="T2646" t="s">
        <v>8375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>
        <f t="shared" si="164"/>
        <v>0.105</v>
      </c>
      <c r="G2647" t="s">
        <v>8220</v>
      </c>
      <c r="H2647" t="s">
        <v>8226</v>
      </c>
      <c r="I2647" t="s">
        <v>8248</v>
      </c>
      <c r="J2647">
        <v>1415481203</v>
      </c>
      <c r="K2647">
        <v>1412885603</v>
      </c>
      <c r="L2647" s="10">
        <f t="shared" si="166"/>
        <v>41921.842627314814</v>
      </c>
      <c r="M2647" s="10">
        <f t="shared" si="167"/>
        <v>41951.884293981479</v>
      </c>
      <c r="N2647" t="b">
        <v>1</v>
      </c>
      <c r="O2647">
        <v>23</v>
      </c>
      <c r="P2647" t="b">
        <v>0</v>
      </c>
      <c r="Q2647" t="s">
        <v>8301</v>
      </c>
      <c r="R2647" s="6">
        <f t="shared" si="165"/>
        <v>91.304347826086953</v>
      </c>
      <c r="S2647" t="s">
        <v>8318</v>
      </c>
      <c r="T2647" t="s">
        <v>8375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>
        <f t="shared" si="164"/>
        <v>8.4172839999999999E-2</v>
      </c>
      <c r="G2648" t="s">
        <v>8220</v>
      </c>
      <c r="H2648" t="s">
        <v>8224</v>
      </c>
      <c r="I2648" t="s">
        <v>8246</v>
      </c>
      <c r="J2648">
        <v>1441783869</v>
      </c>
      <c r="K2648">
        <v>1439191869</v>
      </c>
      <c r="L2648" s="10">
        <f t="shared" si="166"/>
        <v>42226.313298611116</v>
      </c>
      <c r="M2648" s="10">
        <f t="shared" si="167"/>
        <v>42256.313298611116</v>
      </c>
      <c r="N2648" t="b">
        <v>1</v>
      </c>
      <c r="O2648">
        <v>535</v>
      </c>
      <c r="P2648" t="b">
        <v>0</v>
      </c>
      <c r="Q2648" t="s">
        <v>8301</v>
      </c>
      <c r="R2648" s="6">
        <f t="shared" si="165"/>
        <v>78.666205607476627</v>
      </c>
      <c r="S2648" t="s">
        <v>8318</v>
      </c>
      <c r="T2648" t="s">
        <v>8375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>
        <f t="shared" si="164"/>
        <v>1.44E-2</v>
      </c>
      <c r="G2649" t="s">
        <v>8220</v>
      </c>
      <c r="H2649" t="s">
        <v>8229</v>
      </c>
      <c r="I2649" t="s">
        <v>8251</v>
      </c>
      <c r="J2649">
        <v>1439533019</v>
      </c>
      <c r="K2649">
        <v>1436941019</v>
      </c>
      <c r="L2649" s="10">
        <f t="shared" si="166"/>
        <v>42200.261793981481</v>
      </c>
      <c r="M2649" s="10">
        <f t="shared" si="167"/>
        <v>42230.261793981481</v>
      </c>
      <c r="N2649" t="b">
        <v>0</v>
      </c>
      <c r="O2649">
        <v>3</v>
      </c>
      <c r="P2649" t="b">
        <v>0</v>
      </c>
      <c r="Q2649" t="s">
        <v>8301</v>
      </c>
      <c r="R2649" s="6">
        <f t="shared" si="165"/>
        <v>12</v>
      </c>
      <c r="S2649" t="s">
        <v>8318</v>
      </c>
      <c r="T2649" t="s">
        <v>8375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>
        <f t="shared" si="164"/>
        <v>8.8333333333333337E-3</v>
      </c>
      <c r="G2650" t="s">
        <v>8220</v>
      </c>
      <c r="H2650" t="s">
        <v>8224</v>
      </c>
      <c r="I2650" t="s">
        <v>8246</v>
      </c>
      <c r="J2650">
        <v>1457543360</v>
      </c>
      <c r="K2650">
        <v>1454951360</v>
      </c>
      <c r="L2650" s="10">
        <f t="shared" si="166"/>
        <v>42408.714814814812</v>
      </c>
      <c r="M2650" s="10">
        <f t="shared" si="167"/>
        <v>42438.714814814812</v>
      </c>
      <c r="N2650" t="b">
        <v>0</v>
      </c>
      <c r="O2650">
        <v>6</v>
      </c>
      <c r="P2650" t="b">
        <v>0</v>
      </c>
      <c r="Q2650" t="s">
        <v>8301</v>
      </c>
      <c r="R2650" s="6">
        <f t="shared" si="165"/>
        <v>17.666666666666668</v>
      </c>
      <c r="S2650" t="s">
        <v>8318</v>
      </c>
      <c r="T2650" t="s">
        <v>8375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>
        <f t="shared" si="164"/>
        <v>9.9200000000000004E-4</v>
      </c>
      <c r="G2651" t="s">
        <v>8220</v>
      </c>
      <c r="H2651" t="s">
        <v>8224</v>
      </c>
      <c r="I2651" t="s">
        <v>8246</v>
      </c>
      <c r="J2651">
        <v>1454370941</v>
      </c>
      <c r="K2651">
        <v>1449186941</v>
      </c>
      <c r="L2651" s="10">
        <f t="shared" si="166"/>
        <v>42341.99700231482</v>
      </c>
      <c r="M2651" s="10">
        <f t="shared" si="167"/>
        <v>42401.99700231482</v>
      </c>
      <c r="N2651" t="b">
        <v>0</v>
      </c>
      <c r="O2651">
        <v>3</v>
      </c>
      <c r="P2651" t="b">
        <v>0</v>
      </c>
      <c r="Q2651" t="s">
        <v>8301</v>
      </c>
      <c r="R2651" s="6">
        <f t="shared" si="165"/>
        <v>41.333333333333336</v>
      </c>
      <c r="S2651" t="s">
        <v>8318</v>
      </c>
      <c r="T2651" t="s">
        <v>8375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>
        <f t="shared" si="164"/>
        <v>5.966666666666667E-3</v>
      </c>
      <c r="G2652" t="s">
        <v>8220</v>
      </c>
      <c r="H2652" t="s">
        <v>8224</v>
      </c>
      <c r="I2652" t="s">
        <v>8246</v>
      </c>
      <c r="J2652">
        <v>1482332343</v>
      </c>
      <c r="K2652">
        <v>1479740343</v>
      </c>
      <c r="L2652" s="10">
        <f t="shared" si="166"/>
        <v>42695.624340277776</v>
      </c>
      <c r="M2652" s="10">
        <f t="shared" si="167"/>
        <v>42725.624340277776</v>
      </c>
      <c r="N2652" t="b">
        <v>0</v>
      </c>
      <c r="O2652">
        <v>5</v>
      </c>
      <c r="P2652" t="b">
        <v>0</v>
      </c>
      <c r="Q2652" t="s">
        <v>8301</v>
      </c>
      <c r="R2652" s="6">
        <f t="shared" si="165"/>
        <v>71.599999999999994</v>
      </c>
      <c r="S2652" t="s">
        <v>8318</v>
      </c>
      <c r="T2652" t="s">
        <v>8375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>
        <f t="shared" si="164"/>
        <v>1.8689285714285714E-2</v>
      </c>
      <c r="G2653" t="s">
        <v>8220</v>
      </c>
      <c r="H2653" t="s">
        <v>8224</v>
      </c>
      <c r="I2653" t="s">
        <v>8246</v>
      </c>
      <c r="J2653">
        <v>1450380009</v>
      </c>
      <c r="K2653">
        <v>1447960809</v>
      </c>
      <c r="L2653" s="10">
        <f t="shared" si="166"/>
        <v>42327.805659722217</v>
      </c>
      <c r="M2653" s="10">
        <f t="shared" si="167"/>
        <v>42355.805659722217</v>
      </c>
      <c r="N2653" t="b">
        <v>0</v>
      </c>
      <c r="O2653">
        <v>17</v>
      </c>
      <c r="P2653" t="b">
        <v>0</v>
      </c>
      <c r="Q2653" t="s">
        <v>8301</v>
      </c>
      <c r="R2653" s="6">
        <f t="shared" si="165"/>
        <v>307.8235294117647</v>
      </c>
      <c r="S2653" t="s">
        <v>8318</v>
      </c>
      <c r="T2653" t="s">
        <v>8375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>
        <f t="shared" si="164"/>
        <v>8.8500000000000002E-3</v>
      </c>
      <c r="G2654" t="s">
        <v>8220</v>
      </c>
      <c r="H2654" t="s">
        <v>8226</v>
      </c>
      <c r="I2654" t="s">
        <v>8248</v>
      </c>
      <c r="J2654">
        <v>1418183325</v>
      </c>
      <c r="K2654">
        <v>1415591325</v>
      </c>
      <c r="L2654" s="10">
        <f t="shared" si="166"/>
        <v>41953.158854166672</v>
      </c>
      <c r="M2654" s="10">
        <f t="shared" si="167"/>
        <v>41983.158854166672</v>
      </c>
      <c r="N2654" t="b">
        <v>0</v>
      </c>
      <c r="O2654">
        <v>11</v>
      </c>
      <c r="P2654" t="b">
        <v>0</v>
      </c>
      <c r="Q2654" t="s">
        <v>8301</v>
      </c>
      <c r="R2654" s="6">
        <f t="shared" si="165"/>
        <v>80.454545454545453</v>
      </c>
      <c r="S2654" t="s">
        <v>8318</v>
      </c>
      <c r="T2654" t="s">
        <v>8375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>
        <f t="shared" si="164"/>
        <v>0.1152156862745098</v>
      </c>
      <c r="G2655" t="s">
        <v>8220</v>
      </c>
      <c r="H2655" t="s">
        <v>8224</v>
      </c>
      <c r="I2655" t="s">
        <v>8246</v>
      </c>
      <c r="J2655">
        <v>1402632000</v>
      </c>
      <c r="K2655">
        <v>1399909127</v>
      </c>
      <c r="L2655" s="10">
        <f t="shared" si="166"/>
        <v>41771.651932870373</v>
      </c>
      <c r="M2655" s="10">
        <f t="shared" si="167"/>
        <v>41803.166666666664</v>
      </c>
      <c r="N2655" t="b">
        <v>0</v>
      </c>
      <c r="O2655">
        <v>70</v>
      </c>
      <c r="P2655" t="b">
        <v>0</v>
      </c>
      <c r="Q2655" t="s">
        <v>8301</v>
      </c>
      <c r="R2655" s="6">
        <f t="shared" si="165"/>
        <v>83.942857142857136</v>
      </c>
      <c r="S2655" t="s">
        <v>8318</v>
      </c>
      <c r="T2655" t="s">
        <v>8375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>
        <f t="shared" si="164"/>
        <v>5.1000000000000004E-4</v>
      </c>
      <c r="G2656" t="s">
        <v>8220</v>
      </c>
      <c r="H2656" t="s">
        <v>8224</v>
      </c>
      <c r="I2656" t="s">
        <v>8246</v>
      </c>
      <c r="J2656">
        <v>1429622726</v>
      </c>
      <c r="K2656">
        <v>1424442326</v>
      </c>
      <c r="L2656" s="10">
        <f t="shared" si="166"/>
        <v>42055.600995370376</v>
      </c>
      <c r="M2656" s="10">
        <f t="shared" si="167"/>
        <v>42115.559328703705</v>
      </c>
      <c r="N2656" t="b">
        <v>0</v>
      </c>
      <c r="O2656">
        <v>6</v>
      </c>
      <c r="P2656" t="b">
        <v>0</v>
      </c>
      <c r="Q2656" t="s">
        <v>8301</v>
      </c>
      <c r="R2656" s="6">
        <f t="shared" si="165"/>
        <v>8.5</v>
      </c>
      <c r="S2656" t="s">
        <v>8318</v>
      </c>
      <c r="T2656" t="s">
        <v>8375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>
        <f t="shared" si="164"/>
        <v>0.21033333333333334</v>
      </c>
      <c r="G2657" t="s">
        <v>8220</v>
      </c>
      <c r="H2657" t="s">
        <v>8224</v>
      </c>
      <c r="I2657" t="s">
        <v>8246</v>
      </c>
      <c r="J2657">
        <v>1455048000</v>
      </c>
      <c r="K2657">
        <v>1452631647</v>
      </c>
      <c r="L2657" s="10">
        <f t="shared" si="166"/>
        <v>42381.866284722222</v>
      </c>
      <c r="M2657" s="10">
        <f t="shared" si="167"/>
        <v>42409.833333333328</v>
      </c>
      <c r="N2657" t="b">
        <v>0</v>
      </c>
      <c r="O2657">
        <v>43</v>
      </c>
      <c r="P2657" t="b">
        <v>0</v>
      </c>
      <c r="Q2657" t="s">
        <v>8301</v>
      </c>
      <c r="R2657" s="6">
        <f t="shared" si="165"/>
        <v>73.372093023255815</v>
      </c>
      <c r="S2657" t="s">
        <v>8318</v>
      </c>
      <c r="T2657" t="s">
        <v>8375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>
        <f t="shared" si="164"/>
        <v>0.11436666666666667</v>
      </c>
      <c r="G2658" t="s">
        <v>8220</v>
      </c>
      <c r="H2658" t="s">
        <v>8224</v>
      </c>
      <c r="I2658" t="s">
        <v>8246</v>
      </c>
      <c r="J2658">
        <v>1489345200</v>
      </c>
      <c r="K2658">
        <v>1485966688</v>
      </c>
      <c r="L2658" s="10">
        <f t="shared" si="166"/>
        <v>42767.688518518517</v>
      </c>
      <c r="M2658" s="10">
        <f t="shared" si="167"/>
        <v>42806.791666666672</v>
      </c>
      <c r="N2658" t="b">
        <v>0</v>
      </c>
      <c r="O2658">
        <v>152</v>
      </c>
      <c r="P2658" t="b">
        <v>0</v>
      </c>
      <c r="Q2658" t="s">
        <v>8301</v>
      </c>
      <c r="R2658" s="6">
        <f t="shared" si="165"/>
        <v>112.86184210526316</v>
      </c>
      <c r="S2658" t="s">
        <v>8318</v>
      </c>
      <c r="T2658" t="s">
        <v>8375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>
        <f t="shared" si="164"/>
        <v>0.18737933333333334</v>
      </c>
      <c r="G2659" t="s">
        <v>8220</v>
      </c>
      <c r="H2659" t="s">
        <v>8224</v>
      </c>
      <c r="I2659" t="s">
        <v>8246</v>
      </c>
      <c r="J2659">
        <v>1470187800</v>
      </c>
      <c r="K2659">
        <v>1467325053</v>
      </c>
      <c r="L2659" s="10">
        <f t="shared" si="166"/>
        <v>42551.928854166668</v>
      </c>
      <c r="M2659" s="10">
        <f t="shared" si="167"/>
        <v>42585.0625</v>
      </c>
      <c r="N2659" t="b">
        <v>0</v>
      </c>
      <c r="O2659">
        <v>59</v>
      </c>
      <c r="P2659" t="b">
        <v>0</v>
      </c>
      <c r="Q2659" t="s">
        <v>8301</v>
      </c>
      <c r="R2659" s="6">
        <f t="shared" si="165"/>
        <v>95.277627118644077</v>
      </c>
      <c r="S2659" t="s">
        <v>8318</v>
      </c>
      <c r="T2659" t="s">
        <v>8375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>
        <f t="shared" si="164"/>
        <v>9.2857142857142856E-4</v>
      </c>
      <c r="G2660" t="s">
        <v>8220</v>
      </c>
      <c r="H2660" t="s">
        <v>8224</v>
      </c>
      <c r="I2660" t="s">
        <v>8246</v>
      </c>
      <c r="J2660">
        <v>1469913194</v>
      </c>
      <c r="K2660">
        <v>1467321194</v>
      </c>
      <c r="L2660" s="10">
        <f t="shared" si="166"/>
        <v>42551.884189814817</v>
      </c>
      <c r="M2660" s="10">
        <f t="shared" si="167"/>
        <v>42581.884189814817</v>
      </c>
      <c r="N2660" t="b">
        <v>0</v>
      </c>
      <c r="O2660">
        <v>4</v>
      </c>
      <c r="P2660" t="b">
        <v>0</v>
      </c>
      <c r="Q2660" t="s">
        <v>8301</v>
      </c>
      <c r="R2660" s="6">
        <f t="shared" si="165"/>
        <v>22.75</v>
      </c>
      <c r="S2660" t="s">
        <v>8318</v>
      </c>
      <c r="T2660" t="s">
        <v>8375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>
        <f t="shared" si="164"/>
        <v>2.720408163265306E-2</v>
      </c>
      <c r="G2661" t="s">
        <v>8220</v>
      </c>
      <c r="H2661" t="s">
        <v>8224</v>
      </c>
      <c r="I2661" t="s">
        <v>8246</v>
      </c>
      <c r="J2661">
        <v>1429321210</v>
      </c>
      <c r="K2661">
        <v>1426729210</v>
      </c>
      <c r="L2661" s="10">
        <f t="shared" si="166"/>
        <v>42082.069560185191</v>
      </c>
      <c r="M2661" s="10">
        <f t="shared" si="167"/>
        <v>42112.069560185191</v>
      </c>
      <c r="N2661" t="b">
        <v>0</v>
      </c>
      <c r="O2661">
        <v>10</v>
      </c>
      <c r="P2661" t="b">
        <v>0</v>
      </c>
      <c r="Q2661" t="s">
        <v>8301</v>
      </c>
      <c r="R2661" s="6">
        <f t="shared" si="165"/>
        <v>133.30000000000001</v>
      </c>
      <c r="S2661" t="s">
        <v>8318</v>
      </c>
      <c r="T2661" t="s">
        <v>8375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>
        <f t="shared" si="164"/>
        <v>9.5E-4</v>
      </c>
      <c r="G2662" t="s">
        <v>8220</v>
      </c>
      <c r="H2662" t="s">
        <v>8224</v>
      </c>
      <c r="I2662" t="s">
        <v>8246</v>
      </c>
      <c r="J2662">
        <v>1448388418</v>
      </c>
      <c r="K2662">
        <v>1443200818</v>
      </c>
      <c r="L2662" s="10">
        <f t="shared" si="166"/>
        <v>42272.713171296295</v>
      </c>
      <c r="M2662" s="10">
        <f t="shared" si="167"/>
        <v>42332.754837962959</v>
      </c>
      <c r="N2662" t="b">
        <v>0</v>
      </c>
      <c r="O2662">
        <v>5</v>
      </c>
      <c r="P2662" t="b">
        <v>0</v>
      </c>
      <c r="Q2662" t="s">
        <v>8301</v>
      </c>
      <c r="R2662" s="6">
        <f t="shared" si="165"/>
        <v>3.8</v>
      </c>
      <c r="S2662" t="s">
        <v>8318</v>
      </c>
      <c r="T2662" t="s">
        <v>8375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>
        <f t="shared" si="164"/>
        <v>1.0289999999999999</v>
      </c>
      <c r="G2663" t="s">
        <v>8219</v>
      </c>
      <c r="H2663" t="s">
        <v>8224</v>
      </c>
      <c r="I2663" t="s">
        <v>8246</v>
      </c>
      <c r="J2663">
        <v>1382742010</v>
      </c>
      <c r="K2663">
        <v>1380150010</v>
      </c>
      <c r="L2663" s="10">
        <f t="shared" si="166"/>
        <v>41542.958449074074</v>
      </c>
      <c r="M2663" s="10">
        <f t="shared" si="167"/>
        <v>41572.958449074074</v>
      </c>
      <c r="N2663" t="b">
        <v>0</v>
      </c>
      <c r="O2663">
        <v>60</v>
      </c>
      <c r="P2663" t="b">
        <v>1</v>
      </c>
      <c r="Q2663" t="s">
        <v>8302</v>
      </c>
      <c r="R2663" s="6">
        <f t="shared" si="165"/>
        <v>85.75</v>
      </c>
      <c r="S2663" t="s">
        <v>8318</v>
      </c>
      <c r="T2663" t="s">
        <v>8376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>
        <f t="shared" si="164"/>
        <v>1.0680000000000001</v>
      </c>
      <c r="G2664" t="s">
        <v>8219</v>
      </c>
      <c r="H2664" t="s">
        <v>8224</v>
      </c>
      <c r="I2664" t="s">
        <v>8246</v>
      </c>
      <c r="J2664">
        <v>1440179713</v>
      </c>
      <c r="K2664">
        <v>1437587713</v>
      </c>
      <c r="L2664" s="10">
        <f t="shared" si="166"/>
        <v>42207.746678240743</v>
      </c>
      <c r="M2664" s="10">
        <f t="shared" si="167"/>
        <v>42237.746678240743</v>
      </c>
      <c r="N2664" t="b">
        <v>0</v>
      </c>
      <c r="O2664">
        <v>80</v>
      </c>
      <c r="P2664" t="b">
        <v>1</v>
      </c>
      <c r="Q2664" t="s">
        <v>8302</v>
      </c>
      <c r="R2664" s="6">
        <f t="shared" si="165"/>
        <v>267</v>
      </c>
      <c r="S2664" t="s">
        <v>8318</v>
      </c>
      <c r="T2664" t="s">
        <v>8376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>
        <f t="shared" si="164"/>
        <v>1.0459624999999999</v>
      </c>
      <c r="G2665" t="s">
        <v>8219</v>
      </c>
      <c r="H2665" t="s">
        <v>8229</v>
      </c>
      <c r="I2665" t="s">
        <v>8251</v>
      </c>
      <c r="J2665">
        <v>1441378800</v>
      </c>
      <c r="K2665">
        <v>1438873007</v>
      </c>
      <c r="L2665" s="10">
        <f t="shared" si="166"/>
        <v>42222.622766203705</v>
      </c>
      <c r="M2665" s="10">
        <f t="shared" si="167"/>
        <v>42251.625</v>
      </c>
      <c r="N2665" t="b">
        <v>0</v>
      </c>
      <c r="O2665">
        <v>56</v>
      </c>
      <c r="P2665" t="b">
        <v>1</v>
      </c>
      <c r="Q2665" t="s">
        <v>8302</v>
      </c>
      <c r="R2665" s="6">
        <f t="shared" si="165"/>
        <v>373.55803571428572</v>
      </c>
      <c r="S2665" t="s">
        <v>8318</v>
      </c>
      <c r="T2665" t="s">
        <v>8376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>
        <f t="shared" si="164"/>
        <v>1.0342857142857143</v>
      </c>
      <c r="G2666" t="s">
        <v>8219</v>
      </c>
      <c r="H2666" t="s">
        <v>8224</v>
      </c>
      <c r="I2666" t="s">
        <v>8246</v>
      </c>
      <c r="J2666">
        <v>1449644340</v>
      </c>
      <c r="K2666">
        <v>1446683797</v>
      </c>
      <c r="L2666" s="10">
        <f t="shared" si="166"/>
        <v>42313.02542824074</v>
      </c>
      <c r="M2666" s="10">
        <f t="shared" si="167"/>
        <v>42347.290972222225</v>
      </c>
      <c r="N2666" t="b">
        <v>0</v>
      </c>
      <c r="O2666">
        <v>104</v>
      </c>
      <c r="P2666" t="b">
        <v>1</v>
      </c>
      <c r="Q2666" t="s">
        <v>8302</v>
      </c>
      <c r="R2666" s="6">
        <f t="shared" si="165"/>
        <v>174.03846153846155</v>
      </c>
      <c r="S2666" t="s">
        <v>8318</v>
      </c>
      <c r="T2666" t="s">
        <v>8376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>
        <f t="shared" si="164"/>
        <v>1.2314285714285715</v>
      </c>
      <c r="G2667" t="s">
        <v>8219</v>
      </c>
      <c r="H2667" t="s">
        <v>8224</v>
      </c>
      <c r="I2667" t="s">
        <v>8246</v>
      </c>
      <c r="J2667">
        <v>1430774974</v>
      </c>
      <c r="K2667">
        <v>1426886974</v>
      </c>
      <c r="L2667" s="10">
        <f t="shared" si="166"/>
        <v>42083.895532407405</v>
      </c>
      <c r="M2667" s="10">
        <f t="shared" si="167"/>
        <v>42128.895532407405</v>
      </c>
      <c r="N2667" t="b">
        <v>0</v>
      </c>
      <c r="O2667">
        <v>46</v>
      </c>
      <c r="P2667" t="b">
        <v>1</v>
      </c>
      <c r="Q2667" t="s">
        <v>8302</v>
      </c>
      <c r="R2667" s="6">
        <f t="shared" si="165"/>
        <v>93.695652173913047</v>
      </c>
      <c r="S2667" t="s">
        <v>8318</v>
      </c>
      <c r="T2667" t="s">
        <v>8376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>
        <f t="shared" si="164"/>
        <v>1.592951</v>
      </c>
      <c r="G2668" t="s">
        <v>8219</v>
      </c>
      <c r="H2668" t="s">
        <v>8224</v>
      </c>
      <c r="I2668" t="s">
        <v>8246</v>
      </c>
      <c r="J2668">
        <v>1443214800</v>
      </c>
      <c r="K2668">
        <v>1440008439</v>
      </c>
      <c r="L2668" s="10">
        <f t="shared" si="166"/>
        <v>42235.764340277776</v>
      </c>
      <c r="M2668" s="10">
        <f t="shared" si="167"/>
        <v>42272.875</v>
      </c>
      <c r="N2668" t="b">
        <v>0</v>
      </c>
      <c r="O2668">
        <v>206</v>
      </c>
      <c r="P2668" t="b">
        <v>1</v>
      </c>
      <c r="Q2668" t="s">
        <v>8302</v>
      </c>
      <c r="R2668" s="6">
        <f t="shared" si="165"/>
        <v>77.327718446601949</v>
      </c>
      <c r="S2668" t="s">
        <v>8318</v>
      </c>
      <c r="T2668" t="s">
        <v>8376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>
        <f t="shared" si="164"/>
        <v>1.1066666666666667</v>
      </c>
      <c r="G2669" t="s">
        <v>8219</v>
      </c>
      <c r="H2669" t="s">
        <v>8224</v>
      </c>
      <c r="I2669" t="s">
        <v>8246</v>
      </c>
      <c r="J2669">
        <v>1455142416</v>
      </c>
      <c r="K2669">
        <v>1452550416</v>
      </c>
      <c r="L2669" s="10">
        <f t="shared" si="166"/>
        <v>42380.926111111112</v>
      </c>
      <c r="M2669" s="10">
        <f t="shared" si="167"/>
        <v>42410.926111111112</v>
      </c>
      <c r="N2669" t="b">
        <v>0</v>
      </c>
      <c r="O2669">
        <v>18</v>
      </c>
      <c r="P2669" t="b">
        <v>1</v>
      </c>
      <c r="Q2669" t="s">
        <v>8302</v>
      </c>
      <c r="R2669" s="6">
        <f t="shared" si="165"/>
        <v>92.222222222222229</v>
      </c>
      <c r="S2669" t="s">
        <v>8318</v>
      </c>
      <c r="T2669" t="s">
        <v>8376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>
        <f t="shared" si="164"/>
        <v>1.7070000000000001</v>
      </c>
      <c r="G2670" t="s">
        <v>8219</v>
      </c>
      <c r="H2670" t="s">
        <v>8229</v>
      </c>
      <c r="I2670" t="s">
        <v>8251</v>
      </c>
      <c r="J2670">
        <v>1447079520</v>
      </c>
      <c r="K2670">
        <v>1443449265</v>
      </c>
      <c r="L2670" s="10">
        <f t="shared" si="166"/>
        <v>42275.588715277772</v>
      </c>
      <c r="M2670" s="10">
        <f t="shared" si="167"/>
        <v>42317.60555555555</v>
      </c>
      <c r="N2670" t="b">
        <v>0</v>
      </c>
      <c r="O2670">
        <v>28</v>
      </c>
      <c r="P2670" t="b">
        <v>1</v>
      </c>
      <c r="Q2670" t="s">
        <v>8302</v>
      </c>
      <c r="R2670" s="6">
        <f t="shared" si="165"/>
        <v>60.964285714285715</v>
      </c>
      <c r="S2670" t="s">
        <v>8318</v>
      </c>
      <c r="T2670" t="s">
        <v>8376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>
        <f t="shared" si="164"/>
        <v>1.25125</v>
      </c>
      <c r="G2671" t="s">
        <v>8219</v>
      </c>
      <c r="H2671" t="s">
        <v>8224</v>
      </c>
      <c r="I2671" t="s">
        <v>8246</v>
      </c>
      <c r="J2671">
        <v>1452387096</v>
      </c>
      <c r="K2671">
        <v>1447203096</v>
      </c>
      <c r="L2671" s="10">
        <f t="shared" si="166"/>
        <v>42319.035833333335</v>
      </c>
      <c r="M2671" s="10">
        <f t="shared" si="167"/>
        <v>42379.035833333335</v>
      </c>
      <c r="N2671" t="b">
        <v>0</v>
      </c>
      <c r="O2671">
        <v>11</v>
      </c>
      <c r="P2671" t="b">
        <v>1</v>
      </c>
      <c r="Q2671" t="s">
        <v>8302</v>
      </c>
      <c r="R2671" s="6">
        <f t="shared" si="165"/>
        <v>91</v>
      </c>
      <c r="S2671" t="s">
        <v>8318</v>
      </c>
      <c r="T2671" t="s">
        <v>8376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>
        <f t="shared" si="164"/>
        <v>6.4158609339642042E-2</v>
      </c>
      <c r="G2672" t="s">
        <v>8221</v>
      </c>
      <c r="H2672" t="s">
        <v>8226</v>
      </c>
      <c r="I2672" t="s">
        <v>8248</v>
      </c>
      <c r="J2672">
        <v>1406593780</v>
      </c>
      <c r="K2672">
        <v>1404174580</v>
      </c>
      <c r="L2672" s="10">
        <f t="shared" si="166"/>
        <v>41821.020601851851</v>
      </c>
      <c r="M2672" s="10">
        <f t="shared" si="167"/>
        <v>41849.020601851851</v>
      </c>
      <c r="N2672" t="b">
        <v>1</v>
      </c>
      <c r="O2672">
        <v>60</v>
      </c>
      <c r="P2672" t="b">
        <v>0</v>
      </c>
      <c r="Q2672" t="s">
        <v>8302</v>
      </c>
      <c r="R2672" s="6">
        <f t="shared" si="165"/>
        <v>41.583333333333336</v>
      </c>
      <c r="S2672" t="s">
        <v>8318</v>
      </c>
      <c r="T2672" t="s">
        <v>8376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>
        <f t="shared" si="164"/>
        <v>0.11344</v>
      </c>
      <c r="G2673" t="s">
        <v>8221</v>
      </c>
      <c r="H2673" t="s">
        <v>8224</v>
      </c>
      <c r="I2673" t="s">
        <v>8246</v>
      </c>
      <c r="J2673">
        <v>1419017880</v>
      </c>
      <c r="K2673">
        <v>1416419916</v>
      </c>
      <c r="L2673" s="10">
        <f t="shared" si="166"/>
        <v>41962.749027777783</v>
      </c>
      <c r="M2673" s="10">
        <f t="shared" si="167"/>
        <v>41992.818055555559</v>
      </c>
      <c r="N2673" t="b">
        <v>1</v>
      </c>
      <c r="O2673">
        <v>84</v>
      </c>
      <c r="P2673" t="b">
        <v>0</v>
      </c>
      <c r="Q2673" t="s">
        <v>8302</v>
      </c>
      <c r="R2673" s="6">
        <f t="shared" si="165"/>
        <v>33.761904761904759</v>
      </c>
      <c r="S2673" t="s">
        <v>8318</v>
      </c>
      <c r="T2673" t="s">
        <v>8376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>
        <f t="shared" si="164"/>
        <v>0.33189999999999997</v>
      </c>
      <c r="G2674" t="s">
        <v>8221</v>
      </c>
      <c r="H2674" t="s">
        <v>8224</v>
      </c>
      <c r="I2674" t="s">
        <v>8246</v>
      </c>
      <c r="J2674">
        <v>1451282400</v>
      </c>
      <c r="K2674">
        <v>1449436390</v>
      </c>
      <c r="L2674" s="10">
        <f t="shared" si="166"/>
        <v>42344.884143518517</v>
      </c>
      <c r="M2674" s="10">
        <f t="shared" si="167"/>
        <v>42366.25</v>
      </c>
      <c r="N2674" t="b">
        <v>1</v>
      </c>
      <c r="O2674">
        <v>47</v>
      </c>
      <c r="P2674" t="b">
        <v>0</v>
      </c>
      <c r="Q2674" t="s">
        <v>8302</v>
      </c>
      <c r="R2674" s="6">
        <f t="shared" si="165"/>
        <v>70.61702127659575</v>
      </c>
      <c r="S2674" t="s">
        <v>8318</v>
      </c>
      <c r="T2674" t="s">
        <v>8376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>
        <f t="shared" si="164"/>
        <v>0.27579999999999999</v>
      </c>
      <c r="G2675" t="s">
        <v>8221</v>
      </c>
      <c r="H2675" t="s">
        <v>8224</v>
      </c>
      <c r="I2675" t="s">
        <v>8246</v>
      </c>
      <c r="J2675">
        <v>1414622700</v>
      </c>
      <c r="K2675">
        <v>1412081999</v>
      </c>
      <c r="L2675" s="10">
        <f t="shared" si="166"/>
        <v>41912.541655092595</v>
      </c>
      <c r="M2675" s="10">
        <f t="shared" si="167"/>
        <v>41941.947916666664</v>
      </c>
      <c r="N2675" t="b">
        <v>1</v>
      </c>
      <c r="O2675">
        <v>66</v>
      </c>
      <c r="P2675" t="b">
        <v>0</v>
      </c>
      <c r="Q2675" t="s">
        <v>8302</v>
      </c>
      <c r="R2675" s="6">
        <f t="shared" si="165"/>
        <v>167.15151515151516</v>
      </c>
      <c r="S2675" t="s">
        <v>8318</v>
      </c>
      <c r="T2675" t="s">
        <v>8376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>
        <f t="shared" si="164"/>
        <v>0.62839999999999996</v>
      </c>
      <c r="G2676" t="s">
        <v>8221</v>
      </c>
      <c r="H2676" t="s">
        <v>8224</v>
      </c>
      <c r="I2676" t="s">
        <v>8246</v>
      </c>
      <c r="J2676">
        <v>1467694740</v>
      </c>
      <c r="K2676">
        <v>1465398670</v>
      </c>
      <c r="L2676" s="10">
        <f t="shared" si="166"/>
        <v>42529.632754629631</v>
      </c>
      <c r="M2676" s="10">
        <f t="shared" si="167"/>
        <v>42556.207638888889</v>
      </c>
      <c r="N2676" t="b">
        <v>1</v>
      </c>
      <c r="O2676">
        <v>171</v>
      </c>
      <c r="P2676" t="b">
        <v>0</v>
      </c>
      <c r="Q2676" t="s">
        <v>8302</v>
      </c>
      <c r="R2676" s="6">
        <f t="shared" si="165"/>
        <v>128.61988304093566</v>
      </c>
      <c r="S2676" t="s">
        <v>8318</v>
      </c>
      <c r="T2676" t="s">
        <v>8376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>
        <f t="shared" si="164"/>
        <v>7.5880000000000003E-2</v>
      </c>
      <c r="G2677" t="s">
        <v>8221</v>
      </c>
      <c r="H2677" t="s">
        <v>8224</v>
      </c>
      <c r="I2677" t="s">
        <v>8246</v>
      </c>
      <c r="J2677">
        <v>1415655289</v>
      </c>
      <c r="K2677">
        <v>1413059689</v>
      </c>
      <c r="L2677" s="10">
        <f t="shared" si="166"/>
        <v>41923.857511574075</v>
      </c>
      <c r="M2677" s="10">
        <f t="shared" si="167"/>
        <v>41953.899178240739</v>
      </c>
      <c r="N2677" t="b">
        <v>1</v>
      </c>
      <c r="O2677">
        <v>29</v>
      </c>
      <c r="P2677" t="b">
        <v>0</v>
      </c>
      <c r="Q2677" t="s">
        <v>8302</v>
      </c>
      <c r="R2677" s="6">
        <f t="shared" si="165"/>
        <v>65.41379310344827</v>
      </c>
      <c r="S2677" t="s">
        <v>8318</v>
      </c>
      <c r="T2677" t="s">
        <v>8376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>
        <f t="shared" si="164"/>
        <v>0.50380952380952382</v>
      </c>
      <c r="G2678" t="s">
        <v>8221</v>
      </c>
      <c r="H2678" t="s">
        <v>8229</v>
      </c>
      <c r="I2678" t="s">
        <v>8251</v>
      </c>
      <c r="J2678">
        <v>1463929174</v>
      </c>
      <c r="K2678">
        <v>1461337174</v>
      </c>
      <c r="L2678" s="10">
        <f t="shared" si="166"/>
        <v>42482.624699074076</v>
      </c>
      <c r="M2678" s="10">
        <f t="shared" si="167"/>
        <v>42512.624699074076</v>
      </c>
      <c r="N2678" t="b">
        <v>0</v>
      </c>
      <c r="O2678">
        <v>9</v>
      </c>
      <c r="P2678" t="b">
        <v>0</v>
      </c>
      <c r="Q2678" t="s">
        <v>8302</v>
      </c>
      <c r="R2678" s="6">
        <f t="shared" si="165"/>
        <v>117.55555555555556</v>
      </c>
      <c r="S2678" t="s">
        <v>8318</v>
      </c>
      <c r="T2678" t="s">
        <v>8376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>
        <f t="shared" si="164"/>
        <v>0.17512820512820512</v>
      </c>
      <c r="G2679" t="s">
        <v>8221</v>
      </c>
      <c r="H2679" t="s">
        <v>8224</v>
      </c>
      <c r="I2679" t="s">
        <v>8246</v>
      </c>
      <c r="J2679">
        <v>1404348143</v>
      </c>
      <c r="K2679">
        <v>1401756143</v>
      </c>
      <c r="L2679" s="10">
        <f t="shared" si="166"/>
        <v>41793.029432870368</v>
      </c>
      <c r="M2679" s="10">
        <f t="shared" si="167"/>
        <v>41823.029432870368</v>
      </c>
      <c r="N2679" t="b">
        <v>0</v>
      </c>
      <c r="O2679">
        <v>27</v>
      </c>
      <c r="P2679" t="b">
        <v>0</v>
      </c>
      <c r="Q2679" t="s">
        <v>8302</v>
      </c>
      <c r="R2679" s="6">
        <f t="shared" si="165"/>
        <v>126.48148148148148</v>
      </c>
      <c r="S2679" t="s">
        <v>8318</v>
      </c>
      <c r="T2679" t="s">
        <v>8376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>
        <f t="shared" si="164"/>
        <v>1.3750000000000001E-4</v>
      </c>
      <c r="G2680" t="s">
        <v>8221</v>
      </c>
      <c r="H2680" t="s">
        <v>8227</v>
      </c>
      <c r="I2680" t="s">
        <v>8249</v>
      </c>
      <c r="J2680">
        <v>1443121765</v>
      </c>
      <c r="K2680">
        <v>1440529765</v>
      </c>
      <c r="L2680" s="10">
        <f t="shared" si="166"/>
        <v>42241.798206018517</v>
      </c>
      <c r="M2680" s="10">
        <f t="shared" si="167"/>
        <v>42271.798206018517</v>
      </c>
      <c r="N2680" t="b">
        <v>0</v>
      </c>
      <c r="O2680">
        <v>2</v>
      </c>
      <c r="P2680" t="b">
        <v>0</v>
      </c>
      <c r="Q2680" t="s">
        <v>8302</v>
      </c>
      <c r="R2680" s="6">
        <f t="shared" si="165"/>
        <v>550</v>
      </c>
      <c r="S2680" t="s">
        <v>8318</v>
      </c>
      <c r="T2680" t="s">
        <v>8376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>
        <f t="shared" si="164"/>
        <v>3.3E-3</v>
      </c>
      <c r="G2681" t="s">
        <v>8221</v>
      </c>
      <c r="H2681" t="s">
        <v>8224</v>
      </c>
      <c r="I2681" t="s">
        <v>8246</v>
      </c>
      <c r="J2681">
        <v>1425081694</v>
      </c>
      <c r="K2681">
        <v>1422489694</v>
      </c>
      <c r="L2681" s="10">
        <f t="shared" si="166"/>
        <v>42033.001087962963</v>
      </c>
      <c r="M2681" s="10">
        <f t="shared" si="167"/>
        <v>42063.001087962963</v>
      </c>
      <c r="N2681" t="b">
        <v>0</v>
      </c>
      <c r="O2681">
        <v>3</v>
      </c>
      <c r="P2681" t="b">
        <v>0</v>
      </c>
      <c r="Q2681" t="s">
        <v>8302</v>
      </c>
      <c r="R2681" s="6">
        <f t="shared" si="165"/>
        <v>44</v>
      </c>
      <c r="S2681" t="s">
        <v>8318</v>
      </c>
      <c r="T2681" t="s">
        <v>8376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>
        <f t="shared" si="164"/>
        <v>8.6250000000000007E-3</v>
      </c>
      <c r="G2682" t="s">
        <v>8221</v>
      </c>
      <c r="H2682" t="s">
        <v>8227</v>
      </c>
      <c r="I2682" t="s">
        <v>8249</v>
      </c>
      <c r="J2682">
        <v>1459915491</v>
      </c>
      <c r="K2682">
        <v>1457327091</v>
      </c>
      <c r="L2682" s="10">
        <f t="shared" si="166"/>
        <v>42436.211701388893</v>
      </c>
      <c r="M2682" s="10">
        <f t="shared" si="167"/>
        <v>42466.170034722221</v>
      </c>
      <c r="N2682" t="b">
        <v>0</v>
      </c>
      <c r="O2682">
        <v>4</v>
      </c>
      <c r="P2682" t="b">
        <v>0</v>
      </c>
      <c r="Q2682" t="s">
        <v>8302</v>
      </c>
      <c r="R2682" s="6">
        <f t="shared" si="165"/>
        <v>69</v>
      </c>
      <c r="S2682" t="s">
        <v>8318</v>
      </c>
      <c r="T2682" t="s">
        <v>8376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>
        <f t="shared" si="164"/>
        <v>6.875E-3</v>
      </c>
      <c r="G2683" t="s">
        <v>8221</v>
      </c>
      <c r="H2683" t="s">
        <v>8224</v>
      </c>
      <c r="I2683" t="s">
        <v>8246</v>
      </c>
      <c r="J2683">
        <v>1405027750</v>
      </c>
      <c r="K2683">
        <v>1402867750</v>
      </c>
      <c r="L2683" s="10">
        <f t="shared" si="166"/>
        <v>41805.895254629628</v>
      </c>
      <c r="M2683" s="10">
        <f t="shared" si="167"/>
        <v>41830.895254629628</v>
      </c>
      <c r="N2683" t="b">
        <v>0</v>
      </c>
      <c r="O2683">
        <v>2</v>
      </c>
      <c r="P2683" t="b">
        <v>0</v>
      </c>
      <c r="Q2683" t="s">
        <v>8284</v>
      </c>
      <c r="R2683" s="6">
        <f t="shared" si="165"/>
        <v>27.5</v>
      </c>
      <c r="S2683" t="s">
        <v>8312</v>
      </c>
      <c r="T2683" t="s">
        <v>8362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>
        <f t="shared" si="164"/>
        <v>0.28299999999999997</v>
      </c>
      <c r="G2684" t="s">
        <v>8221</v>
      </c>
      <c r="H2684" t="s">
        <v>8224</v>
      </c>
      <c r="I2684" t="s">
        <v>8246</v>
      </c>
      <c r="J2684">
        <v>1416635940</v>
      </c>
      <c r="K2684">
        <v>1413838540</v>
      </c>
      <c r="L2684" s="10">
        <f t="shared" si="166"/>
        <v>41932.871990740743</v>
      </c>
      <c r="M2684" s="10">
        <f t="shared" si="167"/>
        <v>41965.249305555553</v>
      </c>
      <c r="N2684" t="b">
        <v>0</v>
      </c>
      <c r="O2684">
        <v>20</v>
      </c>
      <c r="P2684" t="b">
        <v>0</v>
      </c>
      <c r="Q2684" t="s">
        <v>8284</v>
      </c>
      <c r="R2684" s="6">
        <f t="shared" si="165"/>
        <v>84.9</v>
      </c>
      <c r="S2684" t="s">
        <v>8312</v>
      </c>
      <c r="T2684" t="s">
        <v>8362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>
        <f t="shared" si="164"/>
        <v>2.3999999999999998E-3</v>
      </c>
      <c r="G2685" t="s">
        <v>8221</v>
      </c>
      <c r="H2685" t="s">
        <v>8224</v>
      </c>
      <c r="I2685" t="s">
        <v>8246</v>
      </c>
      <c r="J2685">
        <v>1425233240</v>
      </c>
      <c r="K2685">
        <v>1422641240</v>
      </c>
      <c r="L2685" s="10">
        <f t="shared" si="166"/>
        <v>42034.75509259259</v>
      </c>
      <c r="M2685" s="10">
        <f t="shared" si="167"/>
        <v>42064.75509259259</v>
      </c>
      <c r="N2685" t="b">
        <v>0</v>
      </c>
      <c r="O2685">
        <v>3</v>
      </c>
      <c r="P2685" t="b">
        <v>0</v>
      </c>
      <c r="Q2685" t="s">
        <v>8284</v>
      </c>
      <c r="R2685" s="6">
        <f t="shared" si="165"/>
        <v>12</v>
      </c>
      <c r="S2685" t="s">
        <v>8312</v>
      </c>
      <c r="T2685" t="s">
        <v>8362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>
        <f t="shared" si="164"/>
        <v>1.1428571428571429E-2</v>
      </c>
      <c r="G2686" t="s">
        <v>8221</v>
      </c>
      <c r="H2686" t="s">
        <v>8224</v>
      </c>
      <c r="I2686" t="s">
        <v>8246</v>
      </c>
      <c r="J2686">
        <v>1407621425</v>
      </c>
      <c r="K2686">
        <v>1404165425</v>
      </c>
      <c r="L2686" s="10">
        <f t="shared" si="166"/>
        <v>41820.914641203701</v>
      </c>
      <c r="M2686" s="10">
        <f t="shared" si="167"/>
        <v>41860.914641203701</v>
      </c>
      <c r="N2686" t="b">
        <v>0</v>
      </c>
      <c r="O2686">
        <v>4</v>
      </c>
      <c r="P2686" t="b">
        <v>0</v>
      </c>
      <c r="Q2686" t="s">
        <v>8284</v>
      </c>
      <c r="R2686" s="6">
        <f t="shared" si="165"/>
        <v>200</v>
      </c>
      <c r="S2686" t="s">
        <v>8312</v>
      </c>
      <c r="T2686" t="s">
        <v>8362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>
        <f t="shared" si="164"/>
        <v>2.0000000000000001E-4</v>
      </c>
      <c r="G2687" t="s">
        <v>8221</v>
      </c>
      <c r="H2687" t="s">
        <v>8224</v>
      </c>
      <c r="I2687" t="s">
        <v>8246</v>
      </c>
      <c r="J2687">
        <v>1430149330</v>
      </c>
      <c r="K2687">
        <v>1424968930</v>
      </c>
      <c r="L2687" s="10">
        <f t="shared" si="166"/>
        <v>42061.69594907407</v>
      </c>
      <c r="M2687" s="10">
        <f t="shared" si="167"/>
        <v>42121.654282407413</v>
      </c>
      <c r="N2687" t="b">
        <v>0</v>
      </c>
      <c r="O2687">
        <v>1</v>
      </c>
      <c r="P2687" t="b">
        <v>0</v>
      </c>
      <c r="Q2687" t="s">
        <v>8284</v>
      </c>
      <c r="R2687" s="6">
        <f t="shared" si="165"/>
        <v>10</v>
      </c>
      <c r="S2687" t="s">
        <v>8312</v>
      </c>
      <c r="T2687" t="s">
        <v>8362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>
        <f t="shared" si="164"/>
        <v>0</v>
      </c>
      <c r="G2688" t="s">
        <v>8221</v>
      </c>
      <c r="H2688" t="s">
        <v>8224</v>
      </c>
      <c r="I2688" t="s">
        <v>8246</v>
      </c>
      <c r="J2688">
        <v>1412119423</v>
      </c>
      <c r="K2688">
        <v>1410391423</v>
      </c>
      <c r="L2688" s="10">
        <f t="shared" si="166"/>
        <v>41892.974803240737</v>
      </c>
      <c r="M2688" s="10">
        <f t="shared" si="167"/>
        <v>41912.974803240737</v>
      </c>
      <c r="N2688" t="b">
        <v>0</v>
      </c>
      <c r="O2688">
        <v>0</v>
      </c>
      <c r="P2688" t="b">
        <v>0</v>
      </c>
      <c r="Q2688" t="s">
        <v>8284</v>
      </c>
      <c r="R2688" s="6">
        <f t="shared" si="165"/>
        <v>0</v>
      </c>
      <c r="S2688" t="s">
        <v>8312</v>
      </c>
      <c r="T2688" t="s">
        <v>8362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>
        <f t="shared" si="164"/>
        <v>0</v>
      </c>
      <c r="G2689" t="s">
        <v>8221</v>
      </c>
      <c r="H2689" t="s">
        <v>8224</v>
      </c>
      <c r="I2689" t="s">
        <v>8246</v>
      </c>
      <c r="J2689">
        <v>1435591318</v>
      </c>
      <c r="K2689">
        <v>1432999318</v>
      </c>
      <c r="L2689" s="10">
        <f t="shared" si="166"/>
        <v>42154.64025462963</v>
      </c>
      <c r="M2689" s="10">
        <f t="shared" si="167"/>
        <v>42184.64025462963</v>
      </c>
      <c r="N2689" t="b">
        <v>0</v>
      </c>
      <c r="O2689">
        <v>0</v>
      </c>
      <c r="P2689" t="b">
        <v>0</v>
      </c>
      <c r="Q2689" t="s">
        <v>8284</v>
      </c>
      <c r="R2689" s="6">
        <f t="shared" si="165"/>
        <v>0</v>
      </c>
      <c r="S2689" t="s">
        <v>8312</v>
      </c>
      <c r="T2689" t="s">
        <v>8362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>
        <f t="shared" ref="F2690:F2753" si="168">IF(D2690=0,0,E2690/D2690)</f>
        <v>1.48E-3</v>
      </c>
      <c r="G2690" t="s">
        <v>8221</v>
      </c>
      <c r="H2690" t="s">
        <v>8224</v>
      </c>
      <c r="I2690" t="s">
        <v>8246</v>
      </c>
      <c r="J2690">
        <v>1424746800</v>
      </c>
      <c r="K2690">
        <v>1422067870</v>
      </c>
      <c r="L2690" s="10">
        <f t="shared" si="166"/>
        <v>42028.118865740747</v>
      </c>
      <c r="M2690" s="10">
        <f t="shared" si="167"/>
        <v>42059.125</v>
      </c>
      <c r="N2690" t="b">
        <v>0</v>
      </c>
      <c r="O2690">
        <v>14</v>
      </c>
      <c r="P2690" t="b">
        <v>0</v>
      </c>
      <c r="Q2690" t="s">
        <v>8284</v>
      </c>
      <c r="R2690" s="6">
        <f t="shared" ref="R2690:R2753" si="169">IF(O2690=0,0,E2690/O2690)</f>
        <v>5.2857142857142856</v>
      </c>
      <c r="S2690" t="s">
        <v>8312</v>
      </c>
      <c r="T2690" t="s">
        <v>8362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>
        <f t="shared" si="168"/>
        <v>2.8571428571428571E-5</v>
      </c>
      <c r="G2691" t="s">
        <v>8221</v>
      </c>
      <c r="H2691" t="s">
        <v>8224</v>
      </c>
      <c r="I2691" t="s">
        <v>8246</v>
      </c>
      <c r="J2691">
        <v>1469919890</v>
      </c>
      <c r="K2691">
        <v>1467327890</v>
      </c>
      <c r="L2691" s="10">
        <f t="shared" ref="L2691:L2754" si="170">(((K2691/60)/60)/24)+DATE(1970,1,1)</f>
        <v>42551.961689814809</v>
      </c>
      <c r="M2691" s="10">
        <f t="shared" ref="M2691:M2754" si="171">(((J2691/60)/60)/24)+DATE(1970,1,1)</f>
        <v>42581.961689814809</v>
      </c>
      <c r="N2691" t="b">
        <v>0</v>
      </c>
      <c r="O2691">
        <v>1</v>
      </c>
      <c r="P2691" t="b">
        <v>0</v>
      </c>
      <c r="Q2691" t="s">
        <v>8284</v>
      </c>
      <c r="R2691" s="6">
        <f t="shared" si="169"/>
        <v>1</v>
      </c>
      <c r="S2691" t="s">
        <v>8312</v>
      </c>
      <c r="T2691" t="s">
        <v>8362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>
        <f t="shared" si="168"/>
        <v>0.107325</v>
      </c>
      <c r="G2692" t="s">
        <v>8221</v>
      </c>
      <c r="H2692" t="s">
        <v>8224</v>
      </c>
      <c r="I2692" t="s">
        <v>8246</v>
      </c>
      <c r="J2692">
        <v>1433298676</v>
      </c>
      <c r="K2692">
        <v>1429410676</v>
      </c>
      <c r="L2692" s="10">
        <f t="shared" si="170"/>
        <v>42113.105046296296</v>
      </c>
      <c r="M2692" s="10">
        <f t="shared" si="171"/>
        <v>42158.105046296296</v>
      </c>
      <c r="N2692" t="b">
        <v>0</v>
      </c>
      <c r="O2692">
        <v>118</v>
      </c>
      <c r="P2692" t="b">
        <v>0</v>
      </c>
      <c r="Q2692" t="s">
        <v>8284</v>
      </c>
      <c r="R2692" s="6">
        <f t="shared" si="169"/>
        <v>72.762711864406782</v>
      </c>
      <c r="S2692" t="s">
        <v>8312</v>
      </c>
      <c r="T2692" t="s">
        <v>8362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>
        <f t="shared" si="168"/>
        <v>5.3846153846153844E-4</v>
      </c>
      <c r="G2693" t="s">
        <v>8221</v>
      </c>
      <c r="H2693" t="s">
        <v>8229</v>
      </c>
      <c r="I2693" t="s">
        <v>8251</v>
      </c>
      <c r="J2693">
        <v>1431278557</v>
      </c>
      <c r="K2693">
        <v>1427390557</v>
      </c>
      <c r="L2693" s="10">
        <f t="shared" si="170"/>
        <v>42089.724039351851</v>
      </c>
      <c r="M2693" s="10">
        <f t="shared" si="171"/>
        <v>42134.724039351851</v>
      </c>
      <c r="N2693" t="b">
        <v>0</v>
      </c>
      <c r="O2693">
        <v>2</v>
      </c>
      <c r="P2693" t="b">
        <v>0</v>
      </c>
      <c r="Q2693" t="s">
        <v>8284</v>
      </c>
      <c r="R2693" s="6">
        <f t="shared" si="169"/>
        <v>17.5</v>
      </c>
      <c r="S2693" t="s">
        <v>8312</v>
      </c>
      <c r="T2693" t="s">
        <v>8362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>
        <f t="shared" si="168"/>
        <v>7.1428571428571426E-3</v>
      </c>
      <c r="G2694" t="s">
        <v>8221</v>
      </c>
      <c r="H2694" t="s">
        <v>8224</v>
      </c>
      <c r="I2694" t="s">
        <v>8246</v>
      </c>
      <c r="J2694">
        <v>1427266860</v>
      </c>
      <c r="K2694">
        <v>1424678460</v>
      </c>
      <c r="L2694" s="10">
        <f t="shared" si="170"/>
        <v>42058.334027777775</v>
      </c>
      <c r="M2694" s="10">
        <f t="shared" si="171"/>
        <v>42088.292361111111</v>
      </c>
      <c r="N2694" t="b">
        <v>0</v>
      </c>
      <c r="O2694">
        <v>1</v>
      </c>
      <c r="P2694" t="b">
        <v>0</v>
      </c>
      <c r="Q2694" t="s">
        <v>8284</v>
      </c>
      <c r="R2694" s="6">
        <f t="shared" si="169"/>
        <v>25</v>
      </c>
      <c r="S2694" t="s">
        <v>8312</v>
      </c>
      <c r="T2694" t="s">
        <v>8362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>
        <f t="shared" si="168"/>
        <v>8.0000000000000002E-3</v>
      </c>
      <c r="G2695" t="s">
        <v>8221</v>
      </c>
      <c r="H2695" t="s">
        <v>8224</v>
      </c>
      <c r="I2695" t="s">
        <v>8246</v>
      </c>
      <c r="J2695">
        <v>1407899966</v>
      </c>
      <c r="K2695">
        <v>1405307966</v>
      </c>
      <c r="L2695" s="10">
        <f t="shared" si="170"/>
        <v>41834.138495370367</v>
      </c>
      <c r="M2695" s="10">
        <f t="shared" si="171"/>
        <v>41864.138495370367</v>
      </c>
      <c r="N2695" t="b">
        <v>0</v>
      </c>
      <c r="O2695">
        <v>3</v>
      </c>
      <c r="P2695" t="b">
        <v>0</v>
      </c>
      <c r="Q2695" t="s">
        <v>8284</v>
      </c>
      <c r="R2695" s="6">
        <f t="shared" si="169"/>
        <v>13.333333333333334</v>
      </c>
      <c r="S2695" t="s">
        <v>8312</v>
      </c>
      <c r="T2695" t="s">
        <v>8362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>
        <f t="shared" si="168"/>
        <v>3.3333333333333335E-5</v>
      </c>
      <c r="G2696" t="s">
        <v>8221</v>
      </c>
      <c r="H2696" t="s">
        <v>8224</v>
      </c>
      <c r="I2696" t="s">
        <v>8246</v>
      </c>
      <c r="J2696">
        <v>1411701739</v>
      </c>
      <c r="K2696">
        <v>1409109739</v>
      </c>
      <c r="L2696" s="10">
        <f t="shared" si="170"/>
        <v>41878.140497685185</v>
      </c>
      <c r="M2696" s="10">
        <f t="shared" si="171"/>
        <v>41908.140497685185</v>
      </c>
      <c r="N2696" t="b">
        <v>0</v>
      </c>
      <c r="O2696">
        <v>1</v>
      </c>
      <c r="P2696" t="b">
        <v>0</v>
      </c>
      <c r="Q2696" t="s">
        <v>8284</v>
      </c>
      <c r="R2696" s="6">
        <f t="shared" si="169"/>
        <v>1</v>
      </c>
      <c r="S2696" t="s">
        <v>8312</v>
      </c>
      <c r="T2696" t="s">
        <v>8362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>
        <f t="shared" si="168"/>
        <v>4.7333333333333333E-3</v>
      </c>
      <c r="G2697" t="s">
        <v>8221</v>
      </c>
      <c r="H2697" t="s">
        <v>8224</v>
      </c>
      <c r="I2697" t="s">
        <v>8246</v>
      </c>
      <c r="J2697">
        <v>1428981718</v>
      </c>
      <c r="K2697">
        <v>1423801318</v>
      </c>
      <c r="L2697" s="10">
        <f t="shared" si="170"/>
        <v>42048.181921296295</v>
      </c>
      <c r="M2697" s="10">
        <f t="shared" si="171"/>
        <v>42108.14025462963</v>
      </c>
      <c r="N2697" t="b">
        <v>0</v>
      </c>
      <c r="O2697">
        <v>3</v>
      </c>
      <c r="P2697" t="b">
        <v>0</v>
      </c>
      <c r="Q2697" t="s">
        <v>8284</v>
      </c>
      <c r="R2697" s="6">
        <f t="shared" si="169"/>
        <v>23.666666666666668</v>
      </c>
      <c r="S2697" t="s">
        <v>8312</v>
      </c>
      <c r="T2697" t="s">
        <v>8362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>
        <f t="shared" si="168"/>
        <v>5.6500000000000002E-2</v>
      </c>
      <c r="G2698" t="s">
        <v>8221</v>
      </c>
      <c r="H2698" t="s">
        <v>8224</v>
      </c>
      <c r="I2698" t="s">
        <v>8246</v>
      </c>
      <c r="J2698">
        <v>1419538560</v>
      </c>
      <c r="K2698">
        <v>1416600960</v>
      </c>
      <c r="L2698" s="10">
        <f t="shared" si="170"/>
        <v>41964.844444444447</v>
      </c>
      <c r="M2698" s="10">
        <f t="shared" si="171"/>
        <v>41998.844444444447</v>
      </c>
      <c r="N2698" t="b">
        <v>0</v>
      </c>
      <c r="O2698">
        <v>38</v>
      </c>
      <c r="P2698" t="b">
        <v>0</v>
      </c>
      <c r="Q2698" t="s">
        <v>8284</v>
      </c>
      <c r="R2698" s="6">
        <f t="shared" si="169"/>
        <v>89.21052631578948</v>
      </c>
      <c r="S2698" t="s">
        <v>8312</v>
      </c>
      <c r="T2698" t="s">
        <v>8362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>
        <f t="shared" si="168"/>
        <v>0.26352173913043481</v>
      </c>
      <c r="G2699" t="s">
        <v>8221</v>
      </c>
      <c r="H2699" t="s">
        <v>8224</v>
      </c>
      <c r="I2699" t="s">
        <v>8246</v>
      </c>
      <c r="J2699">
        <v>1438552800</v>
      </c>
      <c r="K2699">
        <v>1435876423</v>
      </c>
      <c r="L2699" s="10">
        <f t="shared" si="170"/>
        <v>42187.940081018518</v>
      </c>
      <c r="M2699" s="10">
        <f t="shared" si="171"/>
        <v>42218.916666666672</v>
      </c>
      <c r="N2699" t="b">
        <v>0</v>
      </c>
      <c r="O2699">
        <v>52</v>
      </c>
      <c r="P2699" t="b">
        <v>0</v>
      </c>
      <c r="Q2699" t="s">
        <v>8284</v>
      </c>
      <c r="R2699" s="6">
        <f t="shared" si="169"/>
        <v>116.55769230769231</v>
      </c>
      <c r="S2699" t="s">
        <v>8312</v>
      </c>
      <c r="T2699" t="s">
        <v>8362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>
        <f t="shared" si="168"/>
        <v>3.2512500000000002E-3</v>
      </c>
      <c r="G2700" t="s">
        <v>8221</v>
      </c>
      <c r="H2700" t="s">
        <v>8224</v>
      </c>
      <c r="I2700" t="s">
        <v>8246</v>
      </c>
      <c r="J2700">
        <v>1403904808</v>
      </c>
      <c r="K2700">
        <v>1401312808</v>
      </c>
      <c r="L2700" s="10">
        <f t="shared" si="170"/>
        <v>41787.898240740738</v>
      </c>
      <c r="M2700" s="10">
        <f t="shared" si="171"/>
        <v>41817.898240740738</v>
      </c>
      <c r="N2700" t="b">
        <v>0</v>
      </c>
      <c r="O2700">
        <v>2</v>
      </c>
      <c r="P2700" t="b">
        <v>0</v>
      </c>
      <c r="Q2700" t="s">
        <v>8284</v>
      </c>
      <c r="R2700" s="6">
        <f t="shared" si="169"/>
        <v>13.005000000000001</v>
      </c>
      <c r="S2700" t="s">
        <v>8312</v>
      </c>
      <c r="T2700" t="s">
        <v>8362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>
        <f t="shared" si="168"/>
        <v>0</v>
      </c>
      <c r="G2701" t="s">
        <v>8221</v>
      </c>
      <c r="H2701" t="s">
        <v>8229</v>
      </c>
      <c r="I2701" t="s">
        <v>8251</v>
      </c>
      <c r="J2701">
        <v>1407533463</v>
      </c>
      <c r="K2701">
        <v>1404941463</v>
      </c>
      <c r="L2701" s="10">
        <f t="shared" si="170"/>
        <v>41829.896562499998</v>
      </c>
      <c r="M2701" s="10">
        <f t="shared" si="171"/>
        <v>41859.896562499998</v>
      </c>
      <c r="N2701" t="b">
        <v>0</v>
      </c>
      <c r="O2701">
        <v>0</v>
      </c>
      <c r="P2701" t="b">
        <v>0</v>
      </c>
      <c r="Q2701" t="s">
        <v>8284</v>
      </c>
      <c r="R2701" s="6">
        <f t="shared" si="169"/>
        <v>0</v>
      </c>
      <c r="S2701" t="s">
        <v>8312</v>
      </c>
      <c r="T2701" t="s">
        <v>8362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>
        <f t="shared" si="168"/>
        <v>7.0007000700070005E-3</v>
      </c>
      <c r="G2702" t="s">
        <v>8221</v>
      </c>
      <c r="H2702" t="s">
        <v>8224</v>
      </c>
      <c r="I2702" t="s">
        <v>8246</v>
      </c>
      <c r="J2702">
        <v>1411073972</v>
      </c>
      <c r="K2702">
        <v>1408481972</v>
      </c>
      <c r="L2702" s="10">
        <f t="shared" si="170"/>
        <v>41870.87467592593</v>
      </c>
      <c r="M2702" s="10">
        <f t="shared" si="171"/>
        <v>41900.87467592593</v>
      </c>
      <c r="N2702" t="b">
        <v>0</v>
      </c>
      <c r="O2702">
        <v>4</v>
      </c>
      <c r="P2702" t="b">
        <v>0</v>
      </c>
      <c r="Q2702" t="s">
        <v>8284</v>
      </c>
      <c r="R2702" s="6">
        <f t="shared" si="169"/>
        <v>17.5</v>
      </c>
      <c r="S2702" t="s">
        <v>8312</v>
      </c>
      <c r="T2702" t="s">
        <v>8362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>
        <f t="shared" si="168"/>
        <v>0.46176470588235297</v>
      </c>
      <c r="G2703" t="s">
        <v>8222</v>
      </c>
      <c r="H2703" t="s">
        <v>8241</v>
      </c>
      <c r="I2703" t="s">
        <v>8249</v>
      </c>
      <c r="J2703">
        <v>1491586534</v>
      </c>
      <c r="K2703">
        <v>1488911734</v>
      </c>
      <c r="L2703" s="10">
        <f t="shared" si="170"/>
        <v>42801.774699074071</v>
      </c>
      <c r="M2703" s="10">
        <f t="shared" si="171"/>
        <v>42832.733032407406</v>
      </c>
      <c r="N2703" t="b">
        <v>0</v>
      </c>
      <c r="O2703">
        <v>46</v>
      </c>
      <c r="P2703" t="b">
        <v>0</v>
      </c>
      <c r="Q2703" t="s">
        <v>8303</v>
      </c>
      <c r="R2703" s="6">
        <f t="shared" si="169"/>
        <v>34.130434782608695</v>
      </c>
      <c r="S2703" t="s">
        <v>8319</v>
      </c>
      <c r="T2703" t="s">
        <v>8377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>
        <f t="shared" si="168"/>
        <v>0.34410000000000002</v>
      </c>
      <c r="G2704" t="s">
        <v>8222</v>
      </c>
      <c r="H2704" t="s">
        <v>8224</v>
      </c>
      <c r="I2704" t="s">
        <v>8246</v>
      </c>
      <c r="J2704">
        <v>1491416077</v>
      </c>
      <c r="K2704">
        <v>1488827677</v>
      </c>
      <c r="L2704" s="10">
        <f t="shared" si="170"/>
        <v>42800.801817129628</v>
      </c>
      <c r="M2704" s="10">
        <f t="shared" si="171"/>
        <v>42830.760150462964</v>
      </c>
      <c r="N2704" t="b">
        <v>1</v>
      </c>
      <c r="O2704">
        <v>26</v>
      </c>
      <c r="P2704" t="b">
        <v>0</v>
      </c>
      <c r="Q2704" t="s">
        <v>8303</v>
      </c>
      <c r="R2704" s="6">
        <f t="shared" si="169"/>
        <v>132.34615384615384</v>
      </c>
      <c r="S2704" t="s">
        <v>8319</v>
      </c>
      <c r="T2704" t="s">
        <v>8377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>
        <f t="shared" si="168"/>
        <v>1.0375000000000001</v>
      </c>
      <c r="G2705" t="s">
        <v>8222</v>
      </c>
      <c r="H2705" t="s">
        <v>8238</v>
      </c>
      <c r="I2705" t="s">
        <v>8256</v>
      </c>
      <c r="J2705">
        <v>1490196830</v>
      </c>
      <c r="K2705">
        <v>1485016430</v>
      </c>
      <c r="L2705" s="10">
        <f t="shared" si="170"/>
        <v>42756.690162037034</v>
      </c>
      <c r="M2705" s="10">
        <f t="shared" si="171"/>
        <v>42816.648495370369</v>
      </c>
      <c r="N2705" t="b">
        <v>0</v>
      </c>
      <c r="O2705">
        <v>45</v>
      </c>
      <c r="P2705" t="b">
        <v>0</v>
      </c>
      <c r="Q2705" t="s">
        <v>8303</v>
      </c>
      <c r="R2705" s="6">
        <f t="shared" si="169"/>
        <v>922.22222222222217</v>
      </c>
      <c r="S2705" t="s">
        <v>8319</v>
      </c>
      <c r="T2705" t="s">
        <v>8377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>
        <f t="shared" si="168"/>
        <v>6.0263157894736845E-2</v>
      </c>
      <c r="G2706" t="s">
        <v>8222</v>
      </c>
      <c r="H2706" t="s">
        <v>8224</v>
      </c>
      <c r="I2706" t="s">
        <v>8246</v>
      </c>
      <c r="J2706">
        <v>1491421314</v>
      </c>
      <c r="K2706">
        <v>1487709714</v>
      </c>
      <c r="L2706" s="10">
        <f t="shared" si="170"/>
        <v>42787.862430555557</v>
      </c>
      <c r="M2706" s="10">
        <f t="shared" si="171"/>
        <v>42830.820763888885</v>
      </c>
      <c r="N2706" t="b">
        <v>0</v>
      </c>
      <c r="O2706">
        <v>7</v>
      </c>
      <c r="P2706" t="b">
        <v>0</v>
      </c>
      <c r="Q2706" t="s">
        <v>8303</v>
      </c>
      <c r="R2706" s="6">
        <f t="shared" si="169"/>
        <v>163.57142857142858</v>
      </c>
      <c r="S2706" t="s">
        <v>8319</v>
      </c>
      <c r="T2706" t="s">
        <v>8377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>
        <f t="shared" si="168"/>
        <v>0.10539393939393939</v>
      </c>
      <c r="G2707" t="s">
        <v>8222</v>
      </c>
      <c r="H2707" t="s">
        <v>8224</v>
      </c>
      <c r="I2707" t="s">
        <v>8246</v>
      </c>
      <c r="J2707">
        <v>1490389158</v>
      </c>
      <c r="K2707">
        <v>1486504758</v>
      </c>
      <c r="L2707" s="10">
        <f t="shared" si="170"/>
        <v>42773.916180555556</v>
      </c>
      <c r="M2707" s="10">
        <f t="shared" si="171"/>
        <v>42818.874513888892</v>
      </c>
      <c r="N2707" t="b">
        <v>0</v>
      </c>
      <c r="O2707">
        <v>8</v>
      </c>
      <c r="P2707" t="b">
        <v>0</v>
      </c>
      <c r="Q2707" t="s">
        <v>8303</v>
      </c>
      <c r="R2707" s="6">
        <f t="shared" si="169"/>
        <v>217.375</v>
      </c>
      <c r="S2707" t="s">
        <v>8319</v>
      </c>
      <c r="T2707" t="s">
        <v>8377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>
        <f t="shared" si="168"/>
        <v>1.1229714285714285</v>
      </c>
      <c r="G2708" t="s">
        <v>8219</v>
      </c>
      <c r="H2708" t="s">
        <v>8224</v>
      </c>
      <c r="I2708" t="s">
        <v>8246</v>
      </c>
      <c r="J2708">
        <v>1413442740</v>
      </c>
      <c r="K2708">
        <v>1410937483</v>
      </c>
      <c r="L2708" s="10">
        <f t="shared" si="170"/>
        <v>41899.294942129629</v>
      </c>
      <c r="M2708" s="10">
        <f t="shared" si="171"/>
        <v>41928.290972222225</v>
      </c>
      <c r="N2708" t="b">
        <v>1</v>
      </c>
      <c r="O2708">
        <v>263</v>
      </c>
      <c r="P2708" t="b">
        <v>1</v>
      </c>
      <c r="Q2708" t="s">
        <v>8303</v>
      </c>
      <c r="R2708" s="6">
        <f t="shared" si="169"/>
        <v>149.44486692015209</v>
      </c>
      <c r="S2708" t="s">
        <v>8319</v>
      </c>
      <c r="T2708" t="s">
        <v>8377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>
        <f t="shared" si="168"/>
        <v>3.50844625</v>
      </c>
      <c r="G2709" t="s">
        <v>8219</v>
      </c>
      <c r="H2709" t="s">
        <v>8224</v>
      </c>
      <c r="I2709" t="s">
        <v>8246</v>
      </c>
      <c r="J2709">
        <v>1369637940</v>
      </c>
      <c r="K2709">
        <v>1367088443</v>
      </c>
      <c r="L2709" s="10">
        <f t="shared" si="170"/>
        <v>41391.782905092594</v>
      </c>
      <c r="M2709" s="10">
        <f t="shared" si="171"/>
        <v>41421.290972222225</v>
      </c>
      <c r="N2709" t="b">
        <v>1</v>
      </c>
      <c r="O2709">
        <v>394</v>
      </c>
      <c r="P2709" t="b">
        <v>1</v>
      </c>
      <c r="Q2709" t="s">
        <v>8303</v>
      </c>
      <c r="R2709" s="6">
        <f t="shared" si="169"/>
        <v>71.237487309644663</v>
      </c>
      <c r="S2709" t="s">
        <v>8319</v>
      </c>
      <c r="T2709" t="s">
        <v>8377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>
        <f t="shared" si="168"/>
        <v>2.3321535</v>
      </c>
      <c r="G2710" t="s">
        <v>8219</v>
      </c>
      <c r="H2710" t="s">
        <v>8225</v>
      </c>
      <c r="I2710" t="s">
        <v>8247</v>
      </c>
      <c r="J2710">
        <v>1469119526</v>
      </c>
      <c r="K2710">
        <v>1463935526</v>
      </c>
      <c r="L2710" s="10">
        <f t="shared" si="170"/>
        <v>42512.698217592595</v>
      </c>
      <c r="M2710" s="10">
        <f t="shared" si="171"/>
        <v>42572.698217592595</v>
      </c>
      <c r="N2710" t="b">
        <v>1</v>
      </c>
      <c r="O2710">
        <v>1049</v>
      </c>
      <c r="P2710" t="b">
        <v>1</v>
      </c>
      <c r="Q2710" t="s">
        <v>8303</v>
      </c>
      <c r="R2710" s="6">
        <f t="shared" si="169"/>
        <v>44.464318398474738</v>
      </c>
      <c r="S2710" t="s">
        <v>8319</v>
      </c>
      <c r="T2710" t="s">
        <v>8377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>
        <f t="shared" si="168"/>
        <v>1.01606</v>
      </c>
      <c r="G2711" t="s">
        <v>8219</v>
      </c>
      <c r="H2711" t="s">
        <v>8224</v>
      </c>
      <c r="I2711" t="s">
        <v>8246</v>
      </c>
      <c r="J2711">
        <v>1475553540</v>
      </c>
      <c r="K2711">
        <v>1472528141</v>
      </c>
      <c r="L2711" s="10">
        <f t="shared" si="170"/>
        <v>42612.149780092594</v>
      </c>
      <c r="M2711" s="10">
        <f t="shared" si="171"/>
        <v>42647.165972222225</v>
      </c>
      <c r="N2711" t="b">
        <v>1</v>
      </c>
      <c r="O2711">
        <v>308</v>
      </c>
      <c r="P2711" t="b">
        <v>1</v>
      </c>
      <c r="Q2711" t="s">
        <v>8303</v>
      </c>
      <c r="R2711" s="6">
        <f t="shared" si="169"/>
        <v>164.94480519480518</v>
      </c>
      <c r="S2711" t="s">
        <v>8319</v>
      </c>
      <c r="T2711" t="s">
        <v>8377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>
        <f t="shared" si="168"/>
        <v>1.5390035000000002</v>
      </c>
      <c r="G2712" t="s">
        <v>8219</v>
      </c>
      <c r="H2712" t="s">
        <v>8224</v>
      </c>
      <c r="I2712" t="s">
        <v>8246</v>
      </c>
      <c r="J2712">
        <v>1407549600</v>
      </c>
      <c r="K2712">
        <v>1404797428</v>
      </c>
      <c r="L2712" s="10">
        <f t="shared" si="170"/>
        <v>41828.229490740741</v>
      </c>
      <c r="M2712" s="10">
        <f t="shared" si="171"/>
        <v>41860.083333333336</v>
      </c>
      <c r="N2712" t="b">
        <v>1</v>
      </c>
      <c r="O2712">
        <v>1088</v>
      </c>
      <c r="P2712" t="b">
        <v>1</v>
      </c>
      <c r="Q2712" t="s">
        <v>8303</v>
      </c>
      <c r="R2712" s="6">
        <f t="shared" si="169"/>
        <v>84.871516544117654</v>
      </c>
      <c r="S2712" t="s">
        <v>8319</v>
      </c>
      <c r="T2712" t="s">
        <v>8377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>
        <f t="shared" si="168"/>
        <v>1.007161125319693</v>
      </c>
      <c r="G2713" t="s">
        <v>8219</v>
      </c>
      <c r="H2713" t="s">
        <v>8225</v>
      </c>
      <c r="I2713" t="s">
        <v>8247</v>
      </c>
      <c r="J2713">
        <v>1403301660</v>
      </c>
      <c r="K2713">
        <v>1400694790</v>
      </c>
      <c r="L2713" s="10">
        <f t="shared" si="170"/>
        <v>41780.745254629634</v>
      </c>
      <c r="M2713" s="10">
        <f t="shared" si="171"/>
        <v>41810.917361111111</v>
      </c>
      <c r="N2713" t="b">
        <v>1</v>
      </c>
      <c r="O2713">
        <v>73</v>
      </c>
      <c r="P2713" t="b">
        <v>1</v>
      </c>
      <c r="Q2713" t="s">
        <v>8303</v>
      </c>
      <c r="R2713" s="6">
        <f t="shared" si="169"/>
        <v>53.945205479452056</v>
      </c>
      <c r="S2713" t="s">
        <v>8319</v>
      </c>
      <c r="T2713" t="s">
        <v>8377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>
        <f t="shared" si="168"/>
        <v>1.3138181818181818</v>
      </c>
      <c r="G2714" t="s">
        <v>8219</v>
      </c>
      <c r="H2714" t="s">
        <v>8224</v>
      </c>
      <c r="I2714" t="s">
        <v>8246</v>
      </c>
      <c r="J2714">
        <v>1373738400</v>
      </c>
      <c r="K2714">
        <v>1370568560</v>
      </c>
      <c r="L2714" s="10">
        <f t="shared" si="170"/>
        <v>41432.062037037038</v>
      </c>
      <c r="M2714" s="10">
        <f t="shared" si="171"/>
        <v>41468.75</v>
      </c>
      <c r="N2714" t="b">
        <v>1</v>
      </c>
      <c r="O2714">
        <v>143</v>
      </c>
      <c r="P2714" t="b">
        <v>1</v>
      </c>
      <c r="Q2714" t="s">
        <v>8303</v>
      </c>
      <c r="R2714" s="6">
        <f t="shared" si="169"/>
        <v>50.531468531468533</v>
      </c>
      <c r="S2714" t="s">
        <v>8319</v>
      </c>
      <c r="T2714" t="s">
        <v>8377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>
        <f t="shared" si="168"/>
        <v>1.0224133333333334</v>
      </c>
      <c r="G2715" t="s">
        <v>8219</v>
      </c>
      <c r="H2715" t="s">
        <v>8224</v>
      </c>
      <c r="I2715" t="s">
        <v>8246</v>
      </c>
      <c r="J2715">
        <v>1450971684</v>
      </c>
      <c r="K2715">
        <v>1447515684</v>
      </c>
      <c r="L2715" s="10">
        <f t="shared" si="170"/>
        <v>42322.653749999998</v>
      </c>
      <c r="M2715" s="10">
        <f t="shared" si="171"/>
        <v>42362.653749999998</v>
      </c>
      <c r="N2715" t="b">
        <v>1</v>
      </c>
      <c r="O2715">
        <v>1420</v>
      </c>
      <c r="P2715" t="b">
        <v>1</v>
      </c>
      <c r="Q2715" t="s">
        <v>8303</v>
      </c>
      <c r="R2715" s="6">
        <f t="shared" si="169"/>
        <v>108.00140845070422</v>
      </c>
      <c r="S2715" t="s">
        <v>8319</v>
      </c>
      <c r="T2715" t="s">
        <v>8377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>
        <f t="shared" si="168"/>
        <v>1.1635599999999999</v>
      </c>
      <c r="G2716" t="s">
        <v>8219</v>
      </c>
      <c r="H2716" t="s">
        <v>8224</v>
      </c>
      <c r="I2716" t="s">
        <v>8246</v>
      </c>
      <c r="J2716">
        <v>1476486000</v>
      </c>
      <c r="K2716">
        <v>1474040596</v>
      </c>
      <c r="L2716" s="10">
        <f t="shared" si="170"/>
        <v>42629.655046296291</v>
      </c>
      <c r="M2716" s="10">
        <f t="shared" si="171"/>
        <v>42657.958333333328</v>
      </c>
      <c r="N2716" t="b">
        <v>1</v>
      </c>
      <c r="O2716">
        <v>305</v>
      </c>
      <c r="P2716" t="b">
        <v>1</v>
      </c>
      <c r="Q2716" t="s">
        <v>8303</v>
      </c>
      <c r="R2716" s="6">
        <f t="shared" si="169"/>
        <v>95.373770491803285</v>
      </c>
      <c r="S2716" t="s">
        <v>8319</v>
      </c>
      <c r="T2716" t="s">
        <v>8377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>
        <f t="shared" si="168"/>
        <v>2.6462241666666664</v>
      </c>
      <c r="G2717" t="s">
        <v>8219</v>
      </c>
      <c r="H2717" t="s">
        <v>8224</v>
      </c>
      <c r="I2717" t="s">
        <v>8246</v>
      </c>
      <c r="J2717">
        <v>1456047228</v>
      </c>
      <c r="K2717">
        <v>1453109628</v>
      </c>
      <c r="L2717" s="10">
        <f t="shared" si="170"/>
        <v>42387.398472222223</v>
      </c>
      <c r="M2717" s="10">
        <f t="shared" si="171"/>
        <v>42421.398472222223</v>
      </c>
      <c r="N2717" t="b">
        <v>1</v>
      </c>
      <c r="O2717">
        <v>551</v>
      </c>
      <c r="P2717" t="b">
        <v>1</v>
      </c>
      <c r="Q2717" t="s">
        <v>8303</v>
      </c>
      <c r="R2717" s="6">
        <f t="shared" si="169"/>
        <v>57.631016333938291</v>
      </c>
      <c r="S2717" t="s">
        <v>8319</v>
      </c>
      <c r="T2717" t="s">
        <v>8377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>
        <f t="shared" si="168"/>
        <v>1.1998010000000001</v>
      </c>
      <c r="G2718" t="s">
        <v>8219</v>
      </c>
      <c r="H2718" t="s">
        <v>8236</v>
      </c>
      <c r="I2718" t="s">
        <v>8249</v>
      </c>
      <c r="J2718">
        <v>1444291193</v>
      </c>
      <c r="K2718">
        <v>1441699193</v>
      </c>
      <c r="L2718" s="10">
        <f t="shared" si="170"/>
        <v>42255.333252314813</v>
      </c>
      <c r="M2718" s="10">
        <f t="shared" si="171"/>
        <v>42285.333252314813</v>
      </c>
      <c r="N2718" t="b">
        <v>1</v>
      </c>
      <c r="O2718">
        <v>187</v>
      </c>
      <c r="P2718" t="b">
        <v>1</v>
      </c>
      <c r="Q2718" t="s">
        <v>8303</v>
      </c>
      <c r="R2718" s="6">
        <f t="shared" si="169"/>
        <v>64.160481283422456</v>
      </c>
      <c r="S2718" t="s">
        <v>8319</v>
      </c>
      <c r="T2718" t="s">
        <v>8377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>
        <f t="shared" si="168"/>
        <v>1.2010400000000001</v>
      </c>
      <c r="G2719" t="s">
        <v>8219</v>
      </c>
      <c r="H2719" t="s">
        <v>8224</v>
      </c>
      <c r="I2719" t="s">
        <v>8246</v>
      </c>
      <c r="J2719">
        <v>1417906649</v>
      </c>
      <c r="K2719">
        <v>1414015049</v>
      </c>
      <c r="L2719" s="10">
        <f t="shared" si="170"/>
        <v>41934.914918981485</v>
      </c>
      <c r="M2719" s="10">
        <f t="shared" si="171"/>
        <v>41979.956585648149</v>
      </c>
      <c r="N2719" t="b">
        <v>1</v>
      </c>
      <c r="O2719">
        <v>325</v>
      </c>
      <c r="P2719" t="b">
        <v>1</v>
      </c>
      <c r="Q2719" t="s">
        <v>8303</v>
      </c>
      <c r="R2719" s="6">
        <f t="shared" si="169"/>
        <v>92.387692307692305</v>
      </c>
      <c r="S2719" t="s">
        <v>8319</v>
      </c>
      <c r="T2719" t="s">
        <v>8377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>
        <f t="shared" si="168"/>
        <v>1.0358333333333334</v>
      </c>
      <c r="G2720" t="s">
        <v>8219</v>
      </c>
      <c r="H2720" t="s">
        <v>8224</v>
      </c>
      <c r="I2720" t="s">
        <v>8246</v>
      </c>
      <c r="J2720">
        <v>1462316400</v>
      </c>
      <c r="K2720">
        <v>1459865945</v>
      </c>
      <c r="L2720" s="10">
        <f t="shared" si="170"/>
        <v>42465.596585648149</v>
      </c>
      <c r="M2720" s="10">
        <f t="shared" si="171"/>
        <v>42493.958333333328</v>
      </c>
      <c r="N2720" t="b">
        <v>1</v>
      </c>
      <c r="O2720">
        <v>148</v>
      </c>
      <c r="P2720" t="b">
        <v>1</v>
      </c>
      <c r="Q2720" t="s">
        <v>8303</v>
      </c>
      <c r="R2720" s="6">
        <f t="shared" si="169"/>
        <v>125.97972972972973</v>
      </c>
      <c r="S2720" t="s">
        <v>8319</v>
      </c>
      <c r="T2720" t="s">
        <v>8377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>
        <f t="shared" si="168"/>
        <v>1.0883333333333334</v>
      </c>
      <c r="G2721" t="s">
        <v>8219</v>
      </c>
      <c r="H2721" t="s">
        <v>8224</v>
      </c>
      <c r="I2721" t="s">
        <v>8246</v>
      </c>
      <c r="J2721">
        <v>1460936694</v>
      </c>
      <c r="K2721">
        <v>1455756294</v>
      </c>
      <c r="L2721" s="10">
        <f t="shared" si="170"/>
        <v>42418.031180555554</v>
      </c>
      <c r="M2721" s="10">
        <f t="shared" si="171"/>
        <v>42477.989513888882</v>
      </c>
      <c r="N2721" t="b">
        <v>0</v>
      </c>
      <c r="O2721">
        <v>69</v>
      </c>
      <c r="P2721" t="b">
        <v>1</v>
      </c>
      <c r="Q2721" t="s">
        <v>8303</v>
      </c>
      <c r="R2721" s="6">
        <f t="shared" si="169"/>
        <v>94.637681159420296</v>
      </c>
      <c r="S2721" t="s">
        <v>8319</v>
      </c>
      <c r="T2721" t="s">
        <v>8377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>
        <f t="shared" si="168"/>
        <v>1.1812400000000001</v>
      </c>
      <c r="G2722" t="s">
        <v>8219</v>
      </c>
      <c r="H2722" t="s">
        <v>8224</v>
      </c>
      <c r="I2722" t="s">
        <v>8246</v>
      </c>
      <c r="J2722">
        <v>1478866253</v>
      </c>
      <c r="K2722">
        <v>1476270653</v>
      </c>
      <c r="L2722" s="10">
        <f t="shared" si="170"/>
        <v>42655.465891203698</v>
      </c>
      <c r="M2722" s="10">
        <f t="shared" si="171"/>
        <v>42685.507557870369</v>
      </c>
      <c r="N2722" t="b">
        <v>0</v>
      </c>
      <c r="O2722">
        <v>173</v>
      </c>
      <c r="P2722" t="b">
        <v>1</v>
      </c>
      <c r="Q2722" t="s">
        <v>8303</v>
      </c>
      <c r="R2722" s="6">
        <f t="shared" si="169"/>
        <v>170.69942196531792</v>
      </c>
      <c r="S2722" t="s">
        <v>8319</v>
      </c>
      <c r="T2722" t="s">
        <v>8377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>
        <f t="shared" si="168"/>
        <v>14.62</v>
      </c>
      <c r="G2723" t="s">
        <v>8219</v>
      </c>
      <c r="H2723" t="s">
        <v>8225</v>
      </c>
      <c r="I2723" t="s">
        <v>8247</v>
      </c>
      <c r="J2723">
        <v>1378494000</v>
      </c>
      <c r="K2723">
        <v>1375880598</v>
      </c>
      <c r="L2723" s="10">
        <f t="shared" si="170"/>
        <v>41493.543958333335</v>
      </c>
      <c r="M2723" s="10">
        <f t="shared" si="171"/>
        <v>41523.791666666664</v>
      </c>
      <c r="N2723" t="b">
        <v>0</v>
      </c>
      <c r="O2723">
        <v>269</v>
      </c>
      <c r="P2723" t="b">
        <v>1</v>
      </c>
      <c r="Q2723" t="s">
        <v>8295</v>
      </c>
      <c r="R2723" s="6">
        <f t="shared" si="169"/>
        <v>40.762081784386616</v>
      </c>
      <c r="S2723" t="s">
        <v>8318</v>
      </c>
      <c r="T2723" t="s">
        <v>8370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>
        <f t="shared" si="168"/>
        <v>2.5253999999999999</v>
      </c>
      <c r="G2724" t="s">
        <v>8219</v>
      </c>
      <c r="H2724" t="s">
        <v>8224</v>
      </c>
      <c r="I2724" t="s">
        <v>8246</v>
      </c>
      <c r="J2724">
        <v>1485722053</v>
      </c>
      <c r="K2724">
        <v>1480538053</v>
      </c>
      <c r="L2724" s="10">
        <f t="shared" si="170"/>
        <v>42704.857094907406</v>
      </c>
      <c r="M2724" s="10">
        <f t="shared" si="171"/>
        <v>42764.857094907406</v>
      </c>
      <c r="N2724" t="b">
        <v>0</v>
      </c>
      <c r="O2724">
        <v>185</v>
      </c>
      <c r="P2724" t="b">
        <v>1</v>
      </c>
      <c r="Q2724" t="s">
        <v>8295</v>
      </c>
      <c r="R2724" s="6">
        <f t="shared" si="169"/>
        <v>68.254054054054052</v>
      </c>
      <c r="S2724" t="s">
        <v>8318</v>
      </c>
      <c r="T2724" t="s">
        <v>8370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>
        <f t="shared" si="168"/>
        <v>1.4005000000000001</v>
      </c>
      <c r="G2725" t="s">
        <v>8219</v>
      </c>
      <c r="H2725" t="s">
        <v>8224</v>
      </c>
      <c r="I2725" t="s">
        <v>8246</v>
      </c>
      <c r="J2725">
        <v>1420060088</v>
      </c>
      <c r="K2725">
        <v>1414872488</v>
      </c>
      <c r="L2725" s="10">
        <f t="shared" si="170"/>
        <v>41944.83898148148</v>
      </c>
      <c r="M2725" s="10">
        <f t="shared" si="171"/>
        <v>42004.880648148144</v>
      </c>
      <c r="N2725" t="b">
        <v>0</v>
      </c>
      <c r="O2725">
        <v>176</v>
      </c>
      <c r="P2725" t="b">
        <v>1</v>
      </c>
      <c r="Q2725" t="s">
        <v>8295</v>
      </c>
      <c r="R2725" s="6">
        <f t="shared" si="169"/>
        <v>95.48863636363636</v>
      </c>
      <c r="S2725" t="s">
        <v>8318</v>
      </c>
      <c r="T2725" t="s">
        <v>8370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>
        <f t="shared" si="168"/>
        <v>2.9687520259319289</v>
      </c>
      <c r="G2726" t="s">
        <v>8219</v>
      </c>
      <c r="H2726" t="s">
        <v>8225</v>
      </c>
      <c r="I2726" t="s">
        <v>8247</v>
      </c>
      <c r="J2726">
        <v>1439625059</v>
      </c>
      <c r="K2726">
        <v>1436860259</v>
      </c>
      <c r="L2726" s="10">
        <f t="shared" si="170"/>
        <v>42199.32707175926</v>
      </c>
      <c r="M2726" s="10">
        <f t="shared" si="171"/>
        <v>42231.32707175926</v>
      </c>
      <c r="N2726" t="b">
        <v>0</v>
      </c>
      <c r="O2726">
        <v>1019</v>
      </c>
      <c r="P2726" t="b">
        <v>1</v>
      </c>
      <c r="Q2726" t="s">
        <v>8295</v>
      </c>
      <c r="R2726" s="6">
        <f t="shared" si="169"/>
        <v>7.1902649656526005</v>
      </c>
      <c r="S2726" t="s">
        <v>8318</v>
      </c>
      <c r="T2726" t="s">
        <v>8370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>
        <f t="shared" si="168"/>
        <v>1.445425</v>
      </c>
      <c r="G2727" t="s">
        <v>8219</v>
      </c>
      <c r="H2727" t="s">
        <v>8229</v>
      </c>
      <c r="I2727" t="s">
        <v>8251</v>
      </c>
      <c r="J2727">
        <v>1488390735</v>
      </c>
      <c r="K2727">
        <v>1484070735</v>
      </c>
      <c r="L2727" s="10">
        <f t="shared" si="170"/>
        <v>42745.744618055556</v>
      </c>
      <c r="M2727" s="10">
        <f t="shared" si="171"/>
        <v>42795.744618055556</v>
      </c>
      <c r="N2727" t="b">
        <v>0</v>
      </c>
      <c r="O2727">
        <v>113</v>
      </c>
      <c r="P2727" t="b">
        <v>1</v>
      </c>
      <c r="Q2727" t="s">
        <v>8295</v>
      </c>
      <c r="R2727" s="6">
        <f t="shared" si="169"/>
        <v>511.65486725663715</v>
      </c>
      <c r="S2727" t="s">
        <v>8318</v>
      </c>
      <c r="T2727" t="s">
        <v>8370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>
        <f t="shared" si="168"/>
        <v>1.05745</v>
      </c>
      <c r="G2728" t="s">
        <v>8219</v>
      </c>
      <c r="H2728" t="s">
        <v>8224</v>
      </c>
      <c r="I2728" t="s">
        <v>8246</v>
      </c>
      <c r="J2728">
        <v>1461333311</v>
      </c>
      <c r="K2728">
        <v>1458741311</v>
      </c>
      <c r="L2728" s="10">
        <f t="shared" si="170"/>
        <v>42452.579988425925</v>
      </c>
      <c r="M2728" s="10">
        <f t="shared" si="171"/>
        <v>42482.579988425925</v>
      </c>
      <c r="N2728" t="b">
        <v>0</v>
      </c>
      <c r="O2728">
        <v>404</v>
      </c>
      <c r="P2728" t="b">
        <v>1</v>
      </c>
      <c r="Q2728" t="s">
        <v>8295</v>
      </c>
      <c r="R2728" s="6">
        <f t="shared" si="169"/>
        <v>261.74504950495049</v>
      </c>
      <c r="S2728" t="s">
        <v>8318</v>
      </c>
      <c r="T2728" t="s">
        <v>8370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>
        <f t="shared" si="168"/>
        <v>4.9321000000000002</v>
      </c>
      <c r="G2729" t="s">
        <v>8219</v>
      </c>
      <c r="H2729" t="s">
        <v>8224</v>
      </c>
      <c r="I2729" t="s">
        <v>8246</v>
      </c>
      <c r="J2729">
        <v>1438964063</v>
      </c>
      <c r="K2729">
        <v>1436804063</v>
      </c>
      <c r="L2729" s="10">
        <f t="shared" si="170"/>
        <v>42198.676655092597</v>
      </c>
      <c r="M2729" s="10">
        <f t="shared" si="171"/>
        <v>42223.676655092597</v>
      </c>
      <c r="N2729" t="b">
        <v>0</v>
      </c>
      <c r="O2729">
        <v>707</v>
      </c>
      <c r="P2729" t="b">
        <v>1</v>
      </c>
      <c r="Q2729" t="s">
        <v>8295</v>
      </c>
      <c r="R2729" s="6">
        <f t="shared" si="169"/>
        <v>69.760961810466767</v>
      </c>
      <c r="S2729" t="s">
        <v>8318</v>
      </c>
      <c r="T2729" t="s">
        <v>8370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>
        <f t="shared" si="168"/>
        <v>2.0182666666666669</v>
      </c>
      <c r="G2730" t="s">
        <v>8219</v>
      </c>
      <c r="H2730" t="s">
        <v>8224</v>
      </c>
      <c r="I2730" t="s">
        <v>8246</v>
      </c>
      <c r="J2730">
        <v>1451485434</v>
      </c>
      <c r="K2730">
        <v>1448461434</v>
      </c>
      <c r="L2730" s="10">
        <f t="shared" si="170"/>
        <v>42333.59993055556</v>
      </c>
      <c r="M2730" s="10">
        <f t="shared" si="171"/>
        <v>42368.59993055556</v>
      </c>
      <c r="N2730" t="b">
        <v>0</v>
      </c>
      <c r="O2730">
        <v>392</v>
      </c>
      <c r="P2730" t="b">
        <v>1</v>
      </c>
      <c r="Q2730" t="s">
        <v>8295</v>
      </c>
      <c r="R2730" s="6">
        <f t="shared" si="169"/>
        <v>77.229591836734699</v>
      </c>
      <c r="S2730" t="s">
        <v>8318</v>
      </c>
      <c r="T2730" t="s">
        <v>8370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>
        <f t="shared" si="168"/>
        <v>1.0444</v>
      </c>
      <c r="G2731" t="s">
        <v>8219</v>
      </c>
      <c r="H2731" t="s">
        <v>8224</v>
      </c>
      <c r="I2731" t="s">
        <v>8246</v>
      </c>
      <c r="J2731">
        <v>1430459197</v>
      </c>
      <c r="K2731">
        <v>1427867197</v>
      </c>
      <c r="L2731" s="10">
        <f t="shared" si="170"/>
        <v>42095.240706018521</v>
      </c>
      <c r="M2731" s="10">
        <f t="shared" si="171"/>
        <v>42125.240706018521</v>
      </c>
      <c r="N2731" t="b">
        <v>0</v>
      </c>
      <c r="O2731">
        <v>23</v>
      </c>
      <c r="P2731" t="b">
        <v>1</v>
      </c>
      <c r="Q2731" t="s">
        <v>8295</v>
      </c>
      <c r="R2731" s="6">
        <f t="shared" si="169"/>
        <v>340.56521739130437</v>
      </c>
      <c r="S2731" t="s">
        <v>8318</v>
      </c>
      <c r="T2731" t="s">
        <v>8370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>
        <f t="shared" si="168"/>
        <v>1.7029262962962963</v>
      </c>
      <c r="G2732" t="s">
        <v>8219</v>
      </c>
      <c r="H2732" t="s">
        <v>8224</v>
      </c>
      <c r="I2732" t="s">
        <v>8246</v>
      </c>
      <c r="J2732">
        <v>1366635575</v>
      </c>
      <c r="K2732">
        <v>1363611575</v>
      </c>
      <c r="L2732" s="10">
        <f t="shared" si="170"/>
        <v>41351.541377314818</v>
      </c>
      <c r="M2732" s="10">
        <f t="shared" si="171"/>
        <v>41386.541377314818</v>
      </c>
      <c r="N2732" t="b">
        <v>0</v>
      </c>
      <c r="O2732">
        <v>682</v>
      </c>
      <c r="P2732" t="b">
        <v>1</v>
      </c>
      <c r="Q2732" t="s">
        <v>8295</v>
      </c>
      <c r="R2732" s="6">
        <f t="shared" si="169"/>
        <v>67.417903225806455</v>
      </c>
      <c r="S2732" t="s">
        <v>8318</v>
      </c>
      <c r="T2732" t="s">
        <v>8370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>
        <f t="shared" si="168"/>
        <v>1.0430333333333333</v>
      </c>
      <c r="G2733" t="s">
        <v>8219</v>
      </c>
      <c r="H2733" t="s">
        <v>8224</v>
      </c>
      <c r="I2733" t="s">
        <v>8246</v>
      </c>
      <c r="J2733">
        <v>1413604800</v>
      </c>
      <c r="K2733">
        <v>1408624622</v>
      </c>
      <c r="L2733" s="10">
        <f t="shared" si="170"/>
        <v>41872.525717592594</v>
      </c>
      <c r="M2733" s="10">
        <f t="shared" si="171"/>
        <v>41930.166666666664</v>
      </c>
      <c r="N2733" t="b">
        <v>0</v>
      </c>
      <c r="O2733">
        <v>37</v>
      </c>
      <c r="P2733" t="b">
        <v>1</v>
      </c>
      <c r="Q2733" t="s">
        <v>8295</v>
      </c>
      <c r="R2733" s="6">
        <f t="shared" si="169"/>
        <v>845.70270270270271</v>
      </c>
      <c r="S2733" t="s">
        <v>8318</v>
      </c>
      <c r="T2733" t="s">
        <v>8370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>
        <f t="shared" si="168"/>
        <v>1.1825000000000001</v>
      </c>
      <c r="G2734" t="s">
        <v>8219</v>
      </c>
      <c r="H2734" t="s">
        <v>8224</v>
      </c>
      <c r="I2734" t="s">
        <v>8246</v>
      </c>
      <c r="J2734">
        <v>1369699200</v>
      </c>
      <c r="K2734">
        <v>1366917828</v>
      </c>
      <c r="L2734" s="10">
        <f t="shared" si="170"/>
        <v>41389.808194444442</v>
      </c>
      <c r="M2734" s="10">
        <f t="shared" si="171"/>
        <v>41422</v>
      </c>
      <c r="N2734" t="b">
        <v>0</v>
      </c>
      <c r="O2734">
        <v>146</v>
      </c>
      <c r="P2734" t="b">
        <v>1</v>
      </c>
      <c r="Q2734" t="s">
        <v>8295</v>
      </c>
      <c r="R2734" s="6">
        <f t="shared" si="169"/>
        <v>97.191780821917803</v>
      </c>
      <c r="S2734" t="s">
        <v>8318</v>
      </c>
      <c r="T2734" t="s">
        <v>8370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>
        <f t="shared" si="168"/>
        <v>1.07538</v>
      </c>
      <c r="G2735" t="s">
        <v>8219</v>
      </c>
      <c r="H2735" t="s">
        <v>8224</v>
      </c>
      <c r="I2735" t="s">
        <v>8246</v>
      </c>
      <c r="J2735">
        <v>1428643974</v>
      </c>
      <c r="K2735">
        <v>1423463574</v>
      </c>
      <c r="L2735" s="10">
        <f t="shared" si="170"/>
        <v>42044.272847222222</v>
      </c>
      <c r="M2735" s="10">
        <f t="shared" si="171"/>
        <v>42104.231180555551</v>
      </c>
      <c r="N2735" t="b">
        <v>0</v>
      </c>
      <c r="O2735">
        <v>119</v>
      </c>
      <c r="P2735" t="b">
        <v>1</v>
      </c>
      <c r="Q2735" t="s">
        <v>8295</v>
      </c>
      <c r="R2735" s="6">
        <f t="shared" si="169"/>
        <v>451.84033613445376</v>
      </c>
      <c r="S2735" t="s">
        <v>8318</v>
      </c>
      <c r="T2735" t="s">
        <v>8370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>
        <f t="shared" si="168"/>
        <v>22603</v>
      </c>
      <c r="G2736" t="s">
        <v>8219</v>
      </c>
      <c r="H2736" t="s">
        <v>8224</v>
      </c>
      <c r="I2736" t="s">
        <v>8246</v>
      </c>
      <c r="J2736">
        <v>1476395940</v>
      </c>
      <c r="K2736">
        <v>1473782592</v>
      </c>
      <c r="L2736" s="10">
        <f t="shared" si="170"/>
        <v>42626.668888888889</v>
      </c>
      <c r="M2736" s="10">
        <f t="shared" si="171"/>
        <v>42656.915972222225</v>
      </c>
      <c r="N2736" t="b">
        <v>0</v>
      </c>
      <c r="O2736">
        <v>163</v>
      </c>
      <c r="P2736" t="b">
        <v>1</v>
      </c>
      <c r="Q2736" t="s">
        <v>8295</v>
      </c>
      <c r="R2736" s="6">
        <f t="shared" si="169"/>
        <v>138.66871165644173</v>
      </c>
      <c r="S2736" t="s">
        <v>8318</v>
      </c>
      <c r="T2736" t="s">
        <v>8370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>
        <f t="shared" si="168"/>
        <v>9.7813466666666677</v>
      </c>
      <c r="G2737" t="s">
        <v>8219</v>
      </c>
      <c r="H2737" t="s">
        <v>8225</v>
      </c>
      <c r="I2737" t="s">
        <v>8247</v>
      </c>
      <c r="J2737">
        <v>1363204800</v>
      </c>
      <c r="K2737">
        <v>1360551250</v>
      </c>
      <c r="L2737" s="10">
        <f t="shared" si="170"/>
        <v>41316.120949074073</v>
      </c>
      <c r="M2737" s="10">
        <f t="shared" si="171"/>
        <v>41346.833333333336</v>
      </c>
      <c r="N2737" t="b">
        <v>0</v>
      </c>
      <c r="O2737">
        <v>339</v>
      </c>
      <c r="P2737" t="b">
        <v>1</v>
      </c>
      <c r="Q2737" t="s">
        <v>8295</v>
      </c>
      <c r="R2737" s="6">
        <f t="shared" si="169"/>
        <v>21.640147492625371</v>
      </c>
      <c r="S2737" t="s">
        <v>8318</v>
      </c>
      <c r="T2737" t="s">
        <v>8370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>
        <f t="shared" si="168"/>
        <v>1.2290000000000001</v>
      </c>
      <c r="G2738" t="s">
        <v>8219</v>
      </c>
      <c r="H2738" t="s">
        <v>8229</v>
      </c>
      <c r="I2738" t="s">
        <v>8251</v>
      </c>
      <c r="J2738">
        <v>1398268773</v>
      </c>
      <c r="K2738">
        <v>1395676773</v>
      </c>
      <c r="L2738" s="10">
        <f t="shared" si="170"/>
        <v>41722.666354166664</v>
      </c>
      <c r="M2738" s="10">
        <f t="shared" si="171"/>
        <v>41752.666354166664</v>
      </c>
      <c r="N2738" t="b">
        <v>0</v>
      </c>
      <c r="O2738">
        <v>58</v>
      </c>
      <c r="P2738" t="b">
        <v>1</v>
      </c>
      <c r="Q2738" t="s">
        <v>8295</v>
      </c>
      <c r="R2738" s="6">
        <f t="shared" si="169"/>
        <v>169.51724137931035</v>
      </c>
      <c r="S2738" t="s">
        <v>8318</v>
      </c>
      <c r="T2738" t="s">
        <v>8370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>
        <f t="shared" si="168"/>
        <v>2.4606080000000001</v>
      </c>
      <c r="G2739" t="s">
        <v>8219</v>
      </c>
      <c r="H2739" t="s">
        <v>8224</v>
      </c>
      <c r="I2739" t="s">
        <v>8246</v>
      </c>
      <c r="J2739">
        <v>1389812400</v>
      </c>
      <c r="K2739">
        <v>1386108087</v>
      </c>
      <c r="L2739" s="10">
        <f t="shared" si="170"/>
        <v>41611.917673611111</v>
      </c>
      <c r="M2739" s="10">
        <f t="shared" si="171"/>
        <v>41654.791666666664</v>
      </c>
      <c r="N2739" t="b">
        <v>0</v>
      </c>
      <c r="O2739">
        <v>456</v>
      </c>
      <c r="P2739" t="b">
        <v>1</v>
      </c>
      <c r="Q2739" t="s">
        <v>8295</v>
      </c>
      <c r="R2739" s="6">
        <f t="shared" si="169"/>
        <v>161.88210526315791</v>
      </c>
      <c r="S2739" t="s">
        <v>8318</v>
      </c>
      <c r="T2739" t="s">
        <v>8370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>
        <f t="shared" si="168"/>
        <v>1.4794</v>
      </c>
      <c r="G2740" t="s">
        <v>8219</v>
      </c>
      <c r="H2740" t="s">
        <v>8224</v>
      </c>
      <c r="I2740" t="s">
        <v>8246</v>
      </c>
      <c r="J2740">
        <v>1478402804</v>
      </c>
      <c r="K2740">
        <v>1473218804</v>
      </c>
      <c r="L2740" s="10">
        <f t="shared" si="170"/>
        <v>42620.143564814818</v>
      </c>
      <c r="M2740" s="10">
        <f t="shared" si="171"/>
        <v>42680.143564814818</v>
      </c>
      <c r="N2740" t="b">
        <v>0</v>
      </c>
      <c r="O2740">
        <v>15</v>
      </c>
      <c r="P2740" t="b">
        <v>1</v>
      </c>
      <c r="Q2740" t="s">
        <v>8295</v>
      </c>
      <c r="R2740" s="6">
        <f t="shared" si="169"/>
        <v>493.13333333333333</v>
      </c>
      <c r="S2740" t="s">
        <v>8318</v>
      </c>
      <c r="T2740" t="s">
        <v>8370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>
        <f t="shared" si="168"/>
        <v>3.8409090909090908</v>
      </c>
      <c r="G2741" t="s">
        <v>8219</v>
      </c>
      <c r="H2741" t="s">
        <v>8225</v>
      </c>
      <c r="I2741" t="s">
        <v>8247</v>
      </c>
      <c r="J2741">
        <v>1399324717</v>
      </c>
      <c r="K2741">
        <v>1395436717</v>
      </c>
      <c r="L2741" s="10">
        <f t="shared" si="170"/>
        <v>41719.887928240743</v>
      </c>
      <c r="M2741" s="10">
        <f t="shared" si="171"/>
        <v>41764.887928240743</v>
      </c>
      <c r="N2741" t="b">
        <v>0</v>
      </c>
      <c r="O2741">
        <v>191</v>
      </c>
      <c r="P2741" t="b">
        <v>1</v>
      </c>
      <c r="Q2741" t="s">
        <v>8295</v>
      </c>
      <c r="R2741" s="6">
        <f t="shared" si="169"/>
        <v>22.120418848167539</v>
      </c>
      <c r="S2741" t="s">
        <v>8318</v>
      </c>
      <c r="T2741" t="s">
        <v>8370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>
        <f t="shared" si="168"/>
        <v>1.0333333333333334</v>
      </c>
      <c r="G2742" t="s">
        <v>8219</v>
      </c>
      <c r="H2742" t="s">
        <v>8224</v>
      </c>
      <c r="I2742" t="s">
        <v>8246</v>
      </c>
      <c r="J2742">
        <v>1426117552</v>
      </c>
      <c r="K2742">
        <v>1423529152</v>
      </c>
      <c r="L2742" s="10">
        <f t="shared" si="170"/>
        <v>42045.031851851847</v>
      </c>
      <c r="M2742" s="10">
        <f t="shared" si="171"/>
        <v>42074.99018518519</v>
      </c>
      <c r="N2742" t="b">
        <v>0</v>
      </c>
      <c r="O2742">
        <v>17</v>
      </c>
      <c r="P2742" t="b">
        <v>1</v>
      </c>
      <c r="Q2742" t="s">
        <v>8295</v>
      </c>
      <c r="R2742" s="6">
        <f t="shared" si="169"/>
        <v>18.235294117647058</v>
      </c>
      <c r="S2742" t="s">
        <v>8318</v>
      </c>
      <c r="T2742" t="s">
        <v>8370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>
        <f t="shared" si="168"/>
        <v>4.3750000000000004E-3</v>
      </c>
      <c r="G2743" t="s">
        <v>8221</v>
      </c>
      <c r="H2743" t="s">
        <v>8224</v>
      </c>
      <c r="I2743" t="s">
        <v>8246</v>
      </c>
      <c r="J2743">
        <v>1413770820</v>
      </c>
      <c r="K2743">
        <v>1412005602</v>
      </c>
      <c r="L2743" s="10">
        <f t="shared" si="170"/>
        <v>41911.657430555555</v>
      </c>
      <c r="M2743" s="10">
        <f t="shared" si="171"/>
        <v>41932.088194444441</v>
      </c>
      <c r="N2743" t="b">
        <v>0</v>
      </c>
      <c r="O2743">
        <v>4</v>
      </c>
      <c r="P2743" t="b">
        <v>0</v>
      </c>
      <c r="Q2743" t="s">
        <v>8304</v>
      </c>
      <c r="R2743" s="6">
        <f t="shared" si="169"/>
        <v>8.75</v>
      </c>
      <c r="S2743" t="s">
        <v>8317</v>
      </c>
      <c r="T2743" t="s">
        <v>8378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>
        <f t="shared" si="168"/>
        <v>0.29239999999999999</v>
      </c>
      <c r="G2744" t="s">
        <v>8221</v>
      </c>
      <c r="H2744" t="s">
        <v>8224</v>
      </c>
      <c r="I2744" t="s">
        <v>8246</v>
      </c>
      <c r="J2744">
        <v>1337102187</v>
      </c>
      <c r="K2744">
        <v>1335892587</v>
      </c>
      <c r="L2744" s="10">
        <f t="shared" si="170"/>
        <v>41030.719756944447</v>
      </c>
      <c r="M2744" s="10">
        <f t="shared" si="171"/>
        <v>41044.719756944447</v>
      </c>
      <c r="N2744" t="b">
        <v>0</v>
      </c>
      <c r="O2744">
        <v>18</v>
      </c>
      <c r="P2744" t="b">
        <v>0</v>
      </c>
      <c r="Q2744" t="s">
        <v>8304</v>
      </c>
      <c r="R2744" s="6">
        <f t="shared" si="169"/>
        <v>40.611111111111114</v>
      </c>
      <c r="S2744" t="s">
        <v>8317</v>
      </c>
      <c r="T2744" t="s">
        <v>8378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>
        <f t="shared" si="168"/>
        <v>0</v>
      </c>
      <c r="G2745" t="s">
        <v>8221</v>
      </c>
      <c r="H2745" t="s">
        <v>8224</v>
      </c>
      <c r="I2745" t="s">
        <v>8246</v>
      </c>
      <c r="J2745">
        <v>1476863607</v>
      </c>
      <c r="K2745">
        <v>1474271607</v>
      </c>
      <c r="L2745" s="10">
        <f t="shared" si="170"/>
        <v>42632.328784722224</v>
      </c>
      <c r="M2745" s="10">
        <f t="shared" si="171"/>
        <v>42662.328784722224</v>
      </c>
      <c r="N2745" t="b">
        <v>0</v>
      </c>
      <c r="O2745">
        <v>0</v>
      </c>
      <c r="P2745" t="b">
        <v>0</v>
      </c>
      <c r="Q2745" t="s">
        <v>8304</v>
      </c>
      <c r="R2745" s="6">
        <f t="shared" si="169"/>
        <v>0</v>
      </c>
      <c r="S2745" t="s">
        <v>8317</v>
      </c>
      <c r="T2745" t="s">
        <v>8378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>
        <f t="shared" si="168"/>
        <v>5.2187499999999998E-2</v>
      </c>
      <c r="G2746" t="s">
        <v>8221</v>
      </c>
      <c r="H2746" t="s">
        <v>8224</v>
      </c>
      <c r="I2746" t="s">
        <v>8246</v>
      </c>
      <c r="J2746">
        <v>1330478998</v>
      </c>
      <c r="K2746">
        <v>1327886998</v>
      </c>
      <c r="L2746" s="10">
        <f t="shared" si="170"/>
        <v>40938.062476851854</v>
      </c>
      <c r="M2746" s="10">
        <f t="shared" si="171"/>
        <v>40968.062476851854</v>
      </c>
      <c r="N2746" t="b">
        <v>0</v>
      </c>
      <c r="O2746">
        <v>22</v>
      </c>
      <c r="P2746" t="b">
        <v>0</v>
      </c>
      <c r="Q2746" t="s">
        <v>8304</v>
      </c>
      <c r="R2746" s="6">
        <f t="shared" si="169"/>
        <v>37.954545454545453</v>
      </c>
      <c r="S2746" t="s">
        <v>8317</v>
      </c>
      <c r="T2746" t="s">
        <v>8378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>
        <f t="shared" si="168"/>
        <v>0.21887499999999999</v>
      </c>
      <c r="G2747" t="s">
        <v>8221</v>
      </c>
      <c r="H2747" t="s">
        <v>8224</v>
      </c>
      <c r="I2747" t="s">
        <v>8246</v>
      </c>
      <c r="J2747">
        <v>1342309368</v>
      </c>
      <c r="K2747">
        <v>1337125368</v>
      </c>
      <c r="L2747" s="10">
        <f t="shared" si="170"/>
        <v>41044.988055555557</v>
      </c>
      <c r="M2747" s="10">
        <f t="shared" si="171"/>
        <v>41104.988055555557</v>
      </c>
      <c r="N2747" t="b">
        <v>0</v>
      </c>
      <c r="O2747">
        <v>49</v>
      </c>
      <c r="P2747" t="b">
        <v>0</v>
      </c>
      <c r="Q2747" t="s">
        <v>8304</v>
      </c>
      <c r="R2747" s="6">
        <f t="shared" si="169"/>
        <v>35.734693877551024</v>
      </c>
      <c r="S2747" t="s">
        <v>8317</v>
      </c>
      <c r="T2747" t="s">
        <v>8378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>
        <f t="shared" si="168"/>
        <v>0.26700000000000002</v>
      </c>
      <c r="G2748" t="s">
        <v>8221</v>
      </c>
      <c r="H2748" t="s">
        <v>8224</v>
      </c>
      <c r="I2748" t="s">
        <v>8246</v>
      </c>
      <c r="J2748">
        <v>1409337911</v>
      </c>
      <c r="K2748">
        <v>1406745911</v>
      </c>
      <c r="L2748" s="10">
        <f t="shared" si="170"/>
        <v>41850.781377314815</v>
      </c>
      <c r="M2748" s="10">
        <f t="shared" si="171"/>
        <v>41880.781377314815</v>
      </c>
      <c r="N2748" t="b">
        <v>0</v>
      </c>
      <c r="O2748">
        <v>19</v>
      </c>
      <c r="P2748" t="b">
        <v>0</v>
      </c>
      <c r="Q2748" t="s">
        <v>8304</v>
      </c>
      <c r="R2748" s="6">
        <f t="shared" si="169"/>
        <v>42.157894736842103</v>
      </c>
      <c r="S2748" t="s">
        <v>8317</v>
      </c>
      <c r="T2748" t="s">
        <v>8378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>
        <f t="shared" si="168"/>
        <v>0.28000000000000003</v>
      </c>
      <c r="G2749" t="s">
        <v>8221</v>
      </c>
      <c r="H2749" t="s">
        <v>8224</v>
      </c>
      <c r="I2749" t="s">
        <v>8246</v>
      </c>
      <c r="J2749">
        <v>1339816200</v>
      </c>
      <c r="K2749">
        <v>1337095997</v>
      </c>
      <c r="L2749" s="10">
        <f t="shared" si="170"/>
        <v>41044.64811342593</v>
      </c>
      <c r="M2749" s="10">
        <f t="shared" si="171"/>
        <v>41076.131944444445</v>
      </c>
      <c r="N2749" t="b">
        <v>0</v>
      </c>
      <c r="O2749">
        <v>4</v>
      </c>
      <c r="P2749" t="b">
        <v>0</v>
      </c>
      <c r="Q2749" t="s">
        <v>8304</v>
      </c>
      <c r="R2749" s="6">
        <f t="shared" si="169"/>
        <v>35</v>
      </c>
      <c r="S2749" t="s">
        <v>8317</v>
      </c>
      <c r="T2749" t="s">
        <v>8378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>
        <f t="shared" si="168"/>
        <v>1.06E-2</v>
      </c>
      <c r="G2750" t="s">
        <v>8221</v>
      </c>
      <c r="H2750" t="s">
        <v>8224</v>
      </c>
      <c r="I2750" t="s">
        <v>8246</v>
      </c>
      <c r="J2750">
        <v>1472835802</v>
      </c>
      <c r="K2750">
        <v>1470243802</v>
      </c>
      <c r="L2750" s="10">
        <f t="shared" si="170"/>
        <v>42585.7106712963</v>
      </c>
      <c r="M2750" s="10">
        <f t="shared" si="171"/>
        <v>42615.7106712963</v>
      </c>
      <c r="N2750" t="b">
        <v>0</v>
      </c>
      <c r="O2750">
        <v>4</v>
      </c>
      <c r="P2750" t="b">
        <v>0</v>
      </c>
      <c r="Q2750" t="s">
        <v>8304</v>
      </c>
      <c r="R2750" s="6">
        <f t="shared" si="169"/>
        <v>13.25</v>
      </c>
      <c r="S2750" t="s">
        <v>8317</v>
      </c>
      <c r="T2750" t="s">
        <v>8378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>
        <f t="shared" si="168"/>
        <v>1.0999999999999999E-2</v>
      </c>
      <c r="G2751" t="s">
        <v>8221</v>
      </c>
      <c r="H2751" t="s">
        <v>8224</v>
      </c>
      <c r="I2751" t="s">
        <v>8246</v>
      </c>
      <c r="J2751">
        <v>1428171037</v>
      </c>
      <c r="K2751">
        <v>1425582637</v>
      </c>
      <c r="L2751" s="10">
        <f t="shared" si="170"/>
        <v>42068.799039351856</v>
      </c>
      <c r="M2751" s="10">
        <f t="shared" si="171"/>
        <v>42098.757372685184</v>
      </c>
      <c r="N2751" t="b">
        <v>0</v>
      </c>
      <c r="O2751">
        <v>2</v>
      </c>
      <c r="P2751" t="b">
        <v>0</v>
      </c>
      <c r="Q2751" t="s">
        <v>8304</v>
      </c>
      <c r="R2751" s="6">
        <f t="shared" si="169"/>
        <v>55</v>
      </c>
      <c r="S2751" t="s">
        <v>8317</v>
      </c>
      <c r="T2751" t="s">
        <v>8378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>
        <f t="shared" si="168"/>
        <v>0</v>
      </c>
      <c r="G2752" t="s">
        <v>8221</v>
      </c>
      <c r="H2752" t="s">
        <v>8224</v>
      </c>
      <c r="I2752" t="s">
        <v>8246</v>
      </c>
      <c r="J2752">
        <v>1341086400</v>
      </c>
      <c r="K2752">
        <v>1340055345</v>
      </c>
      <c r="L2752" s="10">
        <f t="shared" si="170"/>
        <v>41078.899826388886</v>
      </c>
      <c r="M2752" s="10">
        <f t="shared" si="171"/>
        <v>41090.833333333336</v>
      </c>
      <c r="N2752" t="b">
        <v>0</v>
      </c>
      <c r="O2752">
        <v>0</v>
      </c>
      <c r="P2752" t="b">
        <v>0</v>
      </c>
      <c r="Q2752" t="s">
        <v>8304</v>
      </c>
      <c r="R2752" s="6">
        <f t="shared" si="169"/>
        <v>0</v>
      </c>
      <c r="S2752" t="s">
        <v>8317</v>
      </c>
      <c r="T2752" t="s">
        <v>8378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>
        <f t="shared" si="168"/>
        <v>0</v>
      </c>
      <c r="G2753" t="s">
        <v>8221</v>
      </c>
      <c r="H2753" t="s">
        <v>8224</v>
      </c>
      <c r="I2753" t="s">
        <v>8246</v>
      </c>
      <c r="J2753">
        <v>1403039842</v>
      </c>
      <c r="K2753">
        <v>1397855842</v>
      </c>
      <c r="L2753" s="10">
        <f t="shared" si="170"/>
        <v>41747.887060185189</v>
      </c>
      <c r="M2753" s="10">
        <f t="shared" si="171"/>
        <v>41807.887060185189</v>
      </c>
      <c r="N2753" t="b">
        <v>0</v>
      </c>
      <c r="O2753">
        <v>0</v>
      </c>
      <c r="P2753" t="b">
        <v>0</v>
      </c>
      <c r="Q2753" t="s">
        <v>8304</v>
      </c>
      <c r="R2753" s="6">
        <f t="shared" si="169"/>
        <v>0</v>
      </c>
      <c r="S2753" t="s">
        <v>8317</v>
      </c>
      <c r="T2753" t="s">
        <v>8378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>
        <f t="shared" ref="F2754:F2817" si="172">IF(D2754=0,0,E2754/D2754)</f>
        <v>0.11458333333333333</v>
      </c>
      <c r="G2754" t="s">
        <v>8221</v>
      </c>
      <c r="H2754" t="s">
        <v>8224</v>
      </c>
      <c r="I2754" t="s">
        <v>8246</v>
      </c>
      <c r="J2754">
        <v>1324232504</v>
      </c>
      <c r="K2754">
        <v>1320776504</v>
      </c>
      <c r="L2754" s="10">
        <f t="shared" si="170"/>
        <v>40855.765092592592</v>
      </c>
      <c r="M2754" s="10">
        <f t="shared" si="171"/>
        <v>40895.765092592592</v>
      </c>
      <c r="N2754" t="b">
        <v>0</v>
      </c>
      <c r="O2754">
        <v>14</v>
      </c>
      <c r="P2754" t="b">
        <v>0</v>
      </c>
      <c r="Q2754" t="s">
        <v>8304</v>
      </c>
      <c r="R2754" s="6">
        <f t="shared" ref="R2754:R2817" si="173">IF(O2754=0,0,E2754/O2754)</f>
        <v>39.285714285714285</v>
      </c>
      <c r="S2754" t="s">
        <v>8317</v>
      </c>
      <c r="T2754" t="s">
        <v>8378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>
        <f t="shared" si="172"/>
        <v>0.19</v>
      </c>
      <c r="G2755" t="s">
        <v>8221</v>
      </c>
      <c r="H2755" t="s">
        <v>8224</v>
      </c>
      <c r="I2755" t="s">
        <v>8246</v>
      </c>
      <c r="J2755">
        <v>1346017023</v>
      </c>
      <c r="K2755">
        <v>1343425023</v>
      </c>
      <c r="L2755" s="10">
        <f t="shared" ref="L2755:L2818" si="174">(((K2755/60)/60)/24)+DATE(1970,1,1)</f>
        <v>41117.900729166664</v>
      </c>
      <c r="M2755" s="10">
        <f t="shared" ref="M2755:M2818" si="175">(((J2755/60)/60)/24)+DATE(1970,1,1)</f>
        <v>41147.900729166664</v>
      </c>
      <c r="N2755" t="b">
        <v>0</v>
      </c>
      <c r="O2755">
        <v>8</v>
      </c>
      <c r="P2755" t="b">
        <v>0</v>
      </c>
      <c r="Q2755" t="s">
        <v>8304</v>
      </c>
      <c r="R2755" s="6">
        <f t="shared" si="173"/>
        <v>47.5</v>
      </c>
      <c r="S2755" t="s">
        <v>8317</v>
      </c>
      <c r="T2755" t="s">
        <v>8378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>
        <f t="shared" si="172"/>
        <v>0</v>
      </c>
      <c r="G2756" t="s">
        <v>8221</v>
      </c>
      <c r="H2756" t="s">
        <v>8224</v>
      </c>
      <c r="I2756" t="s">
        <v>8246</v>
      </c>
      <c r="J2756">
        <v>1410448551</v>
      </c>
      <c r="K2756">
        <v>1407856551</v>
      </c>
      <c r="L2756" s="10">
        <f t="shared" si="174"/>
        <v>41863.636006944449</v>
      </c>
      <c r="M2756" s="10">
        <f t="shared" si="175"/>
        <v>41893.636006944449</v>
      </c>
      <c r="N2756" t="b">
        <v>0</v>
      </c>
      <c r="O2756">
        <v>0</v>
      </c>
      <c r="P2756" t="b">
        <v>0</v>
      </c>
      <c r="Q2756" t="s">
        <v>8304</v>
      </c>
      <c r="R2756" s="6">
        <f t="shared" si="173"/>
        <v>0</v>
      </c>
      <c r="S2756" t="s">
        <v>8317</v>
      </c>
      <c r="T2756" t="s">
        <v>8378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>
        <f t="shared" si="172"/>
        <v>0.52</v>
      </c>
      <c r="G2757" t="s">
        <v>8221</v>
      </c>
      <c r="H2757" t="s">
        <v>8241</v>
      </c>
      <c r="I2757" t="s">
        <v>8249</v>
      </c>
      <c r="J2757">
        <v>1428519527</v>
      </c>
      <c r="K2757">
        <v>1425927527</v>
      </c>
      <c r="L2757" s="10">
        <f t="shared" si="174"/>
        <v>42072.790821759263</v>
      </c>
      <c r="M2757" s="10">
        <f t="shared" si="175"/>
        <v>42102.790821759263</v>
      </c>
      <c r="N2757" t="b">
        <v>0</v>
      </c>
      <c r="O2757">
        <v>15</v>
      </c>
      <c r="P2757" t="b">
        <v>0</v>
      </c>
      <c r="Q2757" t="s">
        <v>8304</v>
      </c>
      <c r="R2757" s="6">
        <f t="shared" si="173"/>
        <v>17.333333333333332</v>
      </c>
      <c r="S2757" t="s">
        <v>8317</v>
      </c>
      <c r="T2757" t="s">
        <v>8378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>
        <f t="shared" si="172"/>
        <v>0.1048</v>
      </c>
      <c r="G2758" t="s">
        <v>8221</v>
      </c>
      <c r="H2758" t="s">
        <v>8224</v>
      </c>
      <c r="I2758" t="s">
        <v>8246</v>
      </c>
      <c r="J2758">
        <v>1389476201</v>
      </c>
      <c r="K2758">
        <v>1386884201</v>
      </c>
      <c r="L2758" s="10">
        <f t="shared" si="174"/>
        <v>41620.90047453704</v>
      </c>
      <c r="M2758" s="10">
        <f t="shared" si="175"/>
        <v>41650.90047453704</v>
      </c>
      <c r="N2758" t="b">
        <v>0</v>
      </c>
      <c r="O2758">
        <v>33</v>
      </c>
      <c r="P2758" t="b">
        <v>0</v>
      </c>
      <c r="Q2758" t="s">
        <v>8304</v>
      </c>
      <c r="R2758" s="6">
        <f t="shared" si="173"/>
        <v>31.757575757575758</v>
      </c>
      <c r="S2758" t="s">
        <v>8317</v>
      </c>
      <c r="T2758" t="s">
        <v>8378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>
        <f t="shared" si="172"/>
        <v>6.6666666666666671E-3</v>
      </c>
      <c r="G2759" t="s">
        <v>8221</v>
      </c>
      <c r="H2759" t="s">
        <v>8224</v>
      </c>
      <c r="I2759" t="s">
        <v>8246</v>
      </c>
      <c r="J2759">
        <v>1470498332</v>
      </c>
      <c r="K2759">
        <v>1469202332</v>
      </c>
      <c r="L2759" s="10">
        <f t="shared" si="174"/>
        <v>42573.65662037037</v>
      </c>
      <c r="M2759" s="10">
        <f t="shared" si="175"/>
        <v>42588.65662037037</v>
      </c>
      <c r="N2759" t="b">
        <v>0</v>
      </c>
      <c r="O2759">
        <v>2</v>
      </c>
      <c r="P2759" t="b">
        <v>0</v>
      </c>
      <c r="Q2759" t="s">
        <v>8304</v>
      </c>
      <c r="R2759" s="6">
        <f t="shared" si="173"/>
        <v>5</v>
      </c>
      <c r="S2759" t="s">
        <v>8317</v>
      </c>
      <c r="T2759" t="s">
        <v>8378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>
        <f t="shared" si="172"/>
        <v>0.11700000000000001</v>
      </c>
      <c r="G2760" t="s">
        <v>8221</v>
      </c>
      <c r="H2760" t="s">
        <v>8226</v>
      </c>
      <c r="I2760" t="s">
        <v>8248</v>
      </c>
      <c r="J2760">
        <v>1476095783</v>
      </c>
      <c r="K2760">
        <v>1474886183</v>
      </c>
      <c r="L2760" s="10">
        <f t="shared" si="174"/>
        <v>42639.441932870366</v>
      </c>
      <c r="M2760" s="10">
        <f t="shared" si="175"/>
        <v>42653.441932870366</v>
      </c>
      <c r="N2760" t="b">
        <v>0</v>
      </c>
      <c r="O2760">
        <v>6</v>
      </c>
      <c r="P2760" t="b">
        <v>0</v>
      </c>
      <c r="Q2760" t="s">
        <v>8304</v>
      </c>
      <c r="R2760" s="6">
        <f t="shared" si="173"/>
        <v>39</v>
      </c>
      <c r="S2760" t="s">
        <v>8317</v>
      </c>
      <c r="T2760" t="s">
        <v>8378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>
        <f t="shared" si="172"/>
        <v>0.105</v>
      </c>
      <c r="G2761" t="s">
        <v>8221</v>
      </c>
      <c r="H2761" t="s">
        <v>8226</v>
      </c>
      <c r="I2761" t="s">
        <v>8248</v>
      </c>
      <c r="J2761">
        <v>1468658866</v>
      </c>
      <c r="K2761">
        <v>1464943666</v>
      </c>
      <c r="L2761" s="10">
        <f t="shared" si="174"/>
        <v>42524.36650462963</v>
      </c>
      <c r="M2761" s="10">
        <f t="shared" si="175"/>
        <v>42567.36650462963</v>
      </c>
      <c r="N2761" t="b">
        <v>0</v>
      </c>
      <c r="O2761">
        <v>2</v>
      </c>
      <c r="P2761" t="b">
        <v>0</v>
      </c>
      <c r="Q2761" t="s">
        <v>8304</v>
      </c>
      <c r="R2761" s="6">
        <f t="shared" si="173"/>
        <v>52.5</v>
      </c>
      <c r="S2761" t="s">
        <v>8317</v>
      </c>
      <c r="T2761" t="s">
        <v>8378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>
        <f t="shared" si="172"/>
        <v>0</v>
      </c>
      <c r="G2762" t="s">
        <v>8221</v>
      </c>
      <c r="H2762" t="s">
        <v>8225</v>
      </c>
      <c r="I2762" t="s">
        <v>8247</v>
      </c>
      <c r="J2762">
        <v>1371726258</v>
      </c>
      <c r="K2762">
        <v>1369134258</v>
      </c>
      <c r="L2762" s="10">
        <f t="shared" si="174"/>
        <v>41415.461319444446</v>
      </c>
      <c r="M2762" s="10">
        <f t="shared" si="175"/>
        <v>41445.461319444446</v>
      </c>
      <c r="N2762" t="b">
        <v>0</v>
      </c>
      <c r="O2762">
        <v>0</v>
      </c>
      <c r="P2762" t="b">
        <v>0</v>
      </c>
      <c r="Q2762" t="s">
        <v>8304</v>
      </c>
      <c r="R2762" s="6">
        <f t="shared" si="173"/>
        <v>0</v>
      </c>
      <c r="S2762" t="s">
        <v>8317</v>
      </c>
      <c r="T2762" t="s">
        <v>8378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>
        <f t="shared" si="172"/>
        <v>7.1999999999999998E-3</v>
      </c>
      <c r="G2763" t="s">
        <v>8221</v>
      </c>
      <c r="H2763" t="s">
        <v>8224</v>
      </c>
      <c r="I2763" t="s">
        <v>8246</v>
      </c>
      <c r="J2763">
        <v>1357176693</v>
      </c>
      <c r="K2763">
        <v>1354584693</v>
      </c>
      <c r="L2763" s="10">
        <f t="shared" si="174"/>
        <v>41247.063576388886</v>
      </c>
      <c r="M2763" s="10">
        <f t="shared" si="175"/>
        <v>41277.063576388886</v>
      </c>
      <c r="N2763" t="b">
        <v>0</v>
      </c>
      <c r="O2763">
        <v>4</v>
      </c>
      <c r="P2763" t="b">
        <v>0</v>
      </c>
      <c r="Q2763" t="s">
        <v>8304</v>
      </c>
      <c r="R2763" s="6">
        <f t="shared" si="173"/>
        <v>9</v>
      </c>
      <c r="S2763" t="s">
        <v>8317</v>
      </c>
      <c r="T2763" t="s">
        <v>8378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>
        <f t="shared" si="172"/>
        <v>7.6923076923076927E-3</v>
      </c>
      <c r="G2764" t="s">
        <v>8221</v>
      </c>
      <c r="H2764" t="s">
        <v>8224</v>
      </c>
      <c r="I2764" t="s">
        <v>8246</v>
      </c>
      <c r="J2764">
        <v>1332114795</v>
      </c>
      <c r="K2764">
        <v>1326934395</v>
      </c>
      <c r="L2764" s="10">
        <f t="shared" si="174"/>
        <v>40927.036979166667</v>
      </c>
      <c r="M2764" s="10">
        <f t="shared" si="175"/>
        <v>40986.995312500003</v>
      </c>
      <c r="N2764" t="b">
        <v>0</v>
      </c>
      <c r="O2764">
        <v>1</v>
      </c>
      <c r="P2764" t="b">
        <v>0</v>
      </c>
      <c r="Q2764" t="s">
        <v>8304</v>
      </c>
      <c r="R2764" s="6">
        <f t="shared" si="173"/>
        <v>25</v>
      </c>
      <c r="S2764" t="s">
        <v>8317</v>
      </c>
      <c r="T2764" t="s">
        <v>8378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>
        <f t="shared" si="172"/>
        <v>2.2842639593908631E-3</v>
      </c>
      <c r="G2765" t="s">
        <v>8221</v>
      </c>
      <c r="H2765" t="s">
        <v>8224</v>
      </c>
      <c r="I2765" t="s">
        <v>8246</v>
      </c>
      <c r="J2765">
        <v>1369403684</v>
      </c>
      <c r="K2765">
        <v>1365515684</v>
      </c>
      <c r="L2765" s="10">
        <f t="shared" si="174"/>
        <v>41373.579675925925</v>
      </c>
      <c r="M2765" s="10">
        <f t="shared" si="175"/>
        <v>41418.579675925925</v>
      </c>
      <c r="N2765" t="b">
        <v>0</v>
      </c>
      <c r="O2765">
        <v>3</v>
      </c>
      <c r="P2765" t="b">
        <v>0</v>
      </c>
      <c r="Q2765" t="s">
        <v>8304</v>
      </c>
      <c r="R2765" s="6">
        <f t="shared" si="173"/>
        <v>30</v>
      </c>
      <c r="S2765" t="s">
        <v>8317</v>
      </c>
      <c r="T2765" t="s">
        <v>8378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>
        <f t="shared" si="172"/>
        <v>1.125E-2</v>
      </c>
      <c r="G2766" t="s">
        <v>8221</v>
      </c>
      <c r="H2766" t="s">
        <v>8224</v>
      </c>
      <c r="I2766" t="s">
        <v>8246</v>
      </c>
      <c r="J2766">
        <v>1338404400</v>
      </c>
      <c r="K2766">
        <v>1335855631</v>
      </c>
      <c r="L2766" s="10">
        <f t="shared" si="174"/>
        <v>41030.292025462964</v>
      </c>
      <c r="M2766" s="10">
        <f t="shared" si="175"/>
        <v>41059.791666666664</v>
      </c>
      <c r="N2766" t="b">
        <v>0</v>
      </c>
      <c r="O2766">
        <v>4</v>
      </c>
      <c r="P2766" t="b">
        <v>0</v>
      </c>
      <c r="Q2766" t="s">
        <v>8304</v>
      </c>
      <c r="R2766" s="6">
        <f t="shared" si="173"/>
        <v>11.25</v>
      </c>
      <c r="S2766" t="s">
        <v>8317</v>
      </c>
      <c r="T2766" t="s">
        <v>8378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>
        <f t="shared" si="172"/>
        <v>0</v>
      </c>
      <c r="G2767" t="s">
        <v>8221</v>
      </c>
      <c r="H2767" t="s">
        <v>8224</v>
      </c>
      <c r="I2767" t="s">
        <v>8246</v>
      </c>
      <c r="J2767">
        <v>1351432428</v>
      </c>
      <c r="K2767">
        <v>1350050028</v>
      </c>
      <c r="L2767" s="10">
        <f t="shared" si="174"/>
        <v>41194.579027777778</v>
      </c>
      <c r="M2767" s="10">
        <f t="shared" si="175"/>
        <v>41210.579027777778</v>
      </c>
      <c r="N2767" t="b">
        <v>0</v>
      </c>
      <c r="O2767">
        <v>0</v>
      </c>
      <c r="P2767" t="b">
        <v>0</v>
      </c>
      <c r="Q2767" t="s">
        <v>8304</v>
      </c>
      <c r="R2767" s="6">
        <f t="shared" si="173"/>
        <v>0</v>
      </c>
      <c r="S2767" t="s">
        <v>8317</v>
      </c>
      <c r="T2767" t="s">
        <v>8378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>
        <f t="shared" si="172"/>
        <v>0.02</v>
      </c>
      <c r="G2768" t="s">
        <v>8221</v>
      </c>
      <c r="H2768" t="s">
        <v>8224</v>
      </c>
      <c r="I2768" t="s">
        <v>8246</v>
      </c>
      <c r="J2768">
        <v>1313078518</v>
      </c>
      <c r="K2768">
        <v>1310486518</v>
      </c>
      <c r="L2768" s="10">
        <f t="shared" si="174"/>
        <v>40736.668032407404</v>
      </c>
      <c r="M2768" s="10">
        <f t="shared" si="175"/>
        <v>40766.668032407404</v>
      </c>
      <c r="N2768" t="b">
        <v>0</v>
      </c>
      <c r="O2768">
        <v>4</v>
      </c>
      <c r="P2768" t="b">
        <v>0</v>
      </c>
      <c r="Q2768" t="s">
        <v>8304</v>
      </c>
      <c r="R2768" s="6">
        <f t="shared" si="173"/>
        <v>25</v>
      </c>
      <c r="S2768" t="s">
        <v>8317</v>
      </c>
      <c r="T2768" t="s">
        <v>8378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>
        <f t="shared" si="172"/>
        <v>8.5000000000000006E-3</v>
      </c>
      <c r="G2769" t="s">
        <v>8221</v>
      </c>
      <c r="H2769" t="s">
        <v>8229</v>
      </c>
      <c r="I2769" t="s">
        <v>8251</v>
      </c>
      <c r="J2769">
        <v>1439766050</v>
      </c>
      <c r="K2769">
        <v>1434582050</v>
      </c>
      <c r="L2769" s="10">
        <f t="shared" si="174"/>
        <v>42172.958912037036</v>
      </c>
      <c r="M2769" s="10">
        <f t="shared" si="175"/>
        <v>42232.958912037036</v>
      </c>
      <c r="N2769" t="b">
        <v>0</v>
      </c>
      <c r="O2769">
        <v>3</v>
      </c>
      <c r="P2769" t="b">
        <v>0</v>
      </c>
      <c r="Q2769" t="s">
        <v>8304</v>
      </c>
      <c r="R2769" s="6">
        <f t="shared" si="173"/>
        <v>11.333333333333334</v>
      </c>
      <c r="S2769" t="s">
        <v>8317</v>
      </c>
      <c r="T2769" t="s">
        <v>8378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>
        <f t="shared" si="172"/>
        <v>0.14314285714285716</v>
      </c>
      <c r="G2770" t="s">
        <v>8221</v>
      </c>
      <c r="H2770" t="s">
        <v>8224</v>
      </c>
      <c r="I2770" t="s">
        <v>8246</v>
      </c>
      <c r="J2770">
        <v>1333028723</v>
      </c>
      <c r="K2770">
        <v>1330440323</v>
      </c>
      <c r="L2770" s="10">
        <f t="shared" si="174"/>
        <v>40967.614849537036</v>
      </c>
      <c r="M2770" s="10">
        <f t="shared" si="175"/>
        <v>40997.573182870372</v>
      </c>
      <c r="N2770" t="b">
        <v>0</v>
      </c>
      <c r="O2770">
        <v>34</v>
      </c>
      <c r="P2770" t="b">
        <v>0</v>
      </c>
      <c r="Q2770" t="s">
        <v>8304</v>
      </c>
      <c r="R2770" s="6">
        <f t="shared" si="173"/>
        <v>29.470588235294116</v>
      </c>
      <c r="S2770" t="s">
        <v>8317</v>
      </c>
      <c r="T2770" t="s">
        <v>8378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>
        <f t="shared" si="172"/>
        <v>2.5000000000000001E-3</v>
      </c>
      <c r="G2771" t="s">
        <v>8221</v>
      </c>
      <c r="H2771" t="s">
        <v>8225</v>
      </c>
      <c r="I2771" t="s">
        <v>8247</v>
      </c>
      <c r="J2771">
        <v>1401997790</v>
      </c>
      <c r="K2771">
        <v>1397677790</v>
      </c>
      <c r="L2771" s="10">
        <f t="shared" si="174"/>
        <v>41745.826273148145</v>
      </c>
      <c r="M2771" s="10">
        <f t="shared" si="175"/>
        <v>41795.826273148145</v>
      </c>
      <c r="N2771" t="b">
        <v>0</v>
      </c>
      <c r="O2771">
        <v>2</v>
      </c>
      <c r="P2771" t="b">
        <v>0</v>
      </c>
      <c r="Q2771" t="s">
        <v>8304</v>
      </c>
      <c r="R2771" s="6">
        <f t="shared" si="173"/>
        <v>1</v>
      </c>
      <c r="S2771" t="s">
        <v>8317</v>
      </c>
      <c r="T2771" t="s">
        <v>8378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>
        <f t="shared" si="172"/>
        <v>0.1041125</v>
      </c>
      <c r="G2772" t="s">
        <v>8221</v>
      </c>
      <c r="H2772" t="s">
        <v>8224</v>
      </c>
      <c r="I2772" t="s">
        <v>8246</v>
      </c>
      <c r="J2772">
        <v>1395158130</v>
      </c>
      <c r="K2772">
        <v>1392569730</v>
      </c>
      <c r="L2772" s="10">
        <f t="shared" si="174"/>
        <v>41686.705208333333</v>
      </c>
      <c r="M2772" s="10">
        <f t="shared" si="175"/>
        <v>41716.663541666669</v>
      </c>
      <c r="N2772" t="b">
        <v>0</v>
      </c>
      <c r="O2772">
        <v>33</v>
      </c>
      <c r="P2772" t="b">
        <v>0</v>
      </c>
      <c r="Q2772" t="s">
        <v>8304</v>
      </c>
      <c r="R2772" s="6">
        <f t="shared" si="173"/>
        <v>63.098484848484851</v>
      </c>
      <c r="S2772" t="s">
        <v>8317</v>
      </c>
      <c r="T2772" t="s">
        <v>8378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>
        <f t="shared" si="172"/>
        <v>0</v>
      </c>
      <c r="G2773" t="s">
        <v>8221</v>
      </c>
      <c r="H2773" t="s">
        <v>8224</v>
      </c>
      <c r="I2773" t="s">
        <v>8246</v>
      </c>
      <c r="J2773">
        <v>1359738000</v>
      </c>
      <c r="K2773">
        <v>1355489140</v>
      </c>
      <c r="L2773" s="10">
        <f t="shared" si="174"/>
        <v>41257.531712962962</v>
      </c>
      <c r="M2773" s="10">
        <f t="shared" si="175"/>
        <v>41306.708333333336</v>
      </c>
      <c r="N2773" t="b">
        <v>0</v>
      </c>
      <c r="O2773">
        <v>0</v>
      </c>
      <c r="P2773" t="b">
        <v>0</v>
      </c>
      <c r="Q2773" t="s">
        <v>8304</v>
      </c>
      <c r="R2773" s="6">
        <f t="shared" si="173"/>
        <v>0</v>
      </c>
      <c r="S2773" t="s">
        <v>8317</v>
      </c>
      <c r="T2773" t="s">
        <v>8378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>
        <f t="shared" si="172"/>
        <v>0</v>
      </c>
      <c r="G2774" t="s">
        <v>8221</v>
      </c>
      <c r="H2774" t="s">
        <v>8224</v>
      </c>
      <c r="I2774" t="s">
        <v>8246</v>
      </c>
      <c r="J2774">
        <v>1381006294</v>
      </c>
      <c r="K2774">
        <v>1379710294</v>
      </c>
      <c r="L2774" s="10">
        <f t="shared" si="174"/>
        <v>41537.869143518517</v>
      </c>
      <c r="M2774" s="10">
        <f t="shared" si="175"/>
        <v>41552.869143518517</v>
      </c>
      <c r="N2774" t="b">
        <v>0</v>
      </c>
      <c r="O2774">
        <v>0</v>
      </c>
      <c r="P2774" t="b">
        <v>0</v>
      </c>
      <c r="Q2774" t="s">
        <v>8304</v>
      </c>
      <c r="R2774" s="6">
        <f t="shared" si="173"/>
        <v>0</v>
      </c>
      <c r="S2774" t="s">
        <v>8317</v>
      </c>
      <c r="T2774" t="s">
        <v>8378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>
        <f t="shared" si="172"/>
        <v>1.8867924528301887E-3</v>
      </c>
      <c r="G2775" t="s">
        <v>8221</v>
      </c>
      <c r="H2775" t="s">
        <v>8229</v>
      </c>
      <c r="I2775" t="s">
        <v>8251</v>
      </c>
      <c r="J2775">
        <v>1461530721</v>
      </c>
      <c r="K2775">
        <v>1460666721</v>
      </c>
      <c r="L2775" s="10">
        <f t="shared" si="174"/>
        <v>42474.86482638889</v>
      </c>
      <c r="M2775" s="10">
        <f t="shared" si="175"/>
        <v>42484.86482638889</v>
      </c>
      <c r="N2775" t="b">
        <v>0</v>
      </c>
      <c r="O2775">
        <v>1</v>
      </c>
      <c r="P2775" t="b">
        <v>0</v>
      </c>
      <c r="Q2775" t="s">
        <v>8304</v>
      </c>
      <c r="R2775" s="6">
        <f t="shared" si="173"/>
        <v>1</v>
      </c>
      <c r="S2775" t="s">
        <v>8317</v>
      </c>
      <c r="T2775" t="s">
        <v>8378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>
        <f t="shared" si="172"/>
        <v>0.14249999999999999</v>
      </c>
      <c r="G2776" t="s">
        <v>8221</v>
      </c>
      <c r="H2776" t="s">
        <v>8224</v>
      </c>
      <c r="I2776" t="s">
        <v>8246</v>
      </c>
      <c r="J2776">
        <v>1362711728</v>
      </c>
      <c r="K2776">
        <v>1360119728</v>
      </c>
      <c r="L2776" s="10">
        <f t="shared" si="174"/>
        <v>41311.126481481479</v>
      </c>
      <c r="M2776" s="10">
        <f t="shared" si="175"/>
        <v>41341.126481481479</v>
      </c>
      <c r="N2776" t="b">
        <v>0</v>
      </c>
      <c r="O2776">
        <v>13</v>
      </c>
      <c r="P2776" t="b">
        <v>0</v>
      </c>
      <c r="Q2776" t="s">
        <v>8304</v>
      </c>
      <c r="R2776" s="6">
        <f t="shared" si="173"/>
        <v>43.846153846153847</v>
      </c>
      <c r="S2776" t="s">
        <v>8317</v>
      </c>
      <c r="T2776" t="s">
        <v>8378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>
        <f t="shared" si="172"/>
        <v>0.03</v>
      </c>
      <c r="G2777" t="s">
        <v>8221</v>
      </c>
      <c r="H2777" t="s">
        <v>8224</v>
      </c>
      <c r="I2777" t="s">
        <v>8246</v>
      </c>
      <c r="J2777">
        <v>1323994754</v>
      </c>
      <c r="K2777">
        <v>1321402754</v>
      </c>
      <c r="L2777" s="10">
        <f t="shared" si="174"/>
        <v>40863.013356481482</v>
      </c>
      <c r="M2777" s="10">
        <f t="shared" si="175"/>
        <v>40893.013356481482</v>
      </c>
      <c r="N2777" t="b">
        <v>0</v>
      </c>
      <c r="O2777">
        <v>2</v>
      </c>
      <c r="P2777" t="b">
        <v>0</v>
      </c>
      <c r="Q2777" t="s">
        <v>8304</v>
      </c>
      <c r="R2777" s="6">
        <f t="shared" si="173"/>
        <v>75</v>
      </c>
      <c r="S2777" t="s">
        <v>8317</v>
      </c>
      <c r="T2777" t="s">
        <v>8378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>
        <f t="shared" si="172"/>
        <v>7.8809523809523815E-2</v>
      </c>
      <c r="G2778" t="s">
        <v>8221</v>
      </c>
      <c r="H2778" t="s">
        <v>8224</v>
      </c>
      <c r="I2778" t="s">
        <v>8246</v>
      </c>
      <c r="J2778">
        <v>1434092876</v>
      </c>
      <c r="K2778">
        <v>1431414476</v>
      </c>
      <c r="L2778" s="10">
        <f t="shared" si="174"/>
        <v>42136.297175925924</v>
      </c>
      <c r="M2778" s="10">
        <f t="shared" si="175"/>
        <v>42167.297175925924</v>
      </c>
      <c r="N2778" t="b">
        <v>0</v>
      </c>
      <c r="O2778">
        <v>36</v>
      </c>
      <c r="P2778" t="b">
        <v>0</v>
      </c>
      <c r="Q2778" t="s">
        <v>8304</v>
      </c>
      <c r="R2778" s="6">
        <f t="shared" si="173"/>
        <v>45.972222222222221</v>
      </c>
      <c r="S2778" t="s">
        <v>8317</v>
      </c>
      <c r="T2778" t="s">
        <v>8378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>
        <f t="shared" si="172"/>
        <v>3.3333333333333335E-3</v>
      </c>
      <c r="G2779" t="s">
        <v>8221</v>
      </c>
      <c r="H2779" t="s">
        <v>8224</v>
      </c>
      <c r="I2779" t="s">
        <v>8246</v>
      </c>
      <c r="J2779">
        <v>1437149004</v>
      </c>
      <c r="K2779">
        <v>1434557004</v>
      </c>
      <c r="L2779" s="10">
        <f t="shared" si="174"/>
        <v>42172.669027777782</v>
      </c>
      <c r="M2779" s="10">
        <f t="shared" si="175"/>
        <v>42202.669027777782</v>
      </c>
      <c r="N2779" t="b">
        <v>0</v>
      </c>
      <c r="O2779">
        <v>1</v>
      </c>
      <c r="P2779" t="b">
        <v>0</v>
      </c>
      <c r="Q2779" t="s">
        <v>8304</v>
      </c>
      <c r="R2779" s="6">
        <f t="shared" si="173"/>
        <v>10</v>
      </c>
      <c r="S2779" t="s">
        <v>8317</v>
      </c>
      <c r="T2779" t="s">
        <v>8378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>
        <f t="shared" si="172"/>
        <v>0.25545454545454543</v>
      </c>
      <c r="G2780" t="s">
        <v>8221</v>
      </c>
      <c r="H2780" t="s">
        <v>8224</v>
      </c>
      <c r="I2780" t="s">
        <v>8246</v>
      </c>
      <c r="J2780">
        <v>1409009306</v>
      </c>
      <c r="K2780">
        <v>1406417306</v>
      </c>
      <c r="L2780" s="10">
        <f t="shared" si="174"/>
        <v>41846.978078703702</v>
      </c>
      <c r="M2780" s="10">
        <f t="shared" si="175"/>
        <v>41876.978078703702</v>
      </c>
      <c r="N2780" t="b">
        <v>0</v>
      </c>
      <c r="O2780">
        <v>15</v>
      </c>
      <c r="P2780" t="b">
        <v>0</v>
      </c>
      <c r="Q2780" t="s">
        <v>8304</v>
      </c>
      <c r="R2780" s="6">
        <f t="shared" si="173"/>
        <v>93.666666666666671</v>
      </c>
      <c r="S2780" t="s">
        <v>8317</v>
      </c>
      <c r="T2780" t="s">
        <v>8378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>
        <f t="shared" si="172"/>
        <v>2.12E-2</v>
      </c>
      <c r="G2781" t="s">
        <v>8221</v>
      </c>
      <c r="H2781" t="s">
        <v>8224</v>
      </c>
      <c r="I2781" t="s">
        <v>8246</v>
      </c>
      <c r="J2781">
        <v>1448204621</v>
      </c>
      <c r="K2781">
        <v>1445609021</v>
      </c>
      <c r="L2781" s="10">
        <f t="shared" si="174"/>
        <v>42300.585891203707</v>
      </c>
      <c r="M2781" s="10">
        <f t="shared" si="175"/>
        <v>42330.627557870372</v>
      </c>
      <c r="N2781" t="b">
        <v>0</v>
      </c>
      <c r="O2781">
        <v>1</v>
      </c>
      <c r="P2781" t="b">
        <v>0</v>
      </c>
      <c r="Q2781" t="s">
        <v>8304</v>
      </c>
      <c r="R2781" s="6">
        <f t="shared" si="173"/>
        <v>53</v>
      </c>
      <c r="S2781" t="s">
        <v>8317</v>
      </c>
      <c r="T2781" t="s">
        <v>8378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>
        <f t="shared" si="172"/>
        <v>0</v>
      </c>
      <c r="G2782" t="s">
        <v>8221</v>
      </c>
      <c r="H2782" t="s">
        <v>8237</v>
      </c>
      <c r="I2782" t="s">
        <v>8249</v>
      </c>
      <c r="J2782">
        <v>1489142688</v>
      </c>
      <c r="K2782">
        <v>1486550688</v>
      </c>
      <c r="L2782" s="10">
        <f t="shared" si="174"/>
        <v>42774.447777777779</v>
      </c>
      <c r="M2782" s="10">
        <f t="shared" si="175"/>
        <v>42804.447777777779</v>
      </c>
      <c r="N2782" t="b">
        <v>0</v>
      </c>
      <c r="O2782">
        <v>0</v>
      </c>
      <c r="P2782" t="b">
        <v>0</v>
      </c>
      <c r="Q2782" t="s">
        <v>8304</v>
      </c>
      <c r="R2782" s="6">
        <f t="shared" si="173"/>
        <v>0</v>
      </c>
      <c r="S2782" t="s">
        <v>8317</v>
      </c>
      <c r="T2782" t="s">
        <v>8378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>
        <f t="shared" si="172"/>
        <v>1.0528</v>
      </c>
      <c r="G2783" t="s">
        <v>8219</v>
      </c>
      <c r="H2783" t="s">
        <v>8224</v>
      </c>
      <c r="I2783" t="s">
        <v>8246</v>
      </c>
      <c r="J2783">
        <v>1423724400</v>
      </c>
      <c r="K2783">
        <v>1421274954</v>
      </c>
      <c r="L2783" s="10">
        <f t="shared" si="174"/>
        <v>42018.94159722222</v>
      </c>
      <c r="M2783" s="10">
        <f t="shared" si="175"/>
        <v>42047.291666666672</v>
      </c>
      <c r="N2783" t="b">
        <v>0</v>
      </c>
      <c r="O2783">
        <v>28</v>
      </c>
      <c r="P2783" t="b">
        <v>1</v>
      </c>
      <c r="Q2783" t="s">
        <v>8271</v>
      </c>
      <c r="R2783" s="6">
        <f t="shared" si="173"/>
        <v>47</v>
      </c>
      <c r="S2783" t="s">
        <v>8319</v>
      </c>
      <c r="T2783" t="s">
        <v>8354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>
        <f t="shared" si="172"/>
        <v>1.2</v>
      </c>
      <c r="G2784" t="s">
        <v>8219</v>
      </c>
      <c r="H2784" t="s">
        <v>8224</v>
      </c>
      <c r="I2784" t="s">
        <v>8246</v>
      </c>
      <c r="J2784">
        <v>1424149140</v>
      </c>
      <c r="K2784">
        <v>1421964718</v>
      </c>
      <c r="L2784" s="10">
        <f t="shared" si="174"/>
        <v>42026.924976851849</v>
      </c>
      <c r="M2784" s="10">
        <f t="shared" si="175"/>
        <v>42052.207638888889</v>
      </c>
      <c r="N2784" t="b">
        <v>0</v>
      </c>
      <c r="O2784">
        <v>18</v>
      </c>
      <c r="P2784" t="b">
        <v>1</v>
      </c>
      <c r="Q2784" t="s">
        <v>8271</v>
      </c>
      <c r="R2784" s="6">
        <f t="shared" si="173"/>
        <v>66.666666666666671</v>
      </c>
      <c r="S2784" t="s">
        <v>8319</v>
      </c>
      <c r="T2784" t="s">
        <v>8354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>
        <f t="shared" si="172"/>
        <v>1.145</v>
      </c>
      <c r="G2785" t="s">
        <v>8219</v>
      </c>
      <c r="H2785" t="s">
        <v>8225</v>
      </c>
      <c r="I2785" t="s">
        <v>8247</v>
      </c>
      <c r="J2785">
        <v>1429793446</v>
      </c>
      <c r="K2785">
        <v>1428583846</v>
      </c>
      <c r="L2785" s="10">
        <f t="shared" si="174"/>
        <v>42103.535254629634</v>
      </c>
      <c r="M2785" s="10">
        <f t="shared" si="175"/>
        <v>42117.535254629634</v>
      </c>
      <c r="N2785" t="b">
        <v>0</v>
      </c>
      <c r="O2785">
        <v>61</v>
      </c>
      <c r="P2785" t="b">
        <v>1</v>
      </c>
      <c r="Q2785" t="s">
        <v>8271</v>
      </c>
      <c r="R2785" s="6">
        <f t="shared" si="173"/>
        <v>18.770491803278688</v>
      </c>
      <c r="S2785" t="s">
        <v>8319</v>
      </c>
      <c r="T2785" t="s">
        <v>8354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>
        <f t="shared" si="172"/>
        <v>1.19</v>
      </c>
      <c r="G2786" t="s">
        <v>8219</v>
      </c>
      <c r="H2786" t="s">
        <v>8224</v>
      </c>
      <c r="I2786" t="s">
        <v>8246</v>
      </c>
      <c r="J2786">
        <v>1414608843</v>
      </c>
      <c r="K2786">
        <v>1412794443</v>
      </c>
      <c r="L2786" s="10">
        <f t="shared" si="174"/>
        <v>41920.787534722222</v>
      </c>
      <c r="M2786" s="10">
        <f t="shared" si="175"/>
        <v>41941.787534722222</v>
      </c>
      <c r="N2786" t="b">
        <v>0</v>
      </c>
      <c r="O2786">
        <v>108</v>
      </c>
      <c r="P2786" t="b">
        <v>1</v>
      </c>
      <c r="Q2786" t="s">
        <v>8271</v>
      </c>
      <c r="R2786" s="6">
        <f t="shared" si="173"/>
        <v>66.111111111111114</v>
      </c>
      <c r="S2786" t="s">
        <v>8319</v>
      </c>
      <c r="T2786" t="s">
        <v>8354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>
        <f t="shared" si="172"/>
        <v>1.0468</v>
      </c>
      <c r="G2787" t="s">
        <v>8219</v>
      </c>
      <c r="H2787" t="s">
        <v>8224</v>
      </c>
      <c r="I2787" t="s">
        <v>8246</v>
      </c>
      <c r="J2787">
        <v>1470430800</v>
      </c>
      <c r="K2787">
        <v>1467865967</v>
      </c>
      <c r="L2787" s="10">
        <f t="shared" si="174"/>
        <v>42558.189432870371</v>
      </c>
      <c r="M2787" s="10">
        <f t="shared" si="175"/>
        <v>42587.875</v>
      </c>
      <c r="N2787" t="b">
        <v>0</v>
      </c>
      <c r="O2787">
        <v>142</v>
      </c>
      <c r="P2787" t="b">
        <v>1</v>
      </c>
      <c r="Q2787" t="s">
        <v>8271</v>
      </c>
      <c r="R2787" s="6">
        <f t="shared" si="173"/>
        <v>36.859154929577464</v>
      </c>
      <c r="S2787" t="s">
        <v>8319</v>
      </c>
      <c r="T2787" t="s">
        <v>8354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>
        <f t="shared" si="172"/>
        <v>1.1783999999999999</v>
      </c>
      <c r="G2788" t="s">
        <v>8219</v>
      </c>
      <c r="H2788" t="s">
        <v>8225</v>
      </c>
      <c r="I2788" t="s">
        <v>8247</v>
      </c>
      <c r="J2788">
        <v>1404913180</v>
      </c>
      <c r="K2788">
        <v>1403703580</v>
      </c>
      <c r="L2788" s="10">
        <f t="shared" si="174"/>
        <v>41815.569212962961</v>
      </c>
      <c r="M2788" s="10">
        <f t="shared" si="175"/>
        <v>41829.569212962961</v>
      </c>
      <c r="N2788" t="b">
        <v>0</v>
      </c>
      <c r="O2788">
        <v>74</v>
      </c>
      <c r="P2788" t="b">
        <v>1</v>
      </c>
      <c r="Q2788" t="s">
        <v>8271</v>
      </c>
      <c r="R2788" s="6">
        <f t="shared" si="173"/>
        <v>39.810810810810814</v>
      </c>
      <c r="S2788" t="s">
        <v>8319</v>
      </c>
      <c r="T2788" t="s">
        <v>8354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>
        <f t="shared" si="172"/>
        <v>1.1970000000000001</v>
      </c>
      <c r="G2789" t="s">
        <v>8219</v>
      </c>
      <c r="H2789" t="s">
        <v>8224</v>
      </c>
      <c r="I2789" t="s">
        <v>8246</v>
      </c>
      <c r="J2789">
        <v>1405658752</v>
      </c>
      <c r="K2789">
        <v>1403066752</v>
      </c>
      <c r="L2789" s="10">
        <f t="shared" si="174"/>
        <v>41808.198518518519</v>
      </c>
      <c r="M2789" s="10">
        <f t="shared" si="175"/>
        <v>41838.198518518519</v>
      </c>
      <c r="N2789" t="b">
        <v>0</v>
      </c>
      <c r="O2789">
        <v>38</v>
      </c>
      <c r="P2789" t="b">
        <v>1</v>
      </c>
      <c r="Q2789" t="s">
        <v>8271</v>
      </c>
      <c r="R2789" s="6">
        <f t="shared" si="173"/>
        <v>31.5</v>
      </c>
      <c r="S2789" t="s">
        <v>8319</v>
      </c>
      <c r="T2789" t="s">
        <v>8354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>
        <f t="shared" si="172"/>
        <v>1.0249999999999999</v>
      </c>
      <c r="G2790" t="s">
        <v>8219</v>
      </c>
      <c r="H2790" t="s">
        <v>8224</v>
      </c>
      <c r="I2790" t="s">
        <v>8246</v>
      </c>
      <c r="J2790">
        <v>1469811043</v>
      </c>
      <c r="K2790">
        <v>1467219043</v>
      </c>
      <c r="L2790" s="10">
        <f t="shared" si="174"/>
        <v>42550.701886574068</v>
      </c>
      <c r="M2790" s="10">
        <f t="shared" si="175"/>
        <v>42580.701886574068</v>
      </c>
      <c r="N2790" t="b">
        <v>0</v>
      </c>
      <c r="O2790">
        <v>20</v>
      </c>
      <c r="P2790" t="b">
        <v>1</v>
      </c>
      <c r="Q2790" t="s">
        <v>8271</v>
      </c>
      <c r="R2790" s="6">
        <f t="shared" si="173"/>
        <v>102.5</v>
      </c>
      <c r="S2790" t="s">
        <v>8319</v>
      </c>
      <c r="T2790" t="s">
        <v>8354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>
        <f t="shared" si="172"/>
        <v>1.0116666666666667</v>
      </c>
      <c r="G2791" t="s">
        <v>8219</v>
      </c>
      <c r="H2791" t="s">
        <v>8224</v>
      </c>
      <c r="I2791" t="s">
        <v>8246</v>
      </c>
      <c r="J2791">
        <v>1426132800</v>
      </c>
      <c r="K2791">
        <v>1424477934</v>
      </c>
      <c r="L2791" s="10">
        <f t="shared" si="174"/>
        <v>42056.013124999998</v>
      </c>
      <c r="M2791" s="10">
        <f t="shared" si="175"/>
        <v>42075.166666666672</v>
      </c>
      <c r="N2791" t="b">
        <v>0</v>
      </c>
      <c r="O2791">
        <v>24</v>
      </c>
      <c r="P2791" t="b">
        <v>1</v>
      </c>
      <c r="Q2791" t="s">
        <v>8271</v>
      </c>
      <c r="R2791" s="6">
        <f t="shared" si="173"/>
        <v>126.45833333333333</v>
      </c>
      <c r="S2791" t="s">
        <v>8319</v>
      </c>
      <c r="T2791" t="s">
        <v>8354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>
        <f t="shared" si="172"/>
        <v>1.0533333333333332</v>
      </c>
      <c r="G2792" t="s">
        <v>8219</v>
      </c>
      <c r="H2792" t="s">
        <v>8224</v>
      </c>
      <c r="I2792" t="s">
        <v>8246</v>
      </c>
      <c r="J2792">
        <v>1423693903</v>
      </c>
      <c r="K2792">
        <v>1421101903</v>
      </c>
      <c r="L2792" s="10">
        <f t="shared" si="174"/>
        <v>42016.938692129625</v>
      </c>
      <c r="M2792" s="10">
        <f t="shared" si="175"/>
        <v>42046.938692129625</v>
      </c>
      <c r="N2792" t="b">
        <v>0</v>
      </c>
      <c r="O2792">
        <v>66</v>
      </c>
      <c r="P2792" t="b">
        <v>1</v>
      </c>
      <c r="Q2792" t="s">
        <v>8271</v>
      </c>
      <c r="R2792" s="6">
        <f t="shared" si="173"/>
        <v>47.878787878787875</v>
      </c>
      <c r="S2792" t="s">
        <v>8319</v>
      </c>
      <c r="T2792" t="s">
        <v>8354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>
        <f t="shared" si="172"/>
        <v>1.0249999999999999</v>
      </c>
      <c r="G2793" t="s">
        <v>8219</v>
      </c>
      <c r="H2793" t="s">
        <v>8224</v>
      </c>
      <c r="I2793" t="s">
        <v>8246</v>
      </c>
      <c r="J2793">
        <v>1473393600</v>
      </c>
      <c r="K2793">
        <v>1470778559</v>
      </c>
      <c r="L2793" s="10">
        <f t="shared" si="174"/>
        <v>42591.899988425925</v>
      </c>
      <c r="M2793" s="10">
        <f t="shared" si="175"/>
        <v>42622.166666666672</v>
      </c>
      <c r="N2793" t="b">
        <v>0</v>
      </c>
      <c r="O2793">
        <v>28</v>
      </c>
      <c r="P2793" t="b">
        <v>1</v>
      </c>
      <c r="Q2793" t="s">
        <v>8271</v>
      </c>
      <c r="R2793" s="6">
        <f t="shared" si="173"/>
        <v>73.214285714285708</v>
      </c>
      <c r="S2793" t="s">
        <v>8319</v>
      </c>
      <c r="T2793" t="s">
        <v>8354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>
        <f t="shared" si="172"/>
        <v>1.0760000000000001</v>
      </c>
      <c r="G2794" t="s">
        <v>8219</v>
      </c>
      <c r="H2794" t="s">
        <v>8224</v>
      </c>
      <c r="I2794" t="s">
        <v>8246</v>
      </c>
      <c r="J2794">
        <v>1439357559</v>
      </c>
      <c r="K2794">
        <v>1435469559</v>
      </c>
      <c r="L2794" s="10">
        <f t="shared" si="174"/>
        <v>42183.231006944443</v>
      </c>
      <c r="M2794" s="10">
        <f t="shared" si="175"/>
        <v>42228.231006944443</v>
      </c>
      <c r="N2794" t="b">
        <v>0</v>
      </c>
      <c r="O2794">
        <v>24</v>
      </c>
      <c r="P2794" t="b">
        <v>1</v>
      </c>
      <c r="Q2794" t="s">
        <v>8271</v>
      </c>
      <c r="R2794" s="6">
        <f t="shared" si="173"/>
        <v>89.666666666666671</v>
      </c>
      <c r="S2794" t="s">
        <v>8319</v>
      </c>
      <c r="T2794" t="s">
        <v>8354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>
        <f t="shared" si="172"/>
        <v>1.105675</v>
      </c>
      <c r="G2795" t="s">
        <v>8219</v>
      </c>
      <c r="H2795" t="s">
        <v>8226</v>
      </c>
      <c r="I2795" t="s">
        <v>8248</v>
      </c>
      <c r="J2795">
        <v>1437473005</v>
      </c>
      <c r="K2795">
        <v>1434881005</v>
      </c>
      <c r="L2795" s="10">
        <f t="shared" si="174"/>
        <v>42176.419039351851</v>
      </c>
      <c r="M2795" s="10">
        <f t="shared" si="175"/>
        <v>42206.419039351851</v>
      </c>
      <c r="N2795" t="b">
        <v>0</v>
      </c>
      <c r="O2795">
        <v>73</v>
      </c>
      <c r="P2795" t="b">
        <v>1</v>
      </c>
      <c r="Q2795" t="s">
        <v>8271</v>
      </c>
      <c r="R2795" s="6">
        <f t="shared" si="173"/>
        <v>151.4623287671233</v>
      </c>
      <c r="S2795" t="s">
        <v>8319</v>
      </c>
      <c r="T2795" t="s">
        <v>8354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>
        <f t="shared" si="172"/>
        <v>1.5</v>
      </c>
      <c r="G2796" t="s">
        <v>8219</v>
      </c>
      <c r="H2796" t="s">
        <v>8225</v>
      </c>
      <c r="I2796" t="s">
        <v>8247</v>
      </c>
      <c r="J2796">
        <v>1457031600</v>
      </c>
      <c r="K2796">
        <v>1455640559</v>
      </c>
      <c r="L2796" s="10">
        <f t="shared" si="174"/>
        <v>42416.691655092596</v>
      </c>
      <c r="M2796" s="10">
        <f t="shared" si="175"/>
        <v>42432.791666666672</v>
      </c>
      <c r="N2796" t="b">
        <v>0</v>
      </c>
      <c r="O2796">
        <v>3</v>
      </c>
      <c r="P2796" t="b">
        <v>1</v>
      </c>
      <c r="Q2796" t="s">
        <v>8271</v>
      </c>
      <c r="R2796" s="6">
        <f t="shared" si="173"/>
        <v>25</v>
      </c>
      <c r="S2796" t="s">
        <v>8319</v>
      </c>
      <c r="T2796" t="s">
        <v>8354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>
        <f t="shared" si="172"/>
        <v>1.0428571428571429</v>
      </c>
      <c r="G2797" t="s">
        <v>8219</v>
      </c>
      <c r="H2797" t="s">
        <v>8224</v>
      </c>
      <c r="I2797" t="s">
        <v>8246</v>
      </c>
      <c r="J2797">
        <v>1402095600</v>
      </c>
      <c r="K2797">
        <v>1400675841</v>
      </c>
      <c r="L2797" s="10">
        <f t="shared" si="174"/>
        <v>41780.525937500002</v>
      </c>
      <c r="M2797" s="10">
        <f t="shared" si="175"/>
        <v>41796.958333333336</v>
      </c>
      <c r="N2797" t="b">
        <v>0</v>
      </c>
      <c r="O2797">
        <v>20</v>
      </c>
      <c r="P2797" t="b">
        <v>1</v>
      </c>
      <c r="Q2797" t="s">
        <v>8271</v>
      </c>
      <c r="R2797" s="6">
        <f t="shared" si="173"/>
        <v>36.5</v>
      </c>
      <c r="S2797" t="s">
        <v>8319</v>
      </c>
      <c r="T2797" t="s">
        <v>8354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>
        <f t="shared" si="172"/>
        <v>1.155</v>
      </c>
      <c r="G2798" t="s">
        <v>8219</v>
      </c>
      <c r="H2798" t="s">
        <v>8225</v>
      </c>
      <c r="I2798" t="s">
        <v>8247</v>
      </c>
      <c r="J2798">
        <v>1404564028</v>
      </c>
      <c r="K2798">
        <v>1401972028</v>
      </c>
      <c r="L2798" s="10">
        <f t="shared" si="174"/>
        <v>41795.528101851851</v>
      </c>
      <c r="M2798" s="10">
        <f t="shared" si="175"/>
        <v>41825.528101851851</v>
      </c>
      <c r="N2798" t="b">
        <v>0</v>
      </c>
      <c r="O2798">
        <v>21</v>
      </c>
      <c r="P2798" t="b">
        <v>1</v>
      </c>
      <c r="Q2798" t="s">
        <v>8271</v>
      </c>
      <c r="R2798" s="6">
        <f t="shared" si="173"/>
        <v>44</v>
      </c>
      <c r="S2798" t="s">
        <v>8319</v>
      </c>
      <c r="T2798" t="s">
        <v>8354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>
        <f t="shared" si="172"/>
        <v>1.02645125</v>
      </c>
      <c r="G2799" t="s">
        <v>8219</v>
      </c>
      <c r="H2799" t="s">
        <v>8225</v>
      </c>
      <c r="I2799" t="s">
        <v>8247</v>
      </c>
      <c r="J2799">
        <v>1404858840</v>
      </c>
      <c r="K2799">
        <v>1402266840</v>
      </c>
      <c r="L2799" s="10">
        <f t="shared" si="174"/>
        <v>41798.94027777778</v>
      </c>
      <c r="M2799" s="10">
        <f t="shared" si="175"/>
        <v>41828.94027777778</v>
      </c>
      <c r="N2799" t="b">
        <v>0</v>
      </c>
      <c r="O2799">
        <v>94</v>
      </c>
      <c r="P2799" t="b">
        <v>1</v>
      </c>
      <c r="Q2799" t="s">
        <v>8271</v>
      </c>
      <c r="R2799" s="6">
        <f t="shared" si="173"/>
        <v>87.357553191489373</v>
      </c>
      <c r="S2799" t="s">
        <v>8319</v>
      </c>
      <c r="T2799" t="s">
        <v>8354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>
        <f t="shared" si="172"/>
        <v>1.014</v>
      </c>
      <c r="G2800" t="s">
        <v>8219</v>
      </c>
      <c r="H2800" t="s">
        <v>8225</v>
      </c>
      <c r="I2800" t="s">
        <v>8247</v>
      </c>
      <c r="J2800">
        <v>1438358400</v>
      </c>
      <c r="K2800">
        <v>1437063121</v>
      </c>
      <c r="L2800" s="10">
        <f t="shared" si="174"/>
        <v>42201.675011574072</v>
      </c>
      <c r="M2800" s="10">
        <f t="shared" si="175"/>
        <v>42216.666666666672</v>
      </c>
      <c r="N2800" t="b">
        <v>0</v>
      </c>
      <c r="O2800">
        <v>139</v>
      </c>
      <c r="P2800" t="b">
        <v>1</v>
      </c>
      <c r="Q2800" t="s">
        <v>8271</v>
      </c>
      <c r="R2800" s="6">
        <f t="shared" si="173"/>
        <v>36.474820143884891</v>
      </c>
      <c r="S2800" t="s">
        <v>8319</v>
      </c>
      <c r="T2800" t="s">
        <v>8354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>
        <f t="shared" si="172"/>
        <v>1.1663479999999999</v>
      </c>
      <c r="G2801" t="s">
        <v>8219</v>
      </c>
      <c r="H2801" t="s">
        <v>8225</v>
      </c>
      <c r="I2801" t="s">
        <v>8247</v>
      </c>
      <c r="J2801">
        <v>1466179200</v>
      </c>
      <c r="K2801">
        <v>1463466070</v>
      </c>
      <c r="L2801" s="10">
        <f t="shared" si="174"/>
        <v>42507.264699074076</v>
      </c>
      <c r="M2801" s="10">
        <f t="shared" si="175"/>
        <v>42538.666666666672</v>
      </c>
      <c r="N2801" t="b">
        <v>0</v>
      </c>
      <c r="O2801">
        <v>130</v>
      </c>
      <c r="P2801" t="b">
        <v>1</v>
      </c>
      <c r="Q2801" t="s">
        <v>8271</v>
      </c>
      <c r="R2801" s="6">
        <f t="shared" si="173"/>
        <v>44.859538461538463</v>
      </c>
      <c r="S2801" t="s">
        <v>8319</v>
      </c>
      <c r="T2801" t="s">
        <v>8354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>
        <f t="shared" si="172"/>
        <v>1.33</v>
      </c>
      <c r="G2802" t="s">
        <v>8219</v>
      </c>
      <c r="H2802" t="s">
        <v>8225</v>
      </c>
      <c r="I2802" t="s">
        <v>8247</v>
      </c>
      <c r="J2802">
        <v>1420377366</v>
      </c>
      <c r="K2802">
        <v>1415193366</v>
      </c>
      <c r="L2802" s="10">
        <f t="shared" si="174"/>
        <v>41948.552847222221</v>
      </c>
      <c r="M2802" s="10">
        <f t="shared" si="175"/>
        <v>42008.552847222221</v>
      </c>
      <c r="N2802" t="b">
        <v>0</v>
      </c>
      <c r="O2802">
        <v>31</v>
      </c>
      <c r="P2802" t="b">
        <v>1</v>
      </c>
      <c r="Q2802" t="s">
        <v>8271</v>
      </c>
      <c r="R2802" s="6">
        <f t="shared" si="173"/>
        <v>42.903225806451616</v>
      </c>
      <c r="S2802" t="s">
        <v>8319</v>
      </c>
      <c r="T2802" t="s">
        <v>8354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>
        <f t="shared" si="172"/>
        <v>1.3320000000000001</v>
      </c>
      <c r="G2803" t="s">
        <v>8219</v>
      </c>
      <c r="H2803" t="s">
        <v>8226</v>
      </c>
      <c r="I2803" t="s">
        <v>8248</v>
      </c>
      <c r="J2803">
        <v>1412938800</v>
      </c>
      <c r="K2803">
        <v>1411019409</v>
      </c>
      <c r="L2803" s="10">
        <f t="shared" si="174"/>
        <v>41900.243159722224</v>
      </c>
      <c r="M2803" s="10">
        <f t="shared" si="175"/>
        <v>41922.458333333336</v>
      </c>
      <c r="N2803" t="b">
        <v>0</v>
      </c>
      <c r="O2803">
        <v>13</v>
      </c>
      <c r="P2803" t="b">
        <v>1</v>
      </c>
      <c r="Q2803" t="s">
        <v>8271</v>
      </c>
      <c r="R2803" s="6">
        <f t="shared" si="173"/>
        <v>51.230769230769234</v>
      </c>
      <c r="S2803" t="s">
        <v>8319</v>
      </c>
      <c r="T2803" t="s">
        <v>8354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>
        <f t="shared" si="172"/>
        <v>1.0183333333333333</v>
      </c>
      <c r="G2804" t="s">
        <v>8219</v>
      </c>
      <c r="H2804" t="s">
        <v>8225</v>
      </c>
      <c r="I2804" t="s">
        <v>8247</v>
      </c>
      <c r="J2804">
        <v>1438875107</v>
      </c>
      <c r="K2804">
        <v>1436283107</v>
      </c>
      <c r="L2804" s="10">
        <f t="shared" si="174"/>
        <v>42192.64707175926</v>
      </c>
      <c r="M2804" s="10">
        <f t="shared" si="175"/>
        <v>42222.64707175926</v>
      </c>
      <c r="N2804" t="b">
        <v>0</v>
      </c>
      <c r="O2804">
        <v>90</v>
      </c>
      <c r="P2804" t="b">
        <v>1</v>
      </c>
      <c r="Q2804" t="s">
        <v>8271</v>
      </c>
      <c r="R2804" s="6">
        <f t="shared" si="173"/>
        <v>33.944444444444443</v>
      </c>
      <c r="S2804" t="s">
        <v>8319</v>
      </c>
      <c r="T2804" t="s">
        <v>8354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>
        <f t="shared" si="172"/>
        <v>1.2795000000000001</v>
      </c>
      <c r="G2805" t="s">
        <v>8219</v>
      </c>
      <c r="H2805" t="s">
        <v>8224</v>
      </c>
      <c r="I2805" t="s">
        <v>8246</v>
      </c>
      <c r="J2805">
        <v>1437004800</v>
      </c>
      <c r="K2805">
        <v>1433295276</v>
      </c>
      <c r="L2805" s="10">
        <f t="shared" si="174"/>
        <v>42158.065694444449</v>
      </c>
      <c r="M2805" s="10">
        <f t="shared" si="175"/>
        <v>42201</v>
      </c>
      <c r="N2805" t="b">
        <v>0</v>
      </c>
      <c r="O2805">
        <v>141</v>
      </c>
      <c r="P2805" t="b">
        <v>1</v>
      </c>
      <c r="Q2805" t="s">
        <v>8271</v>
      </c>
      <c r="R2805" s="6">
        <f t="shared" si="173"/>
        <v>90.744680851063833</v>
      </c>
      <c r="S2805" t="s">
        <v>8319</v>
      </c>
      <c r="T2805" t="s">
        <v>8354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>
        <f t="shared" si="172"/>
        <v>1.1499999999999999</v>
      </c>
      <c r="G2806" t="s">
        <v>8219</v>
      </c>
      <c r="H2806" t="s">
        <v>8225</v>
      </c>
      <c r="I2806" t="s">
        <v>8247</v>
      </c>
      <c r="J2806">
        <v>1411987990</v>
      </c>
      <c r="K2806">
        <v>1409395990</v>
      </c>
      <c r="L2806" s="10">
        <f t="shared" si="174"/>
        <v>41881.453587962962</v>
      </c>
      <c r="M2806" s="10">
        <f t="shared" si="175"/>
        <v>41911.453587962962</v>
      </c>
      <c r="N2806" t="b">
        <v>0</v>
      </c>
      <c r="O2806">
        <v>23</v>
      </c>
      <c r="P2806" t="b">
        <v>1</v>
      </c>
      <c r="Q2806" t="s">
        <v>8271</v>
      </c>
      <c r="R2806" s="6">
        <f t="shared" si="173"/>
        <v>50</v>
      </c>
      <c r="S2806" t="s">
        <v>8319</v>
      </c>
      <c r="T2806" t="s">
        <v>8354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>
        <f t="shared" si="172"/>
        <v>1.1000000000000001</v>
      </c>
      <c r="G2807" t="s">
        <v>8219</v>
      </c>
      <c r="H2807" t="s">
        <v>8225</v>
      </c>
      <c r="I2807" t="s">
        <v>8247</v>
      </c>
      <c r="J2807">
        <v>1440245273</v>
      </c>
      <c r="K2807">
        <v>1438085273</v>
      </c>
      <c r="L2807" s="10">
        <f t="shared" si="174"/>
        <v>42213.505474537036</v>
      </c>
      <c r="M2807" s="10">
        <f t="shared" si="175"/>
        <v>42238.505474537036</v>
      </c>
      <c r="N2807" t="b">
        <v>0</v>
      </c>
      <c r="O2807">
        <v>18</v>
      </c>
      <c r="P2807" t="b">
        <v>1</v>
      </c>
      <c r="Q2807" t="s">
        <v>8271</v>
      </c>
      <c r="R2807" s="6">
        <f t="shared" si="173"/>
        <v>24.444444444444443</v>
      </c>
      <c r="S2807" t="s">
        <v>8319</v>
      </c>
      <c r="T2807" t="s">
        <v>8354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>
        <f t="shared" si="172"/>
        <v>1.121</v>
      </c>
      <c r="G2808" t="s">
        <v>8219</v>
      </c>
      <c r="H2808" t="s">
        <v>8225</v>
      </c>
      <c r="I2808" t="s">
        <v>8247</v>
      </c>
      <c r="J2808">
        <v>1438772400</v>
      </c>
      <c r="K2808">
        <v>1435645490</v>
      </c>
      <c r="L2808" s="10">
        <f t="shared" si="174"/>
        <v>42185.267245370371</v>
      </c>
      <c r="M2808" s="10">
        <f t="shared" si="175"/>
        <v>42221.458333333328</v>
      </c>
      <c r="N2808" t="b">
        <v>0</v>
      </c>
      <c r="O2808">
        <v>76</v>
      </c>
      <c r="P2808" t="b">
        <v>1</v>
      </c>
      <c r="Q2808" t="s">
        <v>8271</v>
      </c>
      <c r="R2808" s="6">
        <f t="shared" si="173"/>
        <v>44.25</v>
      </c>
      <c r="S2808" t="s">
        <v>8319</v>
      </c>
      <c r="T2808" t="s">
        <v>8354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>
        <f t="shared" si="172"/>
        <v>1.26</v>
      </c>
      <c r="G2809" t="s">
        <v>8219</v>
      </c>
      <c r="H2809" t="s">
        <v>8224</v>
      </c>
      <c r="I2809" t="s">
        <v>8246</v>
      </c>
      <c r="J2809">
        <v>1435611438</v>
      </c>
      <c r="K2809">
        <v>1433019438</v>
      </c>
      <c r="L2809" s="10">
        <f t="shared" si="174"/>
        <v>42154.873124999998</v>
      </c>
      <c r="M2809" s="10">
        <f t="shared" si="175"/>
        <v>42184.873124999998</v>
      </c>
      <c r="N2809" t="b">
        <v>0</v>
      </c>
      <c r="O2809">
        <v>93</v>
      </c>
      <c r="P2809" t="b">
        <v>1</v>
      </c>
      <c r="Q2809" t="s">
        <v>8271</v>
      </c>
      <c r="R2809" s="6">
        <f t="shared" si="173"/>
        <v>67.741935483870961</v>
      </c>
      <c r="S2809" t="s">
        <v>8319</v>
      </c>
      <c r="T2809" t="s">
        <v>8354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>
        <f t="shared" si="172"/>
        <v>1.0024444444444445</v>
      </c>
      <c r="G2810" t="s">
        <v>8219</v>
      </c>
      <c r="H2810" t="s">
        <v>8224</v>
      </c>
      <c r="I2810" t="s">
        <v>8246</v>
      </c>
      <c r="J2810">
        <v>1440274735</v>
      </c>
      <c r="K2810">
        <v>1437682735</v>
      </c>
      <c r="L2810" s="10">
        <f t="shared" si="174"/>
        <v>42208.84646990741</v>
      </c>
      <c r="M2810" s="10">
        <f t="shared" si="175"/>
        <v>42238.84646990741</v>
      </c>
      <c r="N2810" t="b">
        <v>0</v>
      </c>
      <c r="O2810">
        <v>69</v>
      </c>
      <c r="P2810" t="b">
        <v>1</v>
      </c>
      <c r="Q2810" t="s">
        <v>8271</v>
      </c>
      <c r="R2810" s="6">
        <f t="shared" si="173"/>
        <v>65.376811594202906</v>
      </c>
      <c r="S2810" t="s">
        <v>8319</v>
      </c>
      <c r="T2810" t="s">
        <v>8354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>
        <f t="shared" si="172"/>
        <v>1.024</v>
      </c>
      <c r="G2811" t="s">
        <v>8219</v>
      </c>
      <c r="H2811" t="s">
        <v>8224</v>
      </c>
      <c r="I2811" t="s">
        <v>8246</v>
      </c>
      <c r="J2811">
        <v>1459348740</v>
      </c>
      <c r="K2811">
        <v>1458647725</v>
      </c>
      <c r="L2811" s="10">
        <f t="shared" si="174"/>
        <v>42451.496817129635</v>
      </c>
      <c r="M2811" s="10">
        <f t="shared" si="175"/>
        <v>42459.610416666663</v>
      </c>
      <c r="N2811" t="b">
        <v>0</v>
      </c>
      <c r="O2811">
        <v>21</v>
      </c>
      <c r="P2811" t="b">
        <v>1</v>
      </c>
      <c r="Q2811" t="s">
        <v>8271</v>
      </c>
      <c r="R2811" s="6">
        <f t="shared" si="173"/>
        <v>121.9047619047619</v>
      </c>
      <c r="S2811" t="s">
        <v>8319</v>
      </c>
      <c r="T2811" t="s">
        <v>8354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>
        <f t="shared" si="172"/>
        <v>1.0820000000000001</v>
      </c>
      <c r="G2812" t="s">
        <v>8219</v>
      </c>
      <c r="H2812" t="s">
        <v>8224</v>
      </c>
      <c r="I2812" t="s">
        <v>8246</v>
      </c>
      <c r="J2812">
        <v>1401595140</v>
      </c>
      <c r="K2812">
        <v>1398828064</v>
      </c>
      <c r="L2812" s="10">
        <f t="shared" si="174"/>
        <v>41759.13962962963</v>
      </c>
      <c r="M2812" s="10">
        <f t="shared" si="175"/>
        <v>41791.165972222225</v>
      </c>
      <c r="N2812" t="b">
        <v>0</v>
      </c>
      <c r="O2812">
        <v>57</v>
      </c>
      <c r="P2812" t="b">
        <v>1</v>
      </c>
      <c r="Q2812" t="s">
        <v>8271</v>
      </c>
      <c r="R2812" s="6">
        <f t="shared" si="173"/>
        <v>47.456140350877192</v>
      </c>
      <c r="S2812" t="s">
        <v>8319</v>
      </c>
      <c r="T2812" t="s">
        <v>8354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>
        <f t="shared" si="172"/>
        <v>1.0026999999999999</v>
      </c>
      <c r="G2813" t="s">
        <v>8219</v>
      </c>
      <c r="H2813" t="s">
        <v>8225</v>
      </c>
      <c r="I2813" t="s">
        <v>8247</v>
      </c>
      <c r="J2813">
        <v>1424692503</v>
      </c>
      <c r="K2813">
        <v>1422100503</v>
      </c>
      <c r="L2813" s="10">
        <f t="shared" si="174"/>
        <v>42028.496562500004</v>
      </c>
      <c r="M2813" s="10">
        <f t="shared" si="175"/>
        <v>42058.496562500004</v>
      </c>
      <c r="N2813" t="b">
        <v>0</v>
      </c>
      <c r="O2813">
        <v>108</v>
      </c>
      <c r="P2813" t="b">
        <v>1</v>
      </c>
      <c r="Q2813" t="s">
        <v>8271</v>
      </c>
      <c r="R2813" s="6">
        <f t="shared" si="173"/>
        <v>92.842592592592595</v>
      </c>
      <c r="S2813" t="s">
        <v>8319</v>
      </c>
      <c r="T2813" t="s">
        <v>8354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>
        <f t="shared" si="172"/>
        <v>1.133</v>
      </c>
      <c r="G2814" t="s">
        <v>8219</v>
      </c>
      <c r="H2814" t="s">
        <v>8229</v>
      </c>
      <c r="I2814" t="s">
        <v>8251</v>
      </c>
      <c r="J2814">
        <v>1428292800</v>
      </c>
      <c r="K2814">
        <v>1424368298</v>
      </c>
      <c r="L2814" s="10">
        <f t="shared" si="174"/>
        <v>42054.74418981481</v>
      </c>
      <c r="M2814" s="10">
        <f t="shared" si="175"/>
        <v>42100.166666666672</v>
      </c>
      <c r="N2814" t="b">
        <v>0</v>
      </c>
      <c r="O2814">
        <v>83</v>
      </c>
      <c r="P2814" t="b">
        <v>1</v>
      </c>
      <c r="Q2814" t="s">
        <v>8271</v>
      </c>
      <c r="R2814" s="6">
        <f t="shared" si="173"/>
        <v>68.253012048192772</v>
      </c>
      <c r="S2814" t="s">
        <v>8319</v>
      </c>
      <c r="T2814" t="s">
        <v>8354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>
        <f t="shared" si="172"/>
        <v>1.2757571428571428</v>
      </c>
      <c r="G2815" t="s">
        <v>8219</v>
      </c>
      <c r="H2815" t="s">
        <v>8224</v>
      </c>
      <c r="I2815" t="s">
        <v>8246</v>
      </c>
      <c r="J2815">
        <v>1481737761</v>
      </c>
      <c r="K2815">
        <v>1479577761</v>
      </c>
      <c r="L2815" s="10">
        <f t="shared" si="174"/>
        <v>42693.742604166662</v>
      </c>
      <c r="M2815" s="10">
        <f t="shared" si="175"/>
        <v>42718.742604166662</v>
      </c>
      <c r="N2815" t="b">
        <v>0</v>
      </c>
      <c r="O2815">
        <v>96</v>
      </c>
      <c r="P2815" t="b">
        <v>1</v>
      </c>
      <c r="Q2815" t="s">
        <v>8271</v>
      </c>
      <c r="R2815" s="6">
        <f t="shared" si="173"/>
        <v>37.209583333333335</v>
      </c>
      <c r="S2815" t="s">
        <v>8319</v>
      </c>
      <c r="T2815" t="s">
        <v>8354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>
        <f t="shared" si="172"/>
        <v>1.0773333333333333</v>
      </c>
      <c r="G2816" t="s">
        <v>8219</v>
      </c>
      <c r="H2816" t="s">
        <v>8225</v>
      </c>
      <c r="I2816" t="s">
        <v>8247</v>
      </c>
      <c r="J2816">
        <v>1431164115</v>
      </c>
      <c r="K2816">
        <v>1428572115</v>
      </c>
      <c r="L2816" s="10">
        <f t="shared" si="174"/>
        <v>42103.399479166663</v>
      </c>
      <c r="M2816" s="10">
        <f t="shared" si="175"/>
        <v>42133.399479166663</v>
      </c>
      <c r="N2816" t="b">
        <v>0</v>
      </c>
      <c r="O2816">
        <v>64</v>
      </c>
      <c r="P2816" t="b">
        <v>1</v>
      </c>
      <c r="Q2816" t="s">
        <v>8271</v>
      </c>
      <c r="R2816" s="6">
        <f t="shared" si="173"/>
        <v>25.25</v>
      </c>
      <c r="S2816" t="s">
        <v>8319</v>
      </c>
      <c r="T2816" t="s">
        <v>8354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>
        <f t="shared" si="172"/>
        <v>2.42</v>
      </c>
      <c r="G2817" t="s">
        <v>8219</v>
      </c>
      <c r="H2817" t="s">
        <v>8229</v>
      </c>
      <c r="I2817" t="s">
        <v>8251</v>
      </c>
      <c r="J2817">
        <v>1470595109</v>
      </c>
      <c r="K2817">
        <v>1468003109</v>
      </c>
      <c r="L2817" s="10">
        <f t="shared" si="174"/>
        <v>42559.776724537034</v>
      </c>
      <c r="M2817" s="10">
        <f t="shared" si="175"/>
        <v>42589.776724537034</v>
      </c>
      <c r="N2817" t="b">
        <v>0</v>
      </c>
      <c r="O2817">
        <v>14</v>
      </c>
      <c r="P2817" t="b">
        <v>1</v>
      </c>
      <c r="Q2817" t="s">
        <v>8271</v>
      </c>
      <c r="R2817" s="6">
        <f t="shared" si="173"/>
        <v>43.214285714285715</v>
      </c>
      <c r="S2817" t="s">
        <v>8319</v>
      </c>
      <c r="T2817" t="s">
        <v>8354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>
        <f t="shared" ref="F2818:F2881" si="176">IF(D2818=0,0,E2818/D2818)</f>
        <v>1.4156666666666666</v>
      </c>
      <c r="G2818" t="s">
        <v>8219</v>
      </c>
      <c r="H2818" t="s">
        <v>8225</v>
      </c>
      <c r="I2818" t="s">
        <v>8247</v>
      </c>
      <c r="J2818">
        <v>1438531200</v>
      </c>
      <c r="K2818">
        <v>1435921992</v>
      </c>
      <c r="L2818" s="10">
        <f t="shared" si="174"/>
        <v>42188.467499999999</v>
      </c>
      <c r="M2818" s="10">
        <f t="shared" si="175"/>
        <v>42218.666666666672</v>
      </c>
      <c r="N2818" t="b">
        <v>0</v>
      </c>
      <c r="O2818">
        <v>169</v>
      </c>
      <c r="P2818" t="b">
        <v>1</v>
      </c>
      <c r="Q2818" t="s">
        <v>8271</v>
      </c>
      <c r="R2818" s="6">
        <f t="shared" ref="R2818:R2881" si="177">IF(O2818=0,0,E2818/O2818)</f>
        <v>25.130177514792898</v>
      </c>
      <c r="S2818" t="s">
        <v>8319</v>
      </c>
      <c r="T2818" t="s">
        <v>8354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>
        <f t="shared" si="176"/>
        <v>1.3</v>
      </c>
      <c r="G2819" t="s">
        <v>8219</v>
      </c>
      <c r="H2819" t="s">
        <v>8225</v>
      </c>
      <c r="I2819" t="s">
        <v>8247</v>
      </c>
      <c r="J2819">
        <v>1425136462</v>
      </c>
      <c r="K2819">
        <v>1421680462</v>
      </c>
      <c r="L2819" s="10">
        <f t="shared" ref="L2819:L2882" si="178">(((K2819/60)/60)/24)+DATE(1970,1,1)</f>
        <v>42023.634976851856</v>
      </c>
      <c r="M2819" s="10">
        <f t="shared" ref="M2819:M2882" si="179">(((J2819/60)/60)/24)+DATE(1970,1,1)</f>
        <v>42063.634976851856</v>
      </c>
      <c r="N2819" t="b">
        <v>0</v>
      </c>
      <c r="O2819">
        <v>33</v>
      </c>
      <c r="P2819" t="b">
        <v>1</v>
      </c>
      <c r="Q2819" t="s">
        <v>8271</v>
      </c>
      <c r="R2819" s="6">
        <f t="shared" si="177"/>
        <v>23.636363636363637</v>
      </c>
      <c r="S2819" t="s">
        <v>8319</v>
      </c>
      <c r="T2819" t="s">
        <v>8354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>
        <f t="shared" si="176"/>
        <v>1.0603</v>
      </c>
      <c r="G2820" t="s">
        <v>8219</v>
      </c>
      <c r="H2820" t="s">
        <v>8224</v>
      </c>
      <c r="I2820" t="s">
        <v>8246</v>
      </c>
      <c r="J2820">
        <v>1443018086</v>
      </c>
      <c r="K2820">
        <v>1441290086</v>
      </c>
      <c r="L2820" s="10">
        <f t="shared" si="178"/>
        <v>42250.598217592589</v>
      </c>
      <c r="M2820" s="10">
        <f t="shared" si="179"/>
        <v>42270.598217592589</v>
      </c>
      <c r="N2820" t="b">
        <v>0</v>
      </c>
      <c r="O2820">
        <v>102</v>
      </c>
      <c r="P2820" t="b">
        <v>1</v>
      </c>
      <c r="Q2820" t="s">
        <v>8271</v>
      </c>
      <c r="R2820" s="6">
        <f t="shared" si="177"/>
        <v>103.95098039215686</v>
      </c>
      <c r="S2820" t="s">
        <v>8319</v>
      </c>
      <c r="T2820" t="s">
        <v>8354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>
        <f t="shared" si="176"/>
        <v>1.048</v>
      </c>
      <c r="G2821" t="s">
        <v>8219</v>
      </c>
      <c r="H2821" t="s">
        <v>8225</v>
      </c>
      <c r="I2821" t="s">
        <v>8247</v>
      </c>
      <c r="J2821">
        <v>1434285409</v>
      </c>
      <c r="K2821">
        <v>1431693409</v>
      </c>
      <c r="L2821" s="10">
        <f t="shared" si="178"/>
        <v>42139.525567129633</v>
      </c>
      <c r="M2821" s="10">
        <f t="shared" si="179"/>
        <v>42169.525567129633</v>
      </c>
      <c r="N2821" t="b">
        <v>0</v>
      </c>
      <c r="O2821">
        <v>104</v>
      </c>
      <c r="P2821" t="b">
        <v>1</v>
      </c>
      <c r="Q2821" t="s">
        <v>8271</v>
      </c>
      <c r="R2821" s="6">
        <f t="shared" si="177"/>
        <v>50.384615384615387</v>
      </c>
      <c r="S2821" t="s">
        <v>8319</v>
      </c>
      <c r="T2821" t="s">
        <v>8354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>
        <f t="shared" si="176"/>
        <v>1.36</v>
      </c>
      <c r="G2822" t="s">
        <v>8219</v>
      </c>
      <c r="H2822" t="s">
        <v>8225</v>
      </c>
      <c r="I2822" t="s">
        <v>8247</v>
      </c>
      <c r="J2822">
        <v>1456444800</v>
      </c>
      <c r="K2822">
        <v>1454337589</v>
      </c>
      <c r="L2822" s="10">
        <f t="shared" si="178"/>
        <v>42401.610983796301</v>
      </c>
      <c r="M2822" s="10">
        <f t="shared" si="179"/>
        <v>42426</v>
      </c>
      <c r="N2822" t="b">
        <v>0</v>
      </c>
      <c r="O2822">
        <v>20</v>
      </c>
      <c r="P2822" t="b">
        <v>1</v>
      </c>
      <c r="Q2822" t="s">
        <v>8271</v>
      </c>
      <c r="R2822" s="6">
        <f t="shared" si="177"/>
        <v>13.6</v>
      </c>
      <c r="S2822" t="s">
        <v>8319</v>
      </c>
      <c r="T2822" t="s">
        <v>8354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>
        <f t="shared" si="176"/>
        <v>1</v>
      </c>
      <c r="G2823" t="s">
        <v>8219</v>
      </c>
      <c r="H2823" t="s">
        <v>8225</v>
      </c>
      <c r="I2823" t="s">
        <v>8247</v>
      </c>
      <c r="J2823">
        <v>1411510135</v>
      </c>
      <c r="K2823">
        <v>1408918135</v>
      </c>
      <c r="L2823" s="10">
        <f t="shared" si="178"/>
        <v>41875.922858796301</v>
      </c>
      <c r="M2823" s="10">
        <f t="shared" si="179"/>
        <v>41905.922858796301</v>
      </c>
      <c r="N2823" t="b">
        <v>0</v>
      </c>
      <c r="O2823">
        <v>35</v>
      </c>
      <c r="P2823" t="b">
        <v>1</v>
      </c>
      <c r="Q2823" t="s">
        <v>8271</v>
      </c>
      <c r="R2823" s="6">
        <f t="shared" si="177"/>
        <v>28.571428571428573</v>
      </c>
      <c r="S2823" t="s">
        <v>8319</v>
      </c>
      <c r="T2823" t="s">
        <v>8354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>
        <f t="shared" si="176"/>
        <v>1</v>
      </c>
      <c r="G2824" t="s">
        <v>8219</v>
      </c>
      <c r="H2824" t="s">
        <v>8224</v>
      </c>
      <c r="I2824" t="s">
        <v>8246</v>
      </c>
      <c r="J2824">
        <v>1427469892</v>
      </c>
      <c r="K2824">
        <v>1424881492</v>
      </c>
      <c r="L2824" s="10">
        <f t="shared" si="178"/>
        <v>42060.683935185181</v>
      </c>
      <c r="M2824" s="10">
        <f t="shared" si="179"/>
        <v>42090.642268518524</v>
      </c>
      <c r="N2824" t="b">
        <v>0</v>
      </c>
      <c r="O2824">
        <v>94</v>
      </c>
      <c r="P2824" t="b">
        <v>1</v>
      </c>
      <c r="Q2824" t="s">
        <v>8271</v>
      </c>
      <c r="R2824" s="6">
        <f t="shared" si="177"/>
        <v>63.829787234042556</v>
      </c>
      <c r="S2824" t="s">
        <v>8319</v>
      </c>
      <c r="T2824" t="s">
        <v>8354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>
        <f t="shared" si="176"/>
        <v>1.24</v>
      </c>
      <c r="G2825" t="s">
        <v>8219</v>
      </c>
      <c r="H2825" t="s">
        <v>8225</v>
      </c>
      <c r="I2825" t="s">
        <v>8247</v>
      </c>
      <c r="J2825">
        <v>1427842740</v>
      </c>
      <c r="K2825">
        <v>1425428206</v>
      </c>
      <c r="L2825" s="10">
        <f t="shared" si="178"/>
        <v>42067.011643518519</v>
      </c>
      <c r="M2825" s="10">
        <f t="shared" si="179"/>
        <v>42094.957638888889</v>
      </c>
      <c r="N2825" t="b">
        <v>0</v>
      </c>
      <c r="O2825">
        <v>14</v>
      </c>
      <c r="P2825" t="b">
        <v>1</v>
      </c>
      <c r="Q2825" t="s">
        <v>8271</v>
      </c>
      <c r="R2825" s="6">
        <f t="shared" si="177"/>
        <v>8.8571428571428577</v>
      </c>
      <c r="S2825" t="s">
        <v>8319</v>
      </c>
      <c r="T2825" t="s">
        <v>8354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>
        <f t="shared" si="176"/>
        <v>1.1692307692307693</v>
      </c>
      <c r="G2826" t="s">
        <v>8219</v>
      </c>
      <c r="H2826" t="s">
        <v>8224</v>
      </c>
      <c r="I2826" t="s">
        <v>8246</v>
      </c>
      <c r="J2826">
        <v>1434159780</v>
      </c>
      <c r="K2826">
        <v>1431412196</v>
      </c>
      <c r="L2826" s="10">
        <f t="shared" si="178"/>
        <v>42136.270787037036</v>
      </c>
      <c r="M2826" s="10">
        <f t="shared" si="179"/>
        <v>42168.071527777778</v>
      </c>
      <c r="N2826" t="b">
        <v>0</v>
      </c>
      <c r="O2826">
        <v>15</v>
      </c>
      <c r="P2826" t="b">
        <v>1</v>
      </c>
      <c r="Q2826" t="s">
        <v>8271</v>
      </c>
      <c r="R2826" s="6">
        <f t="shared" si="177"/>
        <v>50.666666666666664</v>
      </c>
      <c r="S2826" t="s">
        <v>8319</v>
      </c>
      <c r="T2826" t="s">
        <v>8354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>
        <f t="shared" si="176"/>
        <v>1.0333333333333334</v>
      </c>
      <c r="G2827" t="s">
        <v>8219</v>
      </c>
      <c r="H2827" t="s">
        <v>8225</v>
      </c>
      <c r="I2827" t="s">
        <v>8247</v>
      </c>
      <c r="J2827">
        <v>1449255686</v>
      </c>
      <c r="K2827">
        <v>1446663686</v>
      </c>
      <c r="L2827" s="10">
        <f t="shared" si="178"/>
        <v>42312.792662037042</v>
      </c>
      <c r="M2827" s="10">
        <f t="shared" si="179"/>
        <v>42342.792662037042</v>
      </c>
      <c r="N2827" t="b">
        <v>0</v>
      </c>
      <c r="O2827">
        <v>51</v>
      </c>
      <c r="P2827" t="b">
        <v>1</v>
      </c>
      <c r="Q2827" t="s">
        <v>8271</v>
      </c>
      <c r="R2827" s="6">
        <f t="shared" si="177"/>
        <v>60.784313725490193</v>
      </c>
      <c r="S2827" t="s">
        <v>8319</v>
      </c>
      <c r="T2827" t="s">
        <v>8354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>
        <f t="shared" si="176"/>
        <v>1.0774999999999999</v>
      </c>
      <c r="G2828" t="s">
        <v>8219</v>
      </c>
      <c r="H2828" t="s">
        <v>8224</v>
      </c>
      <c r="I2828" t="s">
        <v>8246</v>
      </c>
      <c r="J2828">
        <v>1436511600</v>
      </c>
      <c r="K2828">
        <v>1434415812</v>
      </c>
      <c r="L2828" s="10">
        <f t="shared" si="178"/>
        <v>42171.034861111111</v>
      </c>
      <c r="M2828" s="10">
        <f t="shared" si="179"/>
        <v>42195.291666666672</v>
      </c>
      <c r="N2828" t="b">
        <v>0</v>
      </c>
      <c r="O2828">
        <v>19</v>
      </c>
      <c r="P2828" t="b">
        <v>1</v>
      </c>
      <c r="Q2828" t="s">
        <v>8271</v>
      </c>
      <c r="R2828" s="6">
        <f t="shared" si="177"/>
        <v>113.42105263157895</v>
      </c>
      <c r="S2828" t="s">
        <v>8319</v>
      </c>
      <c r="T2828" t="s">
        <v>8354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>
        <f t="shared" si="176"/>
        <v>1.2024999999999999</v>
      </c>
      <c r="G2829" t="s">
        <v>8219</v>
      </c>
      <c r="H2829" t="s">
        <v>8224</v>
      </c>
      <c r="I2829" t="s">
        <v>8246</v>
      </c>
      <c r="J2829">
        <v>1464971400</v>
      </c>
      <c r="K2829">
        <v>1462379066</v>
      </c>
      <c r="L2829" s="10">
        <f t="shared" si="178"/>
        <v>42494.683634259258</v>
      </c>
      <c r="M2829" s="10">
        <f t="shared" si="179"/>
        <v>42524.6875</v>
      </c>
      <c r="N2829" t="b">
        <v>0</v>
      </c>
      <c r="O2829">
        <v>23</v>
      </c>
      <c r="P2829" t="b">
        <v>1</v>
      </c>
      <c r="Q2829" t="s">
        <v>8271</v>
      </c>
      <c r="R2829" s="6">
        <f t="shared" si="177"/>
        <v>104.56521739130434</v>
      </c>
      <c r="S2829" t="s">
        <v>8319</v>
      </c>
      <c r="T2829" t="s">
        <v>8354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>
        <f t="shared" si="176"/>
        <v>1.0037894736842106</v>
      </c>
      <c r="G2830" t="s">
        <v>8219</v>
      </c>
      <c r="H2830" t="s">
        <v>8225</v>
      </c>
      <c r="I2830" t="s">
        <v>8247</v>
      </c>
      <c r="J2830">
        <v>1443826800</v>
      </c>
      <c r="K2830">
        <v>1441606869</v>
      </c>
      <c r="L2830" s="10">
        <f t="shared" si="178"/>
        <v>42254.264687499999</v>
      </c>
      <c r="M2830" s="10">
        <f t="shared" si="179"/>
        <v>42279.958333333328</v>
      </c>
      <c r="N2830" t="b">
        <v>0</v>
      </c>
      <c r="O2830">
        <v>97</v>
      </c>
      <c r="P2830" t="b">
        <v>1</v>
      </c>
      <c r="Q2830" t="s">
        <v>8271</v>
      </c>
      <c r="R2830" s="6">
        <f t="shared" si="177"/>
        <v>98.30927835051547</v>
      </c>
      <c r="S2830" t="s">
        <v>8319</v>
      </c>
      <c r="T2830" t="s">
        <v>8354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>
        <f t="shared" si="176"/>
        <v>1.0651999999999999</v>
      </c>
      <c r="G2831" t="s">
        <v>8219</v>
      </c>
      <c r="H2831" t="s">
        <v>8225</v>
      </c>
      <c r="I2831" t="s">
        <v>8247</v>
      </c>
      <c r="J2831">
        <v>1464863118</v>
      </c>
      <c r="K2831">
        <v>1462443918</v>
      </c>
      <c r="L2831" s="10">
        <f t="shared" si="178"/>
        <v>42495.434236111112</v>
      </c>
      <c r="M2831" s="10">
        <f t="shared" si="179"/>
        <v>42523.434236111112</v>
      </c>
      <c r="N2831" t="b">
        <v>0</v>
      </c>
      <c r="O2831">
        <v>76</v>
      </c>
      <c r="P2831" t="b">
        <v>1</v>
      </c>
      <c r="Q2831" t="s">
        <v>8271</v>
      </c>
      <c r="R2831" s="6">
        <f t="shared" si="177"/>
        <v>35.039473684210527</v>
      </c>
      <c r="S2831" t="s">
        <v>8319</v>
      </c>
      <c r="T2831" t="s">
        <v>8354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>
        <f t="shared" si="176"/>
        <v>1</v>
      </c>
      <c r="G2832" t="s">
        <v>8219</v>
      </c>
      <c r="H2832" t="s">
        <v>8224</v>
      </c>
      <c r="I2832" t="s">
        <v>8246</v>
      </c>
      <c r="J2832">
        <v>1399867140</v>
      </c>
      <c r="K2832">
        <v>1398802148</v>
      </c>
      <c r="L2832" s="10">
        <f t="shared" si="178"/>
        <v>41758.839675925927</v>
      </c>
      <c r="M2832" s="10">
        <f t="shared" si="179"/>
        <v>41771.165972222225</v>
      </c>
      <c r="N2832" t="b">
        <v>0</v>
      </c>
      <c r="O2832">
        <v>11</v>
      </c>
      <c r="P2832" t="b">
        <v>1</v>
      </c>
      <c r="Q2832" t="s">
        <v>8271</v>
      </c>
      <c r="R2832" s="6">
        <f t="shared" si="177"/>
        <v>272.72727272727275</v>
      </c>
      <c r="S2832" t="s">
        <v>8319</v>
      </c>
      <c r="T2832" t="s">
        <v>8354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>
        <f t="shared" si="176"/>
        <v>1.1066666666666667</v>
      </c>
      <c r="G2833" t="s">
        <v>8219</v>
      </c>
      <c r="H2833" t="s">
        <v>8224</v>
      </c>
      <c r="I2833" t="s">
        <v>8246</v>
      </c>
      <c r="J2833">
        <v>1437076070</v>
      </c>
      <c r="K2833">
        <v>1434484070</v>
      </c>
      <c r="L2833" s="10">
        <f t="shared" si="178"/>
        <v>42171.824884259258</v>
      </c>
      <c r="M2833" s="10">
        <f t="shared" si="179"/>
        <v>42201.824884259258</v>
      </c>
      <c r="N2833" t="b">
        <v>0</v>
      </c>
      <c r="O2833">
        <v>52</v>
      </c>
      <c r="P2833" t="b">
        <v>1</v>
      </c>
      <c r="Q2833" t="s">
        <v>8271</v>
      </c>
      <c r="R2833" s="6">
        <f t="shared" si="177"/>
        <v>63.846153846153847</v>
      </c>
      <c r="S2833" t="s">
        <v>8319</v>
      </c>
      <c r="T2833" t="s">
        <v>8354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>
        <f t="shared" si="176"/>
        <v>1.1471959999999999</v>
      </c>
      <c r="G2834" t="s">
        <v>8219</v>
      </c>
      <c r="H2834" t="s">
        <v>8225</v>
      </c>
      <c r="I2834" t="s">
        <v>8247</v>
      </c>
      <c r="J2834">
        <v>1416780000</v>
      </c>
      <c r="K2834">
        <v>1414342894</v>
      </c>
      <c r="L2834" s="10">
        <f t="shared" si="178"/>
        <v>41938.709421296298</v>
      </c>
      <c r="M2834" s="10">
        <f t="shared" si="179"/>
        <v>41966.916666666672</v>
      </c>
      <c r="N2834" t="b">
        <v>0</v>
      </c>
      <c r="O2834">
        <v>95</v>
      </c>
      <c r="P2834" t="b">
        <v>1</v>
      </c>
      <c r="Q2834" t="s">
        <v>8271</v>
      </c>
      <c r="R2834" s="6">
        <f t="shared" si="177"/>
        <v>30.189368421052631</v>
      </c>
      <c r="S2834" t="s">
        <v>8319</v>
      </c>
      <c r="T2834" t="s">
        <v>8354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>
        <f t="shared" si="176"/>
        <v>1.0825925925925926</v>
      </c>
      <c r="G2835" t="s">
        <v>8219</v>
      </c>
      <c r="H2835" t="s">
        <v>8224</v>
      </c>
      <c r="I2835" t="s">
        <v>8246</v>
      </c>
      <c r="J2835">
        <v>1444528800</v>
      </c>
      <c r="K2835">
        <v>1442804633</v>
      </c>
      <c r="L2835" s="10">
        <f t="shared" si="178"/>
        <v>42268.127696759257</v>
      </c>
      <c r="M2835" s="10">
        <f t="shared" si="179"/>
        <v>42288.083333333328</v>
      </c>
      <c r="N2835" t="b">
        <v>0</v>
      </c>
      <c r="O2835">
        <v>35</v>
      </c>
      <c r="P2835" t="b">
        <v>1</v>
      </c>
      <c r="Q2835" t="s">
        <v>8271</v>
      </c>
      <c r="R2835" s="6">
        <f t="shared" si="177"/>
        <v>83.51428571428572</v>
      </c>
      <c r="S2835" t="s">
        <v>8319</v>
      </c>
      <c r="T2835" t="s">
        <v>8354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>
        <f t="shared" si="176"/>
        <v>1.7</v>
      </c>
      <c r="G2836" t="s">
        <v>8219</v>
      </c>
      <c r="H2836" t="s">
        <v>8225</v>
      </c>
      <c r="I2836" t="s">
        <v>8247</v>
      </c>
      <c r="J2836">
        <v>1422658930</v>
      </c>
      <c r="K2836">
        <v>1421362930</v>
      </c>
      <c r="L2836" s="10">
        <f t="shared" si="178"/>
        <v>42019.959837962961</v>
      </c>
      <c r="M2836" s="10">
        <f t="shared" si="179"/>
        <v>42034.959837962961</v>
      </c>
      <c r="N2836" t="b">
        <v>0</v>
      </c>
      <c r="O2836">
        <v>21</v>
      </c>
      <c r="P2836" t="b">
        <v>1</v>
      </c>
      <c r="Q2836" t="s">
        <v>8271</v>
      </c>
      <c r="R2836" s="6">
        <f t="shared" si="177"/>
        <v>64.761904761904759</v>
      </c>
      <c r="S2836" t="s">
        <v>8319</v>
      </c>
      <c r="T2836" t="s">
        <v>8354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>
        <f t="shared" si="176"/>
        <v>1.8709899999999999</v>
      </c>
      <c r="G2837" t="s">
        <v>8219</v>
      </c>
      <c r="H2837" t="s">
        <v>8225</v>
      </c>
      <c r="I2837" t="s">
        <v>8247</v>
      </c>
      <c r="J2837">
        <v>1449273600</v>
      </c>
      <c r="K2837">
        <v>1446742417</v>
      </c>
      <c r="L2837" s="10">
        <f t="shared" si="178"/>
        <v>42313.703900462962</v>
      </c>
      <c r="M2837" s="10">
        <f t="shared" si="179"/>
        <v>42343</v>
      </c>
      <c r="N2837" t="b">
        <v>0</v>
      </c>
      <c r="O2837">
        <v>93</v>
      </c>
      <c r="P2837" t="b">
        <v>1</v>
      </c>
      <c r="Q2837" t="s">
        <v>8271</v>
      </c>
      <c r="R2837" s="6">
        <f t="shared" si="177"/>
        <v>20.118172043010752</v>
      </c>
      <c r="S2837" t="s">
        <v>8319</v>
      </c>
      <c r="T2837" t="s">
        <v>8354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>
        <f t="shared" si="176"/>
        <v>1.0777777777777777</v>
      </c>
      <c r="G2838" t="s">
        <v>8219</v>
      </c>
      <c r="H2838" t="s">
        <v>8224</v>
      </c>
      <c r="I2838" t="s">
        <v>8246</v>
      </c>
      <c r="J2838">
        <v>1487393940</v>
      </c>
      <c r="K2838">
        <v>1484115418</v>
      </c>
      <c r="L2838" s="10">
        <f t="shared" si="178"/>
        <v>42746.261782407411</v>
      </c>
      <c r="M2838" s="10">
        <f t="shared" si="179"/>
        <v>42784.207638888889</v>
      </c>
      <c r="N2838" t="b">
        <v>0</v>
      </c>
      <c r="O2838">
        <v>11</v>
      </c>
      <c r="P2838" t="b">
        <v>1</v>
      </c>
      <c r="Q2838" t="s">
        <v>8271</v>
      </c>
      <c r="R2838" s="6">
        <f t="shared" si="177"/>
        <v>44.090909090909093</v>
      </c>
      <c r="S2838" t="s">
        <v>8319</v>
      </c>
      <c r="T2838" t="s">
        <v>8354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>
        <f t="shared" si="176"/>
        <v>1</v>
      </c>
      <c r="G2839" t="s">
        <v>8219</v>
      </c>
      <c r="H2839" t="s">
        <v>8229</v>
      </c>
      <c r="I2839" t="s">
        <v>8251</v>
      </c>
      <c r="J2839">
        <v>1449701284</v>
      </c>
      <c r="K2839">
        <v>1446241684</v>
      </c>
      <c r="L2839" s="10">
        <f t="shared" si="178"/>
        <v>42307.908379629633</v>
      </c>
      <c r="M2839" s="10">
        <f t="shared" si="179"/>
        <v>42347.950046296297</v>
      </c>
      <c r="N2839" t="b">
        <v>0</v>
      </c>
      <c r="O2839">
        <v>21</v>
      </c>
      <c r="P2839" t="b">
        <v>1</v>
      </c>
      <c r="Q2839" t="s">
        <v>8271</v>
      </c>
      <c r="R2839" s="6">
        <f t="shared" si="177"/>
        <v>40.476190476190474</v>
      </c>
      <c r="S2839" t="s">
        <v>8319</v>
      </c>
      <c r="T2839" t="s">
        <v>8354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>
        <f t="shared" si="176"/>
        <v>1.2024999999999999</v>
      </c>
      <c r="G2840" t="s">
        <v>8219</v>
      </c>
      <c r="H2840" t="s">
        <v>8224</v>
      </c>
      <c r="I2840" t="s">
        <v>8246</v>
      </c>
      <c r="J2840">
        <v>1407967200</v>
      </c>
      <c r="K2840">
        <v>1406039696</v>
      </c>
      <c r="L2840" s="10">
        <f t="shared" si="178"/>
        <v>41842.607592592591</v>
      </c>
      <c r="M2840" s="10">
        <f t="shared" si="179"/>
        <v>41864.916666666664</v>
      </c>
      <c r="N2840" t="b">
        <v>0</v>
      </c>
      <c r="O2840">
        <v>54</v>
      </c>
      <c r="P2840" t="b">
        <v>1</v>
      </c>
      <c r="Q2840" t="s">
        <v>8271</v>
      </c>
      <c r="R2840" s="6">
        <f t="shared" si="177"/>
        <v>44.537037037037038</v>
      </c>
      <c r="S2840" t="s">
        <v>8319</v>
      </c>
      <c r="T2840" t="s">
        <v>8354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>
        <f t="shared" si="176"/>
        <v>1.1142857142857143</v>
      </c>
      <c r="G2841" t="s">
        <v>8219</v>
      </c>
      <c r="H2841" t="s">
        <v>8224</v>
      </c>
      <c r="I2841" t="s">
        <v>8246</v>
      </c>
      <c r="J2841">
        <v>1408942740</v>
      </c>
      <c r="K2841">
        <v>1406958354</v>
      </c>
      <c r="L2841" s="10">
        <f t="shared" si="178"/>
        <v>41853.240208333329</v>
      </c>
      <c r="M2841" s="10">
        <f t="shared" si="179"/>
        <v>41876.207638888889</v>
      </c>
      <c r="N2841" t="b">
        <v>0</v>
      </c>
      <c r="O2841">
        <v>31</v>
      </c>
      <c r="P2841" t="b">
        <v>1</v>
      </c>
      <c r="Q2841" t="s">
        <v>8271</v>
      </c>
      <c r="R2841" s="6">
        <f t="shared" si="177"/>
        <v>125.80645161290323</v>
      </c>
      <c r="S2841" t="s">
        <v>8319</v>
      </c>
      <c r="T2841" t="s">
        <v>8354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>
        <f t="shared" si="176"/>
        <v>1.04</v>
      </c>
      <c r="G2842" t="s">
        <v>8219</v>
      </c>
      <c r="H2842" t="s">
        <v>8225</v>
      </c>
      <c r="I2842" t="s">
        <v>8247</v>
      </c>
      <c r="J2842">
        <v>1426698000</v>
      </c>
      <c r="K2842">
        <v>1424825479</v>
      </c>
      <c r="L2842" s="10">
        <f t="shared" si="178"/>
        <v>42060.035636574074</v>
      </c>
      <c r="M2842" s="10">
        <f t="shared" si="179"/>
        <v>42081.708333333328</v>
      </c>
      <c r="N2842" t="b">
        <v>0</v>
      </c>
      <c r="O2842">
        <v>132</v>
      </c>
      <c r="P2842" t="b">
        <v>1</v>
      </c>
      <c r="Q2842" t="s">
        <v>8271</v>
      </c>
      <c r="R2842" s="6">
        <f t="shared" si="177"/>
        <v>19.696969696969695</v>
      </c>
      <c r="S2842" t="s">
        <v>8319</v>
      </c>
      <c r="T2842" t="s">
        <v>8354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>
        <f t="shared" si="176"/>
        <v>0.01</v>
      </c>
      <c r="G2843" t="s">
        <v>8221</v>
      </c>
      <c r="H2843" t="s">
        <v>8225</v>
      </c>
      <c r="I2843" t="s">
        <v>8247</v>
      </c>
      <c r="J2843">
        <v>1450032297</v>
      </c>
      <c r="K2843">
        <v>1444844697</v>
      </c>
      <c r="L2843" s="10">
        <f t="shared" si="178"/>
        <v>42291.739548611105</v>
      </c>
      <c r="M2843" s="10">
        <f t="shared" si="179"/>
        <v>42351.781215277777</v>
      </c>
      <c r="N2843" t="b">
        <v>0</v>
      </c>
      <c r="O2843">
        <v>1</v>
      </c>
      <c r="P2843" t="b">
        <v>0</v>
      </c>
      <c r="Q2843" t="s">
        <v>8271</v>
      </c>
      <c r="R2843" s="6">
        <f t="shared" si="177"/>
        <v>10</v>
      </c>
      <c r="S2843" t="s">
        <v>8319</v>
      </c>
      <c r="T2843" t="s">
        <v>8354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>
        <f t="shared" si="176"/>
        <v>0</v>
      </c>
      <c r="G2844" t="s">
        <v>8221</v>
      </c>
      <c r="H2844" t="s">
        <v>8225</v>
      </c>
      <c r="I2844" t="s">
        <v>8247</v>
      </c>
      <c r="J2844">
        <v>1403348400</v>
      </c>
      <c r="K2844">
        <v>1401058295</v>
      </c>
      <c r="L2844" s="10">
        <f t="shared" si="178"/>
        <v>41784.952488425923</v>
      </c>
      <c r="M2844" s="10">
        <f t="shared" si="179"/>
        <v>41811.458333333336</v>
      </c>
      <c r="N2844" t="b">
        <v>0</v>
      </c>
      <c r="O2844">
        <v>0</v>
      </c>
      <c r="P2844" t="b">
        <v>0</v>
      </c>
      <c r="Q2844" t="s">
        <v>8271</v>
      </c>
      <c r="R2844" s="6">
        <f t="shared" si="177"/>
        <v>0</v>
      </c>
      <c r="S2844" t="s">
        <v>8319</v>
      </c>
      <c r="T2844" t="s">
        <v>8354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>
        <f t="shared" si="176"/>
        <v>0</v>
      </c>
      <c r="G2845" t="s">
        <v>8221</v>
      </c>
      <c r="H2845" t="s">
        <v>8224</v>
      </c>
      <c r="I2845" t="s">
        <v>8246</v>
      </c>
      <c r="J2845">
        <v>1465790400</v>
      </c>
      <c r="K2845">
        <v>1462210950</v>
      </c>
      <c r="L2845" s="10">
        <f t="shared" si="178"/>
        <v>42492.737847222219</v>
      </c>
      <c r="M2845" s="10">
        <f t="shared" si="179"/>
        <v>42534.166666666672</v>
      </c>
      <c r="N2845" t="b">
        <v>0</v>
      </c>
      <c r="O2845">
        <v>0</v>
      </c>
      <c r="P2845" t="b">
        <v>0</v>
      </c>
      <c r="Q2845" t="s">
        <v>8271</v>
      </c>
      <c r="R2845" s="6">
        <f t="shared" si="177"/>
        <v>0</v>
      </c>
      <c r="S2845" t="s">
        <v>8319</v>
      </c>
      <c r="T2845" t="s">
        <v>8354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>
        <f t="shared" si="176"/>
        <v>5.4545454545454543E-2</v>
      </c>
      <c r="G2846" t="s">
        <v>8221</v>
      </c>
      <c r="H2846" t="s">
        <v>8239</v>
      </c>
      <c r="I2846" t="s">
        <v>8249</v>
      </c>
      <c r="J2846">
        <v>1483535180</v>
      </c>
      <c r="K2846">
        <v>1480943180</v>
      </c>
      <c r="L2846" s="10">
        <f t="shared" si="178"/>
        <v>42709.546064814815</v>
      </c>
      <c r="M2846" s="10">
        <f t="shared" si="179"/>
        <v>42739.546064814815</v>
      </c>
      <c r="N2846" t="b">
        <v>0</v>
      </c>
      <c r="O2846">
        <v>1</v>
      </c>
      <c r="P2846" t="b">
        <v>0</v>
      </c>
      <c r="Q2846" t="s">
        <v>8271</v>
      </c>
      <c r="R2846" s="6">
        <f t="shared" si="177"/>
        <v>30</v>
      </c>
      <c r="S2846" t="s">
        <v>8319</v>
      </c>
      <c r="T2846" t="s">
        <v>8354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>
        <f t="shared" si="176"/>
        <v>0.31546666666666667</v>
      </c>
      <c r="G2847" t="s">
        <v>8221</v>
      </c>
      <c r="H2847" t="s">
        <v>8224</v>
      </c>
      <c r="I2847" t="s">
        <v>8246</v>
      </c>
      <c r="J2847">
        <v>1433723033</v>
      </c>
      <c r="K2847">
        <v>1428539033</v>
      </c>
      <c r="L2847" s="10">
        <f t="shared" si="178"/>
        <v>42103.016585648147</v>
      </c>
      <c r="M2847" s="10">
        <f t="shared" si="179"/>
        <v>42163.016585648147</v>
      </c>
      <c r="N2847" t="b">
        <v>0</v>
      </c>
      <c r="O2847">
        <v>39</v>
      </c>
      <c r="P2847" t="b">
        <v>0</v>
      </c>
      <c r="Q2847" t="s">
        <v>8271</v>
      </c>
      <c r="R2847" s="6">
        <f t="shared" si="177"/>
        <v>60.666666666666664</v>
      </c>
      <c r="S2847" t="s">
        <v>8319</v>
      </c>
      <c r="T2847" t="s">
        <v>8354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>
        <f t="shared" si="176"/>
        <v>0</v>
      </c>
      <c r="G2848" t="s">
        <v>8221</v>
      </c>
      <c r="H2848" t="s">
        <v>8224</v>
      </c>
      <c r="I2848" t="s">
        <v>8246</v>
      </c>
      <c r="J2848">
        <v>1432917394</v>
      </c>
      <c r="K2848">
        <v>1429029394</v>
      </c>
      <c r="L2848" s="10">
        <f t="shared" si="178"/>
        <v>42108.692060185189</v>
      </c>
      <c r="M2848" s="10">
        <f t="shared" si="179"/>
        <v>42153.692060185189</v>
      </c>
      <c r="N2848" t="b">
        <v>0</v>
      </c>
      <c r="O2848">
        <v>0</v>
      </c>
      <c r="P2848" t="b">
        <v>0</v>
      </c>
      <c r="Q2848" t="s">
        <v>8271</v>
      </c>
      <c r="R2848" s="6">
        <f t="shared" si="177"/>
        <v>0</v>
      </c>
      <c r="S2848" t="s">
        <v>8319</v>
      </c>
      <c r="T2848" t="s">
        <v>8354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>
        <f t="shared" si="176"/>
        <v>0</v>
      </c>
      <c r="G2849" t="s">
        <v>8221</v>
      </c>
      <c r="H2849" t="s">
        <v>8224</v>
      </c>
      <c r="I2849" t="s">
        <v>8246</v>
      </c>
      <c r="J2849">
        <v>1464031265</v>
      </c>
      <c r="K2849">
        <v>1458847265</v>
      </c>
      <c r="L2849" s="10">
        <f t="shared" si="178"/>
        <v>42453.806307870371</v>
      </c>
      <c r="M2849" s="10">
        <f t="shared" si="179"/>
        <v>42513.806307870371</v>
      </c>
      <c r="N2849" t="b">
        <v>0</v>
      </c>
      <c r="O2849">
        <v>0</v>
      </c>
      <c r="P2849" t="b">
        <v>0</v>
      </c>
      <c r="Q2849" t="s">
        <v>8271</v>
      </c>
      <c r="R2849" s="6">
        <f t="shared" si="177"/>
        <v>0</v>
      </c>
      <c r="S2849" t="s">
        <v>8319</v>
      </c>
      <c r="T2849" t="s">
        <v>8354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>
        <f t="shared" si="176"/>
        <v>2E-3</v>
      </c>
      <c r="G2850" t="s">
        <v>8221</v>
      </c>
      <c r="H2850" t="s">
        <v>8224</v>
      </c>
      <c r="I2850" t="s">
        <v>8246</v>
      </c>
      <c r="J2850">
        <v>1432913659</v>
      </c>
      <c r="K2850">
        <v>1430321659</v>
      </c>
      <c r="L2850" s="10">
        <f t="shared" si="178"/>
        <v>42123.648831018523</v>
      </c>
      <c r="M2850" s="10">
        <f t="shared" si="179"/>
        <v>42153.648831018523</v>
      </c>
      <c r="N2850" t="b">
        <v>0</v>
      </c>
      <c r="O2850">
        <v>3</v>
      </c>
      <c r="P2850" t="b">
        <v>0</v>
      </c>
      <c r="Q2850" t="s">
        <v>8271</v>
      </c>
      <c r="R2850" s="6">
        <f t="shared" si="177"/>
        <v>23.333333333333332</v>
      </c>
      <c r="S2850" t="s">
        <v>8319</v>
      </c>
      <c r="T2850" t="s">
        <v>8354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>
        <f t="shared" si="176"/>
        <v>0.01</v>
      </c>
      <c r="G2851" t="s">
        <v>8221</v>
      </c>
      <c r="H2851" t="s">
        <v>8225</v>
      </c>
      <c r="I2851" t="s">
        <v>8247</v>
      </c>
      <c r="J2851">
        <v>1461406600</v>
      </c>
      <c r="K2851">
        <v>1458814600</v>
      </c>
      <c r="L2851" s="10">
        <f t="shared" si="178"/>
        <v>42453.428240740745</v>
      </c>
      <c r="M2851" s="10">
        <f t="shared" si="179"/>
        <v>42483.428240740745</v>
      </c>
      <c r="N2851" t="b">
        <v>0</v>
      </c>
      <c r="O2851">
        <v>1</v>
      </c>
      <c r="P2851" t="b">
        <v>0</v>
      </c>
      <c r="Q2851" t="s">
        <v>8271</v>
      </c>
      <c r="R2851" s="6">
        <f t="shared" si="177"/>
        <v>5</v>
      </c>
      <c r="S2851" t="s">
        <v>8319</v>
      </c>
      <c r="T2851" t="s">
        <v>8354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>
        <f t="shared" si="176"/>
        <v>3.8875E-2</v>
      </c>
      <c r="G2852" t="s">
        <v>8221</v>
      </c>
      <c r="H2852" t="s">
        <v>8224</v>
      </c>
      <c r="I2852" t="s">
        <v>8246</v>
      </c>
      <c r="J2852">
        <v>1409962211</v>
      </c>
      <c r="K2852">
        <v>1407370211</v>
      </c>
      <c r="L2852" s="10">
        <f t="shared" si="178"/>
        <v>41858.007071759261</v>
      </c>
      <c r="M2852" s="10">
        <f t="shared" si="179"/>
        <v>41888.007071759261</v>
      </c>
      <c r="N2852" t="b">
        <v>0</v>
      </c>
      <c r="O2852">
        <v>13</v>
      </c>
      <c r="P2852" t="b">
        <v>0</v>
      </c>
      <c r="Q2852" t="s">
        <v>8271</v>
      </c>
      <c r="R2852" s="6">
        <f t="shared" si="177"/>
        <v>23.923076923076923</v>
      </c>
      <c r="S2852" t="s">
        <v>8319</v>
      </c>
      <c r="T2852" t="s">
        <v>8354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>
        <f t="shared" si="176"/>
        <v>0</v>
      </c>
      <c r="G2853" t="s">
        <v>8221</v>
      </c>
      <c r="H2853" t="s">
        <v>8241</v>
      </c>
      <c r="I2853" t="s">
        <v>8249</v>
      </c>
      <c r="J2853">
        <v>1454109420</v>
      </c>
      <c r="K2853">
        <v>1453334629</v>
      </c>
      <c r="L2853" s="10">
        <f t="shared" si="178"/>
        <v>42390.002650462964</v>
      </c>
      <c r="M2853" s="10">
        <f t="shared" si="179"/>
        <v>42398.970138888893</v>
      </c>
      <c r="N2853" t="b">
        <v>0</v>
      </c>
      <c r="O2853">
        <v>0</v>
      </c>
      <c r="P2853" t="b">
        <v>0</v>
      </c>
      <c r="Q2853" t="s">
        <v>8271</v>
      </c>
      <c r="R2853" s="6">
        <f t="shared" si="177"/>
        <v>0</v>
      </c>
      <c r="S2853" t="s">
        <v>8319</v>
      </c>
      <c r="T2853" t="s">
        <v>8354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>
        <f t="shared" si="176"/>
        <v>1.9E-2</v>
      </c>
      <c r="G2854" t="s">
        <v>8221</v>
      </c>
      <c r="H2854" t="s">
        <v>8224</v>
      </c>
      <c r="I2854" t="s">
        <v>8246</v>
      </c>
      <c r="J2854">
        <v>1403312703</v>
      </c>
      <c r="K2854">
        <v>1400720703</v>
      </c>
      <c r="L2854" s="10">
        <f t="shared" si="178"/>
        <v>41781.045173611114</v>
      </c>
      <c r="M2854" s="10">
        <f t="shared" si="179"/>
        <v>41811.045173611114</v>
      </c>
      <c r="N2854" t="b">
        <v>0</v>
      </c>
      <c r="O2854">
        <v>6</v>
      </c>
      <c r="P2854" t="b">
        <v>0</v>
      </c>
      <c r="Q2854" t="s">
        <v>8271</v>
      </c>
      <c r="R2854" s="6">
        <f t="shared" si="177"/>
        <v>15.833333333333334</v>
      </c>
      <c r="S2854" t="s">
        <v>8319</v>
      </c>
      <c r="T2854" t="s">
        <v>8354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>
        <f t="shared" si="176"/>
        <v>0</v>
      </c>
      <c r="G2855" t="s">
        <v>8221</v>
      </c>
      <c r="H2855" t="s">
        <v>8229</v>
      </c>
      <c r="I2855" t="s">
        <v>8251</v>
      </c>
      <c r="J2855">
        <v>1410669297</v>
      </c>
      <c r="K2855">
        <v>1405485297</v>
      </c>
      <c r="L2855" s="10">
        <f t="shared" si="178"/>
        <v>41836.190937499996</v>
      </c>
      <c r="M2855" s="10">
        <f t="shared" si="179"/>
        <v>41896.190937499996</v>
      </c>
      <c r="N2855" t="b">
        <v>0</v>
      </c>
      <c r="O2855">
        <v>0</v>
      </c>
      <c r="P2855" t="b">
        <v>0</v>
      </c>
      <c r="Q2855" t="s">
        <v>8271</v>
      </c>
      <c r="R2855" s="6">
        <f t="shared" si="177"/>
        <v>0</v>
      </c>
      <c r="S2855" t="s">
        <v>8319</v>
      </c>
      <c r="T2855" t="s">
        <v>8354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>
        <f t="shared" si="176"/>
        <v>0.41699999999999998</v>
      </c>
      <c r="G2856" t="s">
        <v>8221</v>
      </c>
      <c r="H2856" t="s">
        <v>8225</v>
      </c>
      <c r="I2856" t="s">
        <v>8247</v>
      </c>
      <c r="J2856">
        <v>1431018719</v>
      </c>
      <c r="K2856">
        <v>1429290719</v>
      </c>
      <c r="L2856" s="10">
        <f t="shared" si="178"/>
        <v>42111.71665509259</v>
      </c>
      <c r="M2856" s="10">
        <f t="shared" si="179"/>
        <v>42131.71665509259</v>
      </c>
      <c r="N2856" t="b">
        <v>0</v>
      </c>
      <c r="O2856">
        <v>14</v>
      </c>
      <c r="P2856" t="b">
        <v>0</v>
      </c>
      <c r="Q2856" t="s">
        <v>8271</v>
      </c>
      <c r="R2856" s="6">
        <f t="shared" si="177"/>
        <v>29.785714285714285</v>
      </c>
      <c r="S2856" t="s">
        <v>8319</v>
      </c>
      <c r="T2856" t="s">
        <v>8354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>
        <f t="shared" si="176"/>
        <v>0.5</v>
      </c>
      <c r="G2857" t="s">
        <v>8221</v>
      </c>
      <c r="H2857" t="s">
        <v>8224</v>
      </c>
      <c r="I2857" t="s">
        <v>8246</v>
      </c>
      <c r="J2857">
        <v>1454110440</v>
      </c>
      <c r="K2857">
        <v>1451607071</v>
      </c>
      <c r="L2857" s="10">
        <f t="shared" si="178"/>
        <v>42370.007766203707</v>
      </c>
      <c r="M2857" s="10">
        <f t="shared" si="179"/>
        <v>42398.981944444444</v>
      </c>
      <c r="N2857" t="b">
        <v>0</v>
      </c>
      <c r="O2857">
        <v>5</v>
      </c>
      <c r="P2857" t="b">
        <v>0</v>
      </c>
      <c r="Q2857" t="s">
        <v>8271</v>
      </c>
      <c r="R2857" s="6">
        <f t="shared" si="177"/>
        <v>60</v>
      </c>
      <c r="S2857" t="s">
        <v>8319</v>
      </c>
      <c r="T2857" t="s">
        <v>8354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>
        <f t="shared" si="176"/>
        <v>4.8666666666666664E-2</v>
      </c>
      <c r="G2858" t="s">
        <v>8221</v>
      </c>
      <c r="H2858" t="s">
        <v>8224</v>
      </c>
      <c r="I2858" t="s">
        <v>8246</v>
      </c>
      <c r="J2858">
        <v>1439069640</v>
      </c>
      <c r="K2858">
        <v>1433897647</v>
      </c>
      <c r="L2858" s="10">
        <f t="shared" si="178"/>
        <v>42165.037581018521</v>
      </c>
      <c r="M2858" s="10">
        <f t="shared" si="179"/>
        <v>42224.898611111115</v>
      </c>
      <c r="N2858" t="b">
        <v>0</v>
      </c>
      <c r="O2858">
        <v>6</v>
      </c>
      <c r="P2858" t="b">
        <v>0</v>
      </c>
      <c r="Q2858" t="s">
        <v>8271</v>
      </c>
      <c r="R2858" s="6">
        <f t="shared" si="177"/>
        <v>24.333333333333332</v>
      </c>
      <c r="S2858" t="s">
        <v>8319</v>
      </c>
      <c r="T2858" t="s">
        <v>8354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>
        <f t="shared" si="176"/>
        <v>0.19736842105263158</v>
      </c>
      <c r="G2859" t="s">
        <v>8221</v>
      </c>
      <c r="H2859" t="s">
        <v>8238</v>
      </c>
      <c r="I2859" t="s">
        <v>8256</v>
      </c>
      <c r="J2859">
        <v>1487613600</v>
      </c>
      <c r="K2859">
        <v>1482444295</v>
      </c>
      <c r="L2859" s="10">
        <f t="shared" si="178"/>
        <v>42726.920081018514</v>
      </c>
      <c r="M2859" s="10">
        <f t="shared" si="179"/>
        <v>42786.75</v>
      </c>
      <c r="N2859" t="b">
        <v>0</v>
      </c>
      <c r="O2859">
        <v>15</v>
      </c>
      <c r="P2859" t="b">
        <v>0</v>
      </c>
      <c r="Q2859" t="s">
        <v>8271</v>
      </c>
      <c r="R2859" s="6">
        <f t="shared" si="177"/>
        <v>500</v>
      </c>
      <c r="S2859" t="s">
        <v>8319</v>
      </c>
      <c r="T2859" t="s">
        <v>8354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>
        <f t="shared" si="176"/>
        <v>0</v>
      </c>
      <c r="G2860" t="s">
        <v>8221</v>
      </c>
      <c r="H2860" t="s">
        <v>8233</v>
      </c>
      <c r="I2860" t="s">
        <v>8249</v>
      </c>
      <c r="J2860">
        <v>1417778880</v>
      </c>
      <c r="K2860">
        <v>1415711095</v>
      </c>
      <c r="L2860" s="10">
        <f t="shared" si="178"/>
        <v>41954.545081018514</v>
      </c>
      <c r="M2860" s="10">
        <f t="shared" si="179"/>
        <v>41978.477777777778</v>
      </c>
      <c r="N2860" t="b">
        <v>0</v>
      </c>
      <c r="O2860">
        <v>0</v>
      </c>
      <c r="P2860" t="b">
        <v>0</v>
      </c>
      <c r="Q2860" t="s">
        <v>8271</v>
      </c>
      <c r="R2860" s="6">
        <f t="shared" si="177"/>
        <v>0</v>
      </c>
      <c r="S2860" t="s">
        <v>8319</v>
      </c>
      <c r="T2860" t="s">
        <v>8354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>
        <f t="shared" si="176"/>
        <v>1.7500000000000002E-2</v>
      </c>
      <c r="G2861" t="s">
        <v>8221</v>
      </c>
      <c r="H2861" t="s">
        <v>8226</v>
      </c>
      <c r="I2861" t="s">
        <v>8248</v>
      </c>
      <c r="J2861">
        <v>1444984904</v>
      </c>
      <c r="K2861">
        <v>1439800904</v>
      </c>
      <c r="L2861" s="10">
        <f t="shared" si="178"/>
        <v>42233.362314814818</v>
      </c>
      <c r="M2861" s="10">
        <f t="shared" si="179"/>
        <v>42293.362314814818</v>
      </c>
      <c r="N2861" t="b">
        <v>0</v>
      </c>
      <c r="O2861">
        <v>1</v>
      </c>
      <c r="P2861" t="b">
        <v>0</v>
      </c>
      <c r="Q2861" t="s">
        <v>8271</v>
      </c>
      <c r="R2861" s="6">
        <f t="shared" si="177"/>
        <v>35</v>
      </c>
      <c r="S2861" t="s">
        <v>8319</v>
      </c>
      <c r="T2861" t="s">
        <v>8354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>
        <f t="shared" si="176"/>
        <v>6.6500000000000004E-2</v>
      </c>
      <c r="G2862" t="s">
        <v>8221</v>
      </c>
      <c r="H2862" t="s">
        <v>8224</v>
      </c>
      <c r="I2862" t="s">
        <v>8246</v>
      </c>
      <c r="J2862">
        <v>1466363576</v>
      </c>
      <c r="K2862">
        <v>1461179576</v>
      </c>
      <c r="L2862" s="10">
        <f t="shared" si="178"/>
        <v>42480.800648148142</v>
      </c>
      <c r="M2862" s="10">
        <f t="shared" si="179"/>
        <v>42540.800648148142</v>
      </c>
      <c r="N2862" t="b">
        <v>0</v>
      </c>
      <c r="O2862">
        <v>9</v>
      </c>
      <c r="P2862" t="b">
        <v>0</v>
      </c>
      <c r="Q2862" t="s">
        <v>8271</v>
      </c>
      <c r="R2862" s="6">
        <f t="shared" si="177"/>
        <v>29.555555555555557</v>
      </c>
      <c r="S2862" t="s">
        <v>8319</v>
      </c>
      <c r="T2862" t="s">
        <v>8354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>
        <f t="shared" si="176"/>
        <v>0.32</v>
      </c>
      <c r="G2863" t="s">
        <v>8221</v>
      </c>
      <c r="H2863" t="s">
        <v>8226</v>
      </c>
      <c r="I2863" t="s">
        <v>8248</v>
      </c>
      <c r="J2863">
        <v>1443103848</v>
      </c>
      <c r="K2863">
        <v>1441894248</v>
      </c>
      <c r="L2863" s="10">
        <f t="shared" si="178"/>
        <v>42257.590833333335</v>
      </c>
      <c r="M2863" s="10">
        <f t="shared" si="179"/>
        <v>42271.590833333335</v>
      </c>
      <c r="N2863" t="b">
        <v>0</v>
      </c>
      <c r="O2863">
        <v>3</v>
      </c>
      <c r="P2863" t="b">
        <v>0</v>
      </c>
      <c r="Q2863" t="s">
        <v>8271</v>
      </c>
      <c r="R2863" s="6">
        <f t="shared" si="177"/>
        <v>26.666666666666668</v>
      </c>
      <c r="S2863" t="s">
        <v>8319</v>
      </c>
      <c r="T2863" t="s">
        <v>8354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>
        <f t="shared" si="176"/>
        <v>4.3307086614173228E-3</v>
      </c>
      <c r="G2864" t="s">
        <v>8221</v>
      </c>
      <c r="H2864" t="s">
        <v>8224</v>
      </c>
      <c r="I2864" t="s">
        <v>8246</v>
      </c>
      <c r="J2864">
        <v>1403636229</v>
      </c>
      <c r="K2864">
        <v>1401044229</v>
      </c>
      <c r="L2864" s="10">
        <f t="shared" si="178"/>
        <v>41784.789687500001</v>
      </c>
      <c r="M2864" s="10">
        <f t="shared" si="179"/>
        <v>41814.789687500001</v>
      </c>
      <c r="N2864" t="b">
        <v>0</v>
      </c>
      <c r="O2864">
        <v>3</v>
      </c>
      <c r="P2864" t="b">
        <v>0</v>
      </c>
      <c r="Q2864" t="s">
        <v>8271</v>
      </c>
      <c r="R2864" s="6">
        <f t="shared" si="177"/>
        <v>18.333333333333332</v>
      </c>
      <c r="S2864" t="s">
        <v>8319</v>
      </c>
      <c r="T2864" t="s">
        <v>8354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>
        <f t="shared" si="176"/>
        <v>4.0000000000000002E-4</v>
      </c>
      <c r="G2865" t="s">
        <v>8221</v>
      </c>
      <c r="H2865" t="s">
        <v>8224</v>
      </c>
      <c r="I2865" t="s">
        <v>8246</v>
      </c>
      <c r="J2865">
        <v>1410279123</v>
      </c>
      <c r="K2865">
        <v>1405095123</v>
      </c>
      <c r="L2865" s="10">
        <f t="shared" si="178"/>
        <v>41831.675034722226</v>
      </c>
      <c r="M2865" s="10">
        <f t="shared" si="179"/>
        <v>41891.675034722226</v>
      </c>
      <c r="N2865" t="b">
        <v>0</v>
      </c>
      <c r="O2865">
        <v>1</v>
      </c>
      <c r="P2865" t="b">
        <v>0</v>
      </c>
      <c r="Q2865" t="s">
        <v>8271</v>
      </c>
      <c r="R2865" s="6">
        <f t="shared" si="177"/>
        <v>20</v>
      </c>
      <c r="S2865" t="s">
        <v>8319</v>
      </c>
      <c r="T2865" t="s">
        <v>8354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>
        <f t="shared" si="176"/>
        <v>1.6E-2</v>
      </c>
      <c r="G2866" t="s">
        <v>8221</v>
      </c>
      <c r="H2866" t="s">
        <v>8225</v>
      </c>
      <c r="I2866" t="s">
        <v>8247</v>
      </c>
      <c r="J2866">
        <v>1437139080</v>
      </c>
      <c r="K2866">
        <v>1434552207</v>
      </c>
      <c r="L2866" s="10">
        <f t="shared" si="178"/>
        <v>42172.613506944443</v>
      </c>
      <c r="M2866" s="10">
        <f t="shared" si="179"/>
        <v>42202.554166666669</v>
      </c>
      <c r="N2866" t="b">
        <v>0</v>
      </c>
      <c r="O2866">
        <v>3</v>
      </c>
      <c r="P2866" t="b">
        <v>0</v>
      </c>
      <c r="Q2866" t="s">
        <v>8271</v>
      </c>
      <c r="R2866" s="6">
        <f t="shared" si="177"/>
        <v>13.333333333333334</v>
      </c>
      <c r="S2866" t="s">
        <v>8319</v>
      </c>
      <c r="T2866" t="s">
        <v>8354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>
        <f t="shared" si="176"/>
        <v>0</v>
      </c>
      <c r="G2867" t="s">
        <v>8221</v>
      </c>
      <c r="H2867" t="s">
        <v>8224</v>
      </c>
      <c r="I2867" t="s">
        <v>8246</v>
      </c>
      <c r="J2867">
        <v>1420512259</v>
      </c>
      <c r="K2867">
        <v>1415328259</v>
      </c>
      <c r="L2867" s="10">
        <f t="shared" si="178"/>
        <v>41950.114108796297</v>
      </c>
      <c r="M2867" s="10">
        <f t="shared" si="179"/>
        <v>42010.114108796297</v>
      </c>
      <c r="N2867" t="b">
        <v>0</v>
      </c>
      <c r="O2867">
        <v>0</v>
      </c>
      <c r="P2867" t="b">
        <v>0</v>
      </c>
      <c r="Q2867" t="s">
        <v>8271</v>
      </c>
      <c r="R2867" s="6">
        <f t="shared" si="177"/>
        <v>0</v>
      </c>
      <c r="S2867" t="s">
        <v>8319</v>
      </c>
      <c r="T2867" t="s">
        <v>8354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>
        <f t="shared" si="176"/>
        <v>8.9999999999999993E-3</v>
      </c>
      <c r="G2868" t="s">
        <v>8221</v>
      </c>
      <c r="H2868" t="s">
        <v>8224</v>
      </c>
      <c r="I2868" t="s">
        <v>8246</v>
      </c>
      <c r="J2868">
        <v>1476482400</v>
      </c>
      <c r="K2868">
        <v>1473893721</v>
      </c>
      <c r="L2868" s="10">
        <f t="shared" si="178"/>
        <v>42627.955104166671</v>
      </c>
      <c r="M2868" s="10">
        <f t="shared" si="179"/>
        <v>42657.916666666672</v>
      </c>
      <c r="N2868" t="b">
        <v>0</v>
      </c>
      <c r="O2868">
        <v>2</v>
      </c>
      <c r="P2868" t="b">
        <v>0</v>
      </c>
      <c r="Q2868" t="s">
        <v>8271</v>
      </c>
      <c r="R2868" s="6">
        <f t="shared" si="177"/>
        <v>22.5</v>
      </c>
      <c r="S2868" t="s">
        <v>8319</v>
      </c>
      <c r="T2868" t="s">
        <v>8354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>
        <f t="shared" si="176"/>
        <v>0.2016</v>
      </c>
      <c r="G2869" t="s">
        <v>8221</v>
      </c>
      <c r="H2869" t="s">
        <v>8224</v>
      </c>
      <c r="I2869" t="s">
        <v>8246</v>
      </c>
      <c r="J2869">
        <v>1467604800</v>
      </c>
      <c r="K2869">
        <v>1465533672</v>
      </c>
      <c r="L2869" s="10">
        <f t="shared" si="178"/>
        <v>42531.195277777777</v>
      </c>
      <c r="M2869" s="10">
        <f t="shared" si="179"/>
        <v>42555.166666666672</v>
      </c>
      <c r="N2869" t="b">
        <v>0</v>
      </c>
      <c r="O2869">
        <v>10</v>
      </c>
      <c r="P2869" t="b">
        <v>0</v>
      </c>
      <c r="Q2869" t="s">
        <v>8271</v>
      </c>
      <c r="R2869" s="6">
        <f t="shared" si="177"/>
        <v>50.4</v>
      </c>
      <c r="S2869" t="s">
        <v>8319</v>
      </c>
      <c r="T2869" t="s">
        <v>8354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>
        <f t="shared" si="176"/>
        <v>0.42011733333333334</v>
      </c>
      <c r="G2870" t="s">
        <v>8221</v>
      </c>
      <c r="H2870" t="s">
        <v>8224</v>
      </c>
      <c r="I2870" t="s">
        <v>8246</v>
      </c>
      <c r="J2870">
        <v>1475697054</v>
      </c>
      <c r="K2870">
        <v>1473105054</v>
      </c>
      <c r="L2870" s="10">
        <f t="shared" si="178"/>
        <v>42618.827013888891</v>
      </c>
      <c r="M2870" s="10">
        <f t="shared" si="179"/>
        <v>42648.827013888891</v>
      </c>
      <c r="N2870" t="b">
        <v>0</v>
      </c>
      <c r="O2870">
        <v>60</v>
      </c>
      <c r="P2870" t="b">
        <v>0</v>
      </c>
      <c r="Q2870" t="s">
        <v>8271</v>
      </c>
      <c r="R2870" s="6">
        <f t="shared" si="177"/>
        <v>105.02933333333334</v>
      </c>
      <c r="S2870" t="s">
        <v>8319</v>
      </c>
      <c r="T2870" t="s">
        <v>8354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>
        <f t="shared" si="176"/>
        <v>8.8500000000000002E-3</v>
      </c>
      <c r="G2871" t="s">
        <v>8221</v>
      </c>
      <c r="H2871" t="s">
        <v>8224</v>
      </c>
      <c r="I2871" t="s">
        <v>8246</v>
      </c>
      <c r="J2871">
        <v>1468937681</v>
      </c>
      <c r="K2871">
        <v>1466345681</v>
      </c>
      <c r="L2871" s="10">
        <f t="shared" si="178"/>
        <v>42540.593530092592</v>
      </c>
      <c r="M2871" s="10">
        <f t="shared" si="179"/>
        <v>42570.593530092592</v>
      </c>
      <c r="N2871" t="b">
        <v>0</v>
      </c>
      <c r="O2871">
        <v>5</v>
      </c>
      <c r="P2871" t="b">
        <v>0</v>
      </c>
      <c r="Q2871" t="s">
        <v>8271</v>
      </c>
      <c r="R2871" s="6">
        <f t="shared" si="177"/>
        <v>35.4</v>
      </c>
      <c r="S2871" t="s">
        <v>8319</v>
      </c>
      <c r="T2871" t="s">
        <v>8354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>
        <f t="shared" si="176"/>
        <v>0.15</v>
      </c>
      <c r="G2872" t="s">
        <v>8221</v>
      </c>
      <c r="H2872" t="s">
        <v>8224</v>
      </c>
      <c r="I2872" t="s">
        <v>8246</v>
      </c>
      <c r="J2872">
        <v>1400301165</v>
      </c>
      <c r="K2872">
        <v>1397709165</v>
      </c>
      <c r="L2872" s="10">
        <f t="shared" si="178"/>
        <v>41746.189409722225</v>
      </c>
      <c r="M2872" s="10">
        <f t="shared" si="179"/>
        <v>41776.189409722225</v>
      </c>
      <c r="N2872" t="b">
        <v>0</v>
      </c>
      <c r="O2872">
        <v>9</v>
      </c>
      <c r="P2872" t="b">
        <v>0</v>
      </c>
      <c r="Q2872" t="s">
        <v>8271</v>
      </c>
      <c r="R2872" s="6">
        <f t="shared" si="177"/>
        <v>83.333333333333329</v>
      </c>
      <c r="S2872" t="s">
        <v>8319</v>
      </c>
      <c r="T2872" t="s">
        <v>8354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>
        <f t="shared" si="176"/>
        <v>4.6699999999999998E-2</v>
      </c>
      <c r="G2873" t="s">
        <v>8221</v>
      </c>
      <c r="H2873" t="s">
        <v>8224</v>
      </c>
      <c r="I2873" t="s">
        <v>8246</v>
      </c>
      <c r="J2873">
        <v>1419183813</v>
      </c>
      <c r="K2873">
        <v>1417455813</v>
      </c>
      <c r="L2873" s="10">
        <f t="shared" si="178"/>
        <v>41974.738576388889</v>
      </c>
      <c r="M2873" s="10">
        <f t="shared" si="179"/>
        <v>41994.738576388889</v>
      </c>
      <c r="N2873" t="b">
        <v>0</v>
      </c>
      <c r="O2873">
        <v>13</v>
      </c>
      <c r="P2873" t="b">
        <v>0</v>
      </c>
      <c r="Q2873" t="s">
        <v>8271</v>
      </c>
      <c r="R2873" s="6">
        <f t="shared" si="177"/>
        <v>35.92307692307692</v>
      </c>
      <c r="S2873" t="s">
        <v>8319</v>
      </c>
      <c r="T2873" t="s">
        <v>8354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>
        <f t="shared" si="176"/>
        <v>0</v>
      </c>
      <c r="G2874" t="s">
        <v>8221</v>
      </c>
      <c r="H2874" t="s">
        <v>8224</v>
      </c>
      <c r="I2874" t="s">
        <v>8246</v>
      </c>
      <c r="J2874">
        <v>1434768438</v>
      </c>
      <c r="K2874">
        <v>1429584438</v>
      </c>
      <c r="L2874" s="10">
        <f t="shared" si="178"/>
        <v>42115.11618055556</v>
      </c>
      <c r="M2874" s="10">
        <f t="shared" si="179"/>
        <v>42175.11618055556</v>
      </c>
      <c r="N2874" t="b">
        <v>0</v>
      </c>
      <c r="O2874">
        <v>0</v>
      </c>
      <c r="P2874" t="b">
        <v>0</v>
      </c>
      <c r="Q2874" t="s">
        <v>8271</v>
      </c>
      <c r="R2874" s="6">
        <f t="shared" si="177"/>
        <v>0</v>
      </c>
      <c r="S2874" t="s">
        <v>8319</v>
      </c>
      <c r="T2874" t="s">
        <v>8354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>
        <f t="shared" si="176"/>
        <v>0.38119999999999998</v>
      </c>
      <c r="G2875" t="s">
        <v>8221</v>
      </c>
      <c r="H2875" t="s">
        <v>8224</v>
      </c>
      <c r="I2875" t="s">
        <v>8246</v>
      </c>
      <c r="J2875">
        <v>1422473831</v>
      </c>
      <c r="K2875">
        <v>1419881831</v>
      </c>
      <c r="L2875" s="10">
        <f t="shared" si="178"/>
        <v>42002.817488425921</v>
      </c>
      <c r="M2875" s="10">
        <f t="shared" si="179"/>
        <v>42032.817488425921</v>
      </c>
      <c r="N2875" t="b">
        <v>0</v>
      </c>
      <c r="O2875">
        <v>8</v>
      </c>
      <c r="P2875" t="b">
        <v>0</v>
      </c>
      <c r="Q2875" t="s">
        <v>8271</v>
      </c>
      <c r="R2875" s="6">
        <f t="shared" si="177"/>
        <v>119.125</v>
      </c>
      <c r="S2875" t="s">
        <v>8319</v>
      </c>
      <c r="T2875" t="s">
        <v>8354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>
        <f t="shared" si="176"/>
        <v>5.4199999999999998E-2</v>
      </c>
      <c r="G2876" t="s">
        <v>8221</v>
      </c>
      <c r="H2876" t="s">
        <v>8224</v>
      </c>
      <c r="I2876" t="s">
        <v>8246</v>
      </c>
      <c r="J2876">
        <v>1484684186</v>
      </c>
      <c r="K2876">
        <v>1482092186</v>
      </c>
      <c r="L2876" s="10">
        <f t="shared" si="178"/>
        <v>42722.84474537037</v>
      </c>
      <c r="M2876" s="10">
        <f t="shared" si="179"/>
        <v>42752.84474537037</v>
      </c>
      <c r="N2876" t="b">
        <v>0</v>
      </c>
      <c r="O2876">
        <v>3</v>
      </c>
      <c r="P2876" t="b">
        <v>0</v>
      </c>
      <c r="Q2876" t="s">
        <v>8271</v>
      </c>
      <c r="R2876" s="6">
        <f t="shared" si="177"/>
        <v>90.333333333333329</v>
      </c>
      <c r="S2876" t="s">
        <v>8319</v>
      </c>
      <c r="T2876" t="s">
        <v>8354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>
        <f t="shared" si="176"/>
        <v>3.5E-4</v>
      </c>
      <c r="G2877" t="s">
        <v>8221</v>
      </c>
      <c r="H2877" t="s">
        <v>8224</v>
      </c>
      <c r="I2877" t="s">
        <v>8246</v>
      </c>
      <c r="J2877">
        <v>1462417493</v>
      </c>
      <c r="K2877">
        <v>1459825493</v>
      </c>
      <c r="L2877" s="10">
        <f t="shared" si="178"/>
        <v>42465.128391203703</v>
      </c>
      <c r="M2877" s="10">
        <f t="shared" si="179"/>
        <v>42495.128391203703</v>
      </c>
      <c r="N2877" t="b">
        <v>0</v>
      </c>
      <c r="O2877">
        <v>3</v>
      </c>
      <c r="P2877" t="b">
        <v>0</v>
      </c>
      <c r="Q2877" t="s">
        <v>8271</v>
      </c>
      <c r="R2877" s="6">
        <f t="shared" si="177"/>
        <v>2.3333333333333335</v>
      </c>
      <c r="S2877" t="s">
        <v>8319</v>
      </c>
      <c r="T2877" t="s">
        <v>8354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>
        <f t="shared" si="176"/>
        <v>0</v>
      </c>
      <c r="G2878" t="s">
        <v>8221</v>
      </c>
      <c r="H2878" t="s">
        <v>8224</v>
      </c>
      <c r="I2878" t="s">
        <v>8246</v>
      </c>
      <c r="J2878">
        <v>1437069079</v>
      </c>
      <c r="K2878">
        <v>1434477079</v>
      </c>
      <c r="L2878" s="10">
        <f t="shared" si="178"/>
        <v>42171.743969907402</v>
      </c>
      <c r="M2878" s="10">
        <f t="shared" si="179"/>
        <v>42201.743969907402</v>
      </c>
      <c r="N2878" t="b">
        <v>0</v>
      </c>
      <c r="O2878">
        <v>0</v>
      </c>
      <c r="P2878" t="b">
        <v>0</v>
      </c>
      <c r="Q2878" t="s">
        <v>8271</v>
      </c>
      <c r="R2878" s="6">
        <f t="shared" si="177"/>
        <v>0</v>
      </c>
      <c r="S2878" t="s">
        <v>8319</v>
      </c>
      <c r="T2878" t="s">
        <v>8354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>
        <f t="shared" si="176"/>
        <v>0.10833333333333334</v>
      </c>
      <c r="G2879" t="s">
        <v>8221</v>
      </c>
      <c r="H2879" t="s">
        <v>8224</v>
      </c>
      <c r="I2879" t="s">
        <v>8246</v>
      </c>
      <c r="J2879">
        <v>1480525200</v>
      </c>
      <c r="K2879">
        <v>1477781724</v>
      </c>
      <c r="L2879" s="10">
        <f t="shared" si="178"/>
        <v>42672.955138888887</v>
      </c>
      <c r="M2879" s="10">
        <f t="shared" si="179"/>
        <v>42704.708333333328</v>
      </c>
      <c r="N2879" t="b">
        <v>0</v>
      </c>
      <c r="O2879">
        <v>6</v>
      </c>
      <c r="P2879" t="b">
        <v>0</v>
      </c>
      <c r="Q2879" t="s">
        <v>8271</v>
      </c>
      <c r="R2879" s="6">
        <f t="shared" si="177"/>
        <v>108.33333333333333</v>
      </c>
      <c r="S2879" t="s">
        <v>8319</v>
      </c>
      <c r="T2879" t="s">
        <v>8354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>
        <f t="shared" si="176"/>
        <v>2.1000000000000001E-2</v>
      </c>
      <c r="G2880" t="s">
        <v>8221</v>
      </c>
      <c r="H2880" t="s">
        <v>8225</v>
      </c>
      <c r="I2880" t="s">
        <v>8247</v>
      </c>
      <c r="J2880">
        <v>1435934795</v>
      </c>
      <c r="K2880">
        <v>1430750795</v>
      </c>
      <c r="L2880" s="10">
        <f t="shared" si="178"/>
        <v>42128.615682870368</v>
      </c>
      <c r="M2880" s="10">
        <f t="shared" si="179"/>
        <v>42188.615682870368</v>
      </c>
      <c r="N2880" t="b">
        <v>0</v>
      </c>
      <c r="O2880">
        <v>4</v>
      </c>
      <c r="P2880" t="b">
        <v>0</v>
      </c>
      <c r="Q2880" t="s">
        <v>8271</v>
      </c>
      <c r="R2880" s="6">
        <f t="shared" si="177"/>
        <v>15.75</v>
      </c>
      <c r="S2880" t="s">
        <v>8319</v>
      </c>
      <c r="T2880" t="s">
        <v>8354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>
        <f t="shared" si="176"/>
        <v>2.5892857142857141E-3</v>
      </c>
      <c r="G2881" t="s">
        <v>8221</v>
      </c>
      <c r="H2881" t="s">
        <v>8224</v>
      </c>
      <c r="I2881" t="s">
        <v>8246</v>
      </c>
      <c r="J2881">
        <v>1453310661</v>
      </c>
      <c r="K2881">
        <v>1450718661</v>
      </c>
      <c r="L2881" s="10">
        <f t="shared" si="178"/>
        <v>42359.725243055553</v>
      </c>
      <c r="M2881" s="10">
        <f t="shared" si="179"/>
        <v>42389.725243055553</v>
      </c>
      <c r="N2881" t="b">
        <v>0</v>
      </c>
      <c r="O2881">
        <v>1</v>
      </c>
      <c r="P2881" t="b">
        <v>0</v>
      </c>
      <c r="Q2881" t="s">
        <v>8271</v>
      </c>
      <c r="R2881" s="6">
        <f t="shared" si="177"/>
        <v>29</v>
      </c>
      <c r="S2881" t="s">
        <v>8319</v>
      </c>
      <c r="T2881" t="s">
        <v>8354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>
        <f t="shared" ref="F2882:F2945" si="180">IF(D2882=0,0,E2882/D2882)</f>
        <v>0.23333333333333334</v>
      </c>
      <c r="G2882" t="s">
        <v>8221</v>
      </c>
      <c r="H2882" t="s">
        <v>8224</v>
      </c>
      <c r="I2882" t="s">
        <v>8246</v>
      </c>
      <c r="J2882">
        <v>1440090300</v>
      </c>
      <c r="K2882">
        <v>1436305452</v>
      </c>
      <c r="L2882" s="10">
        <f t="shared" si="178"/>
        <v>42192.905694444446</v>
      </c>
      <c r="M2882" s="10">
        <f t="shared" si="179"/>
        <v>42236.711805555555</v>
      </c>
      <c r="N2882" t="b">
        <v>0</v>
      </c>
      <c r="O2882">
        <v>29</v>
      </c>
      <c r="P2882" t="b">
        <v>0</v>
      </c>
      <c r="Q2882" t="s">
        <v>8271</v>
      </c>
      <c r="R2882" s="6">
        <f t="shared" ref="R2882:R2945" si="181">IF(O2882=0,0,E2882/O2882)</f>
        <v>96.551724137931032</v>
      </c>
      <c r="S2882" t="s">
        <v>8319</v>
      </c>
      <c r="T2882" t="s">
        <v>8354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>
        <f t="shared" si="180"/>
        <v>0</v>
      </c>
      <c r="G2883" t="s">
        <v>8221</v>
      </c>
      <c r="H2883" t="s">
        <v>8224</v>
      </c>
      <c r="I2883" t="s">
        <v>8246</v>
      </c>
      <c r="J2883">
        <v>1417620036</v>
      </c>
      <c r="K2883">
        <v>1412432436</v>
      </c>
      <c r="L2883" s="10">
        <f t="shared" ref="L2883:L2946" si="182">(((K2883/60)/60)/24)+DATE(1970,1,1)</f>
        <v>41916.597638888888</v>
      </c>
      <c r="M2883" s="10">
        <f t="shared" ref="M2883:M2946" si="183">(((J2883/60)/60)/24)+DATE(1970,1,1)</f>
        <v>41976.639305555553</v>
      </c>
      <c r="N2883" t="b">
        <v>0</v>
      </c>
      <c r="O2883">
        <v>0</v>
      </c>
      <c r="P2883" t="b">
        <v>0</v>
      </c>
      <c r="Q2883" t="s">
        <v>8271</v>
      </c>
      <c r="R2883" s="6">
        <f t="shared" si="181"/>
        <v>0</v>
      </c>
      <c r="S2883" t="s">
        <v>8319</v>
      </c>
      <c r="T2883" t="s">
        <v>8354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>
        <f t="shared" si="180"/>
        <v>0.33600000000000002</v>
      </c>
      <c r="G2884" t="s">
        <v>8221</v>
      </c>
      <c r="H2884" t="s">
        <v>8224</v>
      </c>
      <c r="I2884" t="s">
        <v>8246</v>
      </c>
      <c r="J2884">
        <v>1462112318</v>
      </c>
      <c r="K2884">
        <v>1459520318</v>
      </c>
      <c r="L2884" s="10">
        <f t="shared" si="182"/>
        <v>42461.596273148149</v>
      </c>
      <c r="M2884" s="10">
        <f t="shared" si="183"/>
        <v>42491.596273148149</v>
      </c>
      <c r="N2884" t="b">
        <v>0</v>
      </c>
      <c r="O2884">
        <v>4</v>
      </c>
      <c r="P2884" t="b">
        <v>0</v>
      </c>
      <c r="Q2884" t="s">
        <v>8271</v>
      </c>
      <c r="R2884" s="6">
        <f t="shared" si="181"/>
        <v>63</v>
      </c>
      <c r="S2884" t="s">
        <v>8319</v>
      </c>
      <c r="T2884" t="s">
        <v>8354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>
        <f t="shared" si="180"/>
        <v>0.1908</v>
      </c>
      <c r="G2885" t="s">
        <v>8221</v>
      </c>
      <c r="H2885" t="s">
        <v>8224</v>
      </c>
      <c r="I2885" t="s">
        <v>8246</v>
      </c>
      <c r="J2885">
        <v>1454734740</v>
      </c>
      <c r="K2885">
        <v>1451684437</v>
      </c>
      <c r="L2885" s="10">
        <f t="shared" si="182"/>
        <v>42370.90320601852</v>
      </c>
      <c r="M2885" s="10">
        <f t="shared" si="183"/>
        <v>42406.207638888889</v>
      </c>
      <c r="N2885" t="b">
        <v>0</v>
      </c>
      <c r="O2885">
        <v>5</v>
      </c>
      <c r="P2885" t="b">
        <v>0</v>
      </c>
      <c r="Q2885" t="s">
        <v>8271</v>
      </c>
      <c r="R2885" s="6">
        <f t="shared" si="181"/>
        <v>381.6</v>
      </c>
      <c r="S2885" t="s">
        <v>8319</v>
      </c>
      <c r="T2885" t="s">
        <v>8354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>
        <f t="shared" si="180"/>
        <v>4.1111111111111114E-3</v>
      </c>
      <c r="G2886" t="s">
        <v>8221</v>
      </c>
      <c r="H2886" t="s">
        <v>8224</v>
      </c>
      <c r="I2886" t="s">
        <v>8246</v>
      </c>
      <c r="J2886">
        <v>1417800435</v>
      </c>
      <c r="K2886">
        <v>1415208435</v>
      </c>
      <c r="L2886" s="10">
        <f t="shared" si="182"/>
        <v>41948.727256944447</v>
      </c>
      <c r="M2886" s="10">
        <f t="shared" si="183"/>
        <v>41978.727256944447</v>
      </c>
      <c r="N2886" t="b">
        <v>0</v>
      </c>
      <c r="O2886">
        <v>4</v>
      </c>
      <c r="P2886" t="b">
        <v>0</v>
      </c>
      <c r="Q2886" t="s">
        <v>8271</v>
      </c>
      <c r="R2886" s="6">
        <f t="shared" si="181"/>
        <v>46.25</v>
      </c>
      <c r="S2886" t="s">
        <v>8319</v>
      </c>
      <c r="T2886" t="s">
        <v>8354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>
        <f t="shared" si="180"/>
        <v>0.32500000000000001</v>
      </c>
      <c r="G2887" t="s">
        <v>8221</v>
      </c>
      <c r="H2887" t="s">
        <v>8224</v>
      </c>
      <c r="I2887" t="s">
        <v>8246</v>
      </c>
      <c r="J2887">
        <v>1426294201</v>
      </c>
      <c r="K2887">
        <v>1423705801</v>
      </c>
      <c r="L2887" s="10">
        <f t="shared" si="182"/>
        <v>42047.07640046296</v>
      </c>
      <c r="M2887" s="10">
        <f t="shared" si="183"/>
        <v>42077.034733796296</v>
      </c>
      <c r="N2887" t="b">
        <v>0</v>
      </c>
      <c r="O2887">
        <v>5</v>
      </c>
      <c r="P2887" t="b">
        <v>0</v>
      </c>
      <c r="Q2887" t="s">
        <v>8271</v>
      </c>
      <c r="R2887" s="6">
        <f t="shared" si="181"/>
        <v>26</v>
      </c>
      <c r="S2887" t="s">
        <v>8319</v>
      </c>
      <c r="T2887" t="s">
        <v>8354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>
        <f t="shared" si="180"/>
        <v>0.05</v>
      </c>
      <c r="G2888" t="s">
        <v>8221</v>
      </c>
      <c r="H2888" t="s">
        <v>8224</v>
      </c>
      <c r="I2888" t="s">
        <v>8246</v>
      </c>
      <c r="J2888">
        <v>1442635140</v>
      </c>
      <c r="K2888">
        <v>1442243484</v>
      </c>
      <c r="L2888" s="10">
        <f t="shared" si="182"/>
        <v>42261.632916666669</v>
      </c>
      <c r="M2888" s="10">
        <f t="shared" si="183"/>
        <v>42266.165972222225</v>
      </c>
      <c r="N2888" t="b">
        <v>0</v>
      </c>
      <c r="O2888">
        <v>1</v>
      </c>
      <c r="P2888" t="b">
        <v>0</v>
      </c>
      <c r="Q2888" t="s">
        <v>8271</v>
      </c>
      <c r="R2888" s="6">
        <f t="shared" si="181"/>
        <v>10</v>
      </c>
      <c r="S2888" t="s">
        <v>8319</v>
      </c>
      <c r="T2888" t="s">
        <v>8354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>
        <f t="shared" si="180"/>
        <v>1.6666666666666668E-3</v>
      </c>
      <c r="G2889" t="s">
        <v>8221</v>
      </c>
      <c r="H2889" t="s">
        <v>8224</v>
      </c>
      <c r="I2889" t="s">
        <v>8246</v>
      </c>
      <c r="J2889">
        <v>1420971324</v>
      </c>
      <c r="K2889">
        <v>1418379324</v>
      </c>
      <c r="L2889" s="10">
        <f t="shared" si="182"/>
        <v>41985.427361111113</v>
      </c>
      <c r="M2889" s="10">
        <f t="shared" si="183"/>
        <v>42015.427361111113</v>
      </c>
      <c r="N2889" t="b">
        <v>0</v>
      </c>
      <c r="O2889">
        <v>1</v>
      </c>
      <c r="P2889" t="b">
        <v>0</v>
      </c>
      <c r="Q2889" t="s">
        <v>8271</v>
      </c>
      <c r="R2889" s="6">
        <f t="shared" si="181"/>
        <v>5</v>
      </c>
      <c r="S2889" t="s">
        <v>8319</v>
      </c>
      <c r="T2889" t="s">
        <v>8354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>
        <f t="shared" si="180"/>
        <v>0</v>
      </c>
      <c r="G2890" t="s">
        <v>8221</v>
      </c>
      <c r="H2890" t="s">
        <v>8224</v>
      </c>
      <c r="I2890" t="s">
        <v>8246</v>
      </c>
      <c r="J2890">
        <v>1413608340</v>
      </c>
      <c r="K2890">
        <v>1412945440</v>
      </c>
      <c r="L2890" s="10">
        <f t="shared" si="182"/>
        <v>41922.535185185188</v>
      </c>
      <c r="M2890" s="10">
        <f t="shared" si="183"/>
        <v>41930.207638888889</v>
      </c>
      <c r="N2890" t="b">
        <v>0</v>
      </c>
      <c r="O2890">
        <v>0</v>
      </c>
      <c r="P2890" t="b">
        <v>0</v>
      </c>
      <c r="Q2890" t="s">
        <v>8271</v>
      </c>
      <c r="R2890" s="6">
        <f t="shared" si="181"/>
        <v>0</v>
      </c>
      <c r="S2890" t="s">
        <v>8319</v>
      </c>
      <c r="T2890" t="s">
        <v>8354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>
        <f t="shared" si="180"/>
        <v>0.38066666666666665</v>
      </c>
      <c r="G2891" t="s">
        <v>8221</v>
      </c>
      <c r="H2891" t="s">
        <v>8224</v>
      </c>
      <c r="I2891" t="s">
        <v>8246</v>
      </c>
      <c r="J2891">
        <v>1409344985</v>
      </c>
      <c r="K2891">
        <v>1406752985</v>
      </c>
      <c r="L2891" s="10">
        <f t="shared" si="182"/>
        <v>41850.863252314812</v>
      </c>
      <c r="M2891" s="10">
        <f t="shared" si="183"/>
        <v>41880.863252314812</v>
      </c>
      <c r="N2891" t="b">
        <v>0</v>
      </c>
      <c r="O2891">
        <v>14</v>
      </c>
      <c r="P2891" t="b">
        <v>0</v>
      </c>
      <c r="Q2891" t="s">
        <v>8271</v>
      </c>
      <c r="R2891" s="6">
        <f t="shared" si="181"/>
        <v>81.571428571428569</v>
      </c>
      <c r="S2891" t="s">
        <v>8319</v>
      </c>
      <c r="T2891" t="s">
        <v>8354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>
        <f t="shared" si="180"/>
        <v>1.0500000000000001E-2</v>
      </c>
      <c r="G2892" t="s">
        <v>8221</v>
      </c>
      <c r="H2892" t="s">
        <v>8224</v>
      </c>
      <c r="I2892" t="s">
        <v>8246</v>
      </c>
      <c r="J2892">
        <v>1407553200</v>
      </c>
      <c r="K2892">
        <v>1405100992</v>
      </c>
      <c r="L2892" s="10">
        <f t="shared" si="182"/>
        <v>41831.742962962962</v>
      </c>
      <c r="M2892" s="10">
        <f t="shared" si="183"/>
        <v>41860.125</v>
      </c>
      <c r="N2892" t="b">
        <v>0</v>
      </c>
      <c r="O2892">
        <v>3</v>
      </c>
      <c r="P2892" t="b">
        <v>0</v>
      </c>
      <c r="Q2892" t="s">
        <v>8271</v>
      </c>
      <c r="R2892" s="6">
        <f t="shared" si="181"/>
        <v>7</v>
      </c>
      <c r="S2892" t="s">
        <v>8319</v>
      </c>
      <c r="T2892" t="s">
        <v>8354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>
        <f t="shared" si="180"/>
        <v>2.7300000000000001E-2</v>
      </c>
      <c r="G2893" t="s">
        <v>8221</v>
      </c>
      <c r="H2893" t="s">
        <v>8224</v>
      </c>
      <c r="I2893" t="s">
        <v>8246</v>
      </c>
      <c r="J2893">
        <v>1460751128</v>
      </c>
      <c r="K2893">
        <v>1455570728</v>
      </c>
      <c r="L2893" s="10">
        <f t="shared" si="182"/>
        <v>42415.883425925931</v>
      </c>
      <c r="M2893" s="10">
        <f t="shared" si="183"/>
        <v>42475.84175925926</v>
      </c>
      <c r="N2893" t="b">
        <v>0</v>
      </c>
      <c r="O2893">
        <v>10</v>
      </c>
      <c r="P2893" t="b">
        <v>0</v>
      </c>
      <c r="Q2893" t="s">
        <v>8271</v>
      </c>
      <c r="R2893" s="6">
        <f t="shared" si="181"/>
        <v>27.3</v>
      </c>
      <c r="S2893" t="s">
        <v>8319</v>
      </c>
      <c r="T2893" t="s">
        <v>8354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>
        <f t="shared" si="180"/>
        <v>9.0909090909090912E-2</v>
      </c>
      <c r="G2894" t="s">
        <v>8221</v>
      </c>
      <c r="H2894" t="s">
        <v>8224</v>
      </c>
      <c r="I2894" t="s">
        <v>8246</v>
      </c>
      <c r="J2894">
        <v>1409000400</v>
      </c>
      <c r="K2894">
        <v>1408381704</v>
      </c>
      <c r="L2894" s="10">
        <f t="shared" si="182"/>
        <v>41869.714166666665</v>
      </c>
      <c r="M2894" s="10">
        <f t="shared" si="183"/>
        <v>41876.875</v>
      </c>
      <c r="N2894" t="b">
        <v>0</v>
      </c>
      <c r="O2894">
        <v>17</v>
      </c>
      <c r="P2894" t="b">
        <v>0</v>
      </c>
      <c r="Q2894" t="s">
        <v>8271</v>
      </c>
      <c r="R2894" s="6">
        <f t="shared" si="181"/>
        <v>29.411764705882351</v>
      </c>
      <c r="S2894" t="s">
        <v>8319</v>
      </c>
      <c r="T2894" t="s">
        <v>8354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>
        <f t="shared" si="180"/>
        <v>5.0000000000000001E-3</v>
      </c>
      <c r="G2895" t="s">
        <v>8221</v>
      </c>
      <c r="H2895" t="s">
        <v>8224</v>
      </c>
      <c r="I2895" t="s">
        <v>8246</v>
      </c>
      <c r="J2895">
        <v>1420768800</v>
      </c>
      <c r="K2895">
        <v>1415644395</v>
      </c>
      <c r="L2895" s="10">
        <f t="shared" si="182"/>
        <v>41953.773090277777</v>
      </c>
      <c r="M2895" s="10">
        <f t="shared" si="183"/>
        <v>42013.083333333328</v>
      </c>
      <c r="N2895" t="b">
        <v>0</v>
      </c>
      <c r="O2895">
        <v>2</v>
      </c>
      <c r="P2895" t="b">
        <v>0</v>
      </c>
      <c r="Q2895" t="s">
        <v>8271</v>
      </c>
      <c r="R2895" s="6">
        <f t="shared" si="181"/>
        <v>12.5</v>
      </c>
      <c r="S2895" t="s">
        <v>8319</v>
      </c>
      <c r="T2895" t="s">
        <v>8354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>
        <f t="shared" si="180"/>
        <v>0</v>
      </c>
      <c r="G2896" t="s">
        <v>8221</v>
      </c>
      <c r="H2896" t="s">
        <v>8224</v>
      </c>
      <c r="I2896" t="s">
        <v>8246</v>
      </c>
      <c r="J2896">
        <v>1428100815</v>
      </c>
      <c r="K2896">
        <v>1422920415</v>
      </c>
      <c r="L2896" s="10">
        <f t="shared" si="182"/>
        <v>42037.986284722225</v>
      </c>
      <c r="M2896" s="10">
        <f t="shared" si="183"/>
        <v>42097.944618055553</v>
      </c>
      <c r="N2896" t="b">
        <v>0</v>
      </c>
      <c r="O2896">
        <v>0</v>
      </c>
      <c r="P2896" t="b">
        <v>0</v>
      </c>
      <c r="Q2896" t="s">
        <v>8271</v>
      </c>
      <c r="R2896" s="6">
        <f t="shared" si="181"/>
        <v>0</v>
      </c>
      <c r="S2896" t="s">
        <v>8319</v>
      </c>
      <c r="T2896" t="s">
        <v>8354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>
        <f t="shared" si="180"/>
        <v>4.5999999999999999E-2</v>
      </c>
      <c r="G2897" t="s">
        <v>8221</v>
      </c>
      <c r="H2897" t="s">
        <v>8224</v>
      </c>
      <c r="I2897" t="s">
        <v>8246</v>
      </c>
      <c r="J2897">
        <v>1403470800</v>
      </c>
      <c r="K2897">
        <v>1403356792</v>
      </c>
      <c r="L2897" s="10">
        <f t="shared" si="182"/>
        <v>41811.555462962962</v>
      </c>
      <c r="M2897" s="10">
        <f t="shared" si="183"/>
        <v>41812.875</v>
      </c>
      <c r="N2897" t="b">
        <v>0</v>
      </c>
      <c r="O2897">
        <v>4</v>
      </c>
      <c r="P2897" t="b">
        <v>0</v>
      </c>
      <c r="Q2897" t="s">
        <v>8271</v>
      </c>
      <c r="R2897" s="6">
        <f t="shared" si="181"/>
        <v>5.75</v>
      </c>
      <c r="S2897" t="s">
        <v>8319</v>
      </c>
      <c r="T2897" t="s">
        <v>8354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>
        <f t="shared" si="180"/>
        <v>0.20833333333333334</v>
      </c>
      <c r="G2898" t="s">
        <v>8221</v>
      </c>
      <c r="H2898" t="s">
        <v>8224</v>
      </c>
      <c r="I2898" t="s">
        <v>8246</v>
      </c>
      <c r="J2898">
        <v>1481522400</v>
      </c>
      <c r="K2898">
        <v>1480283321</v>
      </c>
      <c r="L2898" s="10">
        <f t="shared" si="182"/>
        <v>42701.908807870372</v>
      </c>
      <c r="M2898" s="10">
        <f t="shared" si="183"/>
        <v>42716.25</v>
      </c>
      <c r="N2898" t="b">
        <v>0</v>
      </c>
      <c r="O2898">
        <v>12</v>
      </c>
      <c r="P2898" t="b">
        <v>0</v>
      </c>
      <c r="Q2898" t="s">
        <v>8271</v>
      </c>
      <c r="R2898" s="6">
        <f t="shared" si="181"/>
        <v>52.083333333333336</v>
      </c>
      <c r="S2898" t="s">
        <v>8319</v>
      </c>
      <c r="T2898" t="s">
        <v>8354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>
        <f t="shared" si="180"/>
        <v>4.583333333333333E-2</v>
      </c>
      <c r="G2899" t="s">
        <v>8221</v>
      </c>
      <c r="H2899" t="s">
        <v>8224</v>
      </c>
      <c r="I2899" t="s">
        <v>8246</v>
      </c>
      <c r="J2899">
        <v>1444577345</v>
      </c>
      <c r="K2899">
        <v>1441985458</v>
      </c>
      <c r="L2899" s="10">
        <f t="shared" si="182"/>
        <v>42258.646504629629</v>
      </c>
      <c r="M2899" s="10">
        <f t="shared" si="183"/>
        <v>42288.645196759258</v>
      </c>
      <c r="N2899" t="b">
        <v>0</v>
      </c>
      <c r="O2899">
        <v>3</v>
      </c>
      <c r="P2899" t="b">
        <v>0</v>
      </c>
      <c r="Q2899" t="s">
        <v>8271</v>
      </c>
      <c r="R2899" s="6">
        <f t="shared" si="181"/>
        <v>183.33333333333334</v>
      </c>
      <c r="S2899" t="s">
        <v>8319</v>
      </c>
      <c r="T2899" t="s">
        <v>8354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>
        <f t="shared" si="180"/>
        <v>4.2133333333333335E-2</v>
      </c>
      <c r="G2900" t="s">
        <v>8221</v>
      </c>
      <c r="H2900" t="s">
        <v>8224</v>
      </c>
      <c r="I2900" t="s">
        <v>8246</v>
      </c>
      <c r="J2900">
        <v>1446307053</v>
      </c>
      <c r="K2900">
        <v>1443715053</v>
      </c>
      <c r="L2900" s="10">
        <f t="shared" si="182"/>
        <v>42278.664965277778</v>
      </c>
      <c r="M2900" s="10">
        <f t="shared" si="183"/>
        <v>42308.664965277778</v>
      </c>
      <c r="N2900" t="b">
        <v>0</v>
      </c>
      <c r="O2900">
        <v>12</v>
      </c>
      <c r="P2900" t="b">
        <v>0</v>
      </c>
      <c r="Q2900" t="s">
        <v>8271</v>
      </c>
      <c r="R2900" s="6">
        <f t="shared" si="181"/>
        <v>26.333333333333332</v>
      </c>
      <c r="S2900" t="s">
        <v>8319</v>
      </c>
      <c r="T2900" t="s">
        <v>8354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>
        <f t="shared" si="180"/>
        <v>0</v>
      </c>
      <c r="G2901" t="s">
        <v>8221</v>
      </c>
      <c r="H2901" t="s">
        <v>8224</v>
      </c>
      <c r="I2901" t="s">
        <v>8246</v>
      </c>
      <c r="J2901">
        <v>1469325158</v>
      </c>
      <c r="K2901">
        <v>1464141158</v>
      </c>
      <c r="L2901" s="10">
        <f t="shared" si="182"/>
        <v>42515.078217592592</v>
      </c>
      <c r="M2901" s="10">
        <f t="shared" si="183"/>
        <v>42575.078217592592</v>
      </c>
      <c r="N2901" t="b">
        <v>0</v>
      </c>
      <c r="O2901">
        <v>0</v>
      </c>
      <c r="P2901" t="b">
        <v>0</v>
      </c>
      <c r="Q2901" t="s">
        <v>8271</v>
      </c>
      <c r="R2901" s="6">
        <f t="shared" si="181"/>
        <v>0</v>
      </c>
      <c r="S2901" t="s">
        <v>8319</v>
      </c>
      <c r="T2901" t="s">
        <v>8354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>
        <f t="shared" si="180"/>
        <v>0.61909090909090914</v>
      </c>
      <c r="G2902" t="s">
        <v>8221</v>
      </c>
      <c r="H2902" t="s">
        <v>8224</v>
      </c>
      <c r="I2902" t="s">
        <v>8246</v>
      </c>
      <c r="J2902">
        <v>1407562632</v>
      </c>
      <c r="K2902">
        <v>1404970632</v>
      </c>
      <c r="L2902" s="10">
        <f t="shared" si="182"/>
        <v>41830.234166666669</v>
      </c>
      <c r="M2902" s="10">
        <f t="shared" si="183"/>
        <v>41860.234166666669</v>
      </c>
      <c r="N2902" t="b">
        <v>0</v>
      </c>
      <c r="O2902">
        <v>7</v>
      </c>
      <c r="P2902" t="b">
        <v>0</v>
      </c>
      <c r="Q2902" t="s">
        <v>8271</v>
      </c>
      <c r="R2902" s="6">
        <f t="shared" si="181"/>
        <v>486.42857142857144</v>
      </c>
      <c r="S2902" t="s">
        <v>8319</v>
      </c>
      <c r="T2902" t="s">
        <v>8354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>
        <f t="shared" si="180"/>
        <v>8.0000000000000002E-3</v>
      </c>
      <c r="G2903" t="s">
        <v>8221</v>
      </c>
      <c r="H2903" t="s">
        <v>8224</v>
      </c>
      <c r="I2903" t="s">
        <v>8246</v>
      </c>
      <c r="J2903">
        <v>1423345339</v>
      </c>
      <c r="K2903">
        <v>1418161339</v>
      </c>
      <c r="L2903" s="10">
        <f t="shared" si="182"/>
        <v>41982.904386574075</v>
      </c>
      <c r="M2903" s="10">
        <f t="shared" si="183"/>
        <v>42042.904386574075</v>
      </c>
      <c r="N2903" t="b">
        <v>0</v>
      </c>
      <c r="O2903">
        <v>2</v>
      </c>
      <c r="P2903" t="b">
        <v>0</v>
      </c>
      <c r="Q2903" t="s">
        <v>8271</v>
      </c>
      <c r="R2903" s="6">
        <f t="shared" si="181"/>
        <v>3</v>
      </c>
      <c r="S2903" t="s">
        <v>8319</v>
      </c>
      <c r="T2903" t="s">
        <v>8354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>
        <f t="shared" si="180"/>
        <v>1.6666666666666666E-4</v>
      </c>
      <c r="G2904" t="s">
        <v>8221</v>
      </c>
      <c r="H2904" t="s">
        <v>8224</v>
      </c>
      <c r="I2904" t="s">
        <v>8246</v>
      </c>
      <c r="J2904">
        <v>1440412396</v>
      </c>
      <c r="K2904">
        <v>1437820396</v>
      </c>
      <c r="L2904" s="10">
        <f t="shared" si="182"/>
        <v>42210.439768518518</v>
      </c>
      <c r="M2904" s="10">
        <f t="shared" si="183"/>
        <v>42240.439768518518</v>
      </c>
      <c r="N2904" t="b">
        <v>0</v>
      </c>
      <c r="O2904">
        <v>1</v>
      </c>
      <c r="P2904" t="b">
        <v>0</v>
      </c>
      <c r="Q2904" t="s">
        <v>8271</v>
      </c>
      <c r="R2904" s="6">
        <f t="shared" si="181"/>
        <v>25</v>
      </c>
      <c r="S2904" t="s">
        <v>8319</v>
      </c>
      <c r="T2904" t="s">
        <v>8354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>
        <f t="shared" si="180"/>
        <v>7.7999999999999996E-3</v>
      </c>
      <c r="G2905" t="s">
        <v>8221</v>
      </c>
      <c r="H2905" t="s">
        <v>8224</v>
      </c>
      <c r="I2905" t="s">
        <v>8246</v>
      </c>
      <c r="J2905">
        <v>1441771218</v>
      </c>
      <c r="K2905">
        <v>1436587218</v>
      </c>
      <c r="L2905" s="10">
        <f t="shared" si="182"/>
        <v>42196.166874999995</v>
      </c>
      <c r="M2905" s="10">
        <f t="shared" si="183"/>
        <v>42256.166874999995</v>
      </c>
      <c r="N2905" t="b">
        <v>0</v>
      </c>
      <c r="O2905">
        <v>4</v>
      </c>
      <c r="P2905" t="b">
        <v>0</v>
      </c>
      <c r="Q2905" t="s">
        <v>8271</v>
      </c>
      <c r="R2905" s="6">
        <f t="shared" si="181"/>
        <v>9.75</v>
      </c>
      <c r="S2905" t="s">
        <v>8319</v>
      </c>
      <c r="T2905" t="s">
        <v>8354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>
        <f t="shared" si="180"/>
        <v>0.05</v>
      </c>
      <c r="G2906" t="s">
        <v>8221</v>
      </c>
      <c r="H2906" t="s">
        <v>8225</v>
      </c>
      <c r="I2906" t="s">
        <v>8247</v>
      </c>
      <c r="J2906">
        <v>1415534400</v>
      </c>
      <c r="K2906">
        <v>1414538031</v>
      </c>
      <c r="L2906" s="10">
        <f t="shared" si="182"/>
        <v>41940.967951388891</v>
      </c>
      <c r="M2906" s="10">
        <f t="shared" si="183"/>
        <v>41952.5</v>
      </c>
      <c r="N2906" t="b">
        <v>0</v>
      </c>
      <c r="O2906">
        <v>4</v>
      </c>
      <c r="P2906" t="b">
        <v>0</v>
      </c>
      <c r="Q2906" t="s">
        <v>8271</v>
      </c>
      <c r="R2906" s="6">
        <f t="shared" si="181"/>
        <v>18.75</v>
      </c>
      <c r="S2906" t="s">
        <v>8319</v>
      </c>
      <c r="T2906" t="s">
        <v>8354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>
        <f t="shared" si="180"/>
        <v>0.17771428571428571</v>
      </c>
      <c r="G2907" t="s">
        <v>8221</v>
      </c>
      <c r="H2907" t="s">
        <v>8224</v>
      </c>
      <c r="I2907" t="s">
        <v>8246</v>
      </c>
      <c r="J2907">
        <v>1473211313</v>
      </c>
      <c r="K2907">
        <v>1472001713</v>
      </c>
      <c r="L2907" s="10">
        <f t="shared" si="182"/>
        <v>42606.056863425925</v>
      </c>
      <c r="M2907" s="10">
        <f t="shared" si="183"/>
        <v>42620.056863425925</v>
      </c>
      <c r="N2907" t="b">
        <v>0</v>
      </c>
      <c r="O2907">
        <v>17</v>
      </c>
      <c r="P2907" t="b">
        <v>0</v>
      </c>
      <c r="Q2907" t="s">
        <v>8271</v>
      </c>
      <c r="R2907" s="6">
        <f t="shared" si="181"/>
        <v>36.588235294117645</v>
      </c>
      <c r="S2907" t="s">
        <v>8319</v>
      </c>
      <c r="T2907" t="s">
        <v>8354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>
        <f t="shared" si="180"/>
        <v>9.4166666666666662E-2</v>
      </c>
      <c r="G2908" t="s">
        <v>8221</v>
      </c>
      <c r="H2908" t="s">
        <v>8224</v>
      </c>
      <c r="I2908" t="s">
        <v>8246</v>
      </c>
      <c r="J2908">
        <v>1438390800</v>
      </c>
      <c r="K2908">
        <v>1436888066</v>
      </c>
      <c r="L2908" s="10">
        <f t="shared" si="182"/>
        <v>42199.648912037039</v>
      </c>
      <c r="M2908" s="10">
        <f t="shared" si="183"/>
        <v>42217.041666666672</v>
      </c>
      <c r="N2908" t="b">
        <v>0</v>
      </c>
      <c r="O2908">
        <v>7</v>
      </c>
      <c r="P2908" t="b">
        <v>0</v>
      </c>
      <c r="Q2908" t="s">
        <v>8271</v>
      </c>
      <c r="R2908" s="6">
        <f t="shared" si="181"/>
        <v>80.714285714285708</v>
      </c>
      <c r="S2908" t="s">
        <v>8319</v>
      </c>
      <c r="T2908" t="s">
        <v>8354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>
        <f t="shared" si="180"/>
        <v>8.0000000000000004E-4</v>
      </c>
      <c r="G2909" t="s">
        <v>8221</v>
      </c>
      <c r="H2909" t="s">
        <v>8224</v>
      </c>
      <c r="I2909" t="s">
        <v>8246</v>
      </c>
      <c r="J2909">
        <v>1463259837</v>
      </c>
      <c r="K2909">
        <v>1458075837</v>
      </c>
      <c r="L2909" s="10">
        <f t="shared" si="182"/>
        <v>42444.877743055549</v>
      </c>
      <c r="M2909" s="10">
        <f t="shared" si="183"/>
        <v>42504.877743055549</v>
      </c>
      <c r="N2909" t="b">
        <v>0</v>
      </c>
      <c r="O2909">
        <v>2</v>
      </c>
      <c r="P2909" t="b">
        <v>0</v>
      </c>
      <c r="Q2909" t="s">
        <v>8271</v>
      </c>
      <c r="R2909" s="6">
        <f t="shared" si="181"/>
        <v>1</v>
      </c>
      <c r="S2909" t="s">
        <v>8319</v>
      </c>
      <c r="T2909" t="s">
        <v>8354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>
        <f t="shared" si="180"/>
        <v>2.75E-2</v>
      </c>
      <c r="G2910" t="s">
        <v>8221</v>
      </c>
      <c r="H2910" t="s">
        <v>8224</v>
      </c>
      <c r="I2910" t="s">
        <v>8246</v>
      </c>
      <c r="J2910">
        <v>1465407219</v>
      </c>
      <c r="K2910">
        <v>1462815219</v>
      </c>
      <c r="L2910" s="10">
        <f t="shared" si="182"/>
        <v>42499.731701388882</v>
      </c>
      <c r="M2910" s="10">
        <f t="shared" si="183"/>
        <v>42529.731701388882</v>
      </c>
      <c r="N2910" t="b">
        <v>0</v>
      </c>
      <c r="O2910">
        <v>5</v>
      </c>
      <c r="P2910" t="b">
        <v>0</v>
      </c>
      <c r="Q2910" t="s">
        <v>8271</v>
      </c>
      <c r="R2910" s="6">
        <f t="shared" si="181"/>
        <v>52.8</v>
      </c>
      <c r="S2910" t="s">
        <v>8319</v>
      </c>
      <c r="T2910" t="s">
        <v>8354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>
        <f t="shared" si="180"/>
        <v>1.1111111111111112E-4</v>
      </c>
      <c r="G2911" t="s">
        <v>8221</v>
      </c>
      <c r="H2911" t="s">
        <v>8224</v>
      </c>
      <c r="I2911" t="s">
        <v>8246</v>
      </c>
      <c r="J2911">
        <v>1416944760</v>
      </c>
      <c r="K2911">
        <v>1413527001</v>
      </c>
      <c r="L2911" s="10">
        <f t="shared" si="182"/>
        <v>41929.266215277778</v>
      </c>
      <c r="M2911" s="10">
        <f t="shared" si="183"/>
        <v>41968.823611111111</v>
      </c>
      <c r="N2911" t="b">
        <v>0</v>
      </c>
      <c r="O2911">
        <v>1</v>
      </c>
      <c r="P2911" t="b">
        <v>0</v>
      </c>
      <c r="Q2911" t="s">
        <v>8271</v>
      </c>
      <c r="R2911" s="6">
        <f t="shared" si="181"/>
        <v>20</v>
      </c>
      <c r="S2911" t="s">
        <v>8319</v>
      </c>
      <c r="T2911" t="s">
        <v>8354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>
        <f t="shared" si="180"/>
        <v>3.3333333333333335E-5</v>
      </c>
      <c r="G2912" t="s">
        <v>8221</v>
      </c>
      <c r="H2912" t="s">
        <v>8225</v>
      </c>
      <c r="I2912" t="s">
        <v>8247</v>
      </c>
      <c r="J2912">
        <v>1434139887</v>
      </c>
      <c r="K2912">
        <v>1428955887</v>
      </c>
      <c r="L2912" s="10">
        <f t="shared" si="182"/>
        <v>42107.841284722221</v>
      </c>
      <c r="M2912" s="10">
        <f t="shared" si="183"/>
        <v>42167.841284722221</v>
      </c>
      <c r="N2912" t="b">
        <v>0</v>
      </c>
      <c r="O2912">
        <v>1</v>
      </c>
      <c r="P2912" t="b">
        <v>0</v>
      </c>
      <c r="Q2912" t="s">
        <v>8271</v>
      </c>
      <c r="R2912" s="6">
        <f t="shared" si="181"/>
        <v>1</v>
      </c>
      <c r="S2912" t="s">
        <v>8319</v>
      </c>
      <c r="T2912" t="s">
        <v>8354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>
        <f t="shared" si="180"/>
        <v>0.36499999999999999</v>
      </c>
      <c r="G2913" t="s">
        <v>8221</v>
      </c>
      <c r="H2913" t="s">
        <v>8224</v>
      </c>
      <c r="I2913" t="s">
        <v>8246</v>
      </c>
      <c r="J2913">
        <v>1435429626</v>
      </c>
      <c r="K2913">
        <v>1431973626</v>
      </c>
      <c r="L2913" s="10">
        <f t="shared" si="182"/>
        <v>42142.768819444449</v>
      </c>
      <c r="M2913" s="10">
        <f t="shared" si="183"/>
        <v>42182.768819444449</v>
      </c>
      <c r="N2913" t="b">
        <v>0</v>
      </c>
      <c r="O2913">
        <v>14</v>
      </c>
      <c r="P2913" t="b">
        <v>0</v>
      </c>
      <c r="Q2913" t="s">
        <v>8271</v>
      </c>
      <c r="R2913" s="6">
        <f t="shared" si="181"/>
        <v>46.928571428571431</v>
      </c>
      <c r="S2913" t="s">
        <v>8319</v>
      </c>
      <c r="T2913" t="s">
        <v>8354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>
        <f t="shared" si="180"/>
        <v>0.14058171745152354</v>
      </c>
      <c r="G2914" t="s">
        <v>8221</v>
      </c>
      <c r="H2914" t="s">
        <v>8224</v>
      </c>
      <c r="I2914" t="s">
        <v>8246</v>
      </c>
      <c r="J2914">
        <v>1452827374</v>
      </c>
      <c r="K2914">
        <v>1450235374</v>
      </c>
      <c r="L2914" s="10">
        <f t="shared" si="182"/>
        <v>42354.131643518514</v>
      </c>
      <c r="M2914" s="10">
        <f t="shared" si="183"/>
        <v>42384.131643518514</v>
      </c>
      <c r="N2914" t="b">
        <v>0</v>
      </c>
      <c r="O2914">
        <v>26</v>
      </c>
      <c r="P2914" t="b">
        <v>0</v>
      </c>
      <c r="Q2914" t="s">
        <v>8271</v>
      </c>
      <c r="R2914" s="6">
        <f t="shared" si="181"/>
        <v>78.07692307692308</v>
      </c>
      <c r="S2914" t="s">
        <v>8319</v>
      </c>
      <c r="T2914" t="s">
        <v>8354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>
        <f t="shared" si="180"/>
        <v>2.0000000000000001E-4</v>
      </c>
      <c r="G2915" t="s">
        <v>8221</v>
      </c>
      <c r="H2915" t="s">
        <v>8224</v>
      </c>
      <c r="I2915" t="s">
        <v>8246</v>
      </c>
      <c r="J2915">
        <v>1410041339</v>
      </c>
      <c r="K2915">
        <v>1404857339</v>
      </c>
      <c r="L2915" s="10">
        <f t="shared" si="182"/>
        <v>41828.922905092593</v>
      </c>
      <c r="M2915" s="10">
        <f t="shared" si="183"/>
        <v>41888.922905092593</v>
      </c>
      <c r="N2915" t="b">
        <v>0</v>
      </c>
      <c r="O2915">
        <v>2</v>
      </c>
      <c r="P2915" t="b">
        <v>0</v>
      </c>
      <c r="Q2915" t="s">
        <v>8271</v>
      </c>
      <c r="R2915" s="6">
        <f t="shared" si="181"/>
        <v>1</v>
      </c>
      <c r="S2915" t="s">
        <v>8319</v>
      </c>
      <c r="T2915" t="s">
        <v>8354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>
        <f t="shared" si="180"/>
        <v>4.0000000000000003E-5</v>
      </c>
      <c r="G2916" t="s">
        <v>8221</v>
      </c>
      <c r="H2916" t="s">
        <v>8225</v>
      </c>
      <c r="I2916" t="s">
        <v>8247</v>
      </c>
      <c r="J2916">
        <v>1426365994</v>
      </c>
      <c r="K2916">
        <v>1421185594</v>
      </c>
      <c r="L2916" s="10">
        <f t="shared" si="182"/>
        <v>42017.907337962963</v>
      </c>
      <c r="M2916" s="10">
        <f t="shared" si="183"/>
        <v>42077.865671296298</v>
      </c>
      <c r="N2916" t="b">
        <v>0</v>
      </c>
      <c r="O2916">
        <v>1</v>
      </c>
      <c r="P2916" t="b">
        <v>0</v>
      </c>
      <c r="Q2916" t="s">
        <v>8271</v>
      </c>
      <c r="R2916" s="6">
        <f t="shared" si="181"/>
        <v>1</v>
      </c>
      <c r="S2916" t="s">
        <v>8319</v>
      </c>
      <c r="T2916" t="s">
        <v>8354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>
        <f t="shared" si="180"/>
        <v>0.61099999999999999</v>
      </c>
      <c r="G2917" t="s">
        <v>8221</v>
      </c>
      <c r="H2917" t="s">
        <v>8225</v>
      </c>
      <c r="I2917" t="s">
        <v>8247</v>
      </c>
      <c r="J2917">
        <v>1458117190</v>
      </c>
      <c r="K2917">
        <v>1455528790</v>
      </c>
      <c r="L2917" s="10">
        <f t="shared" si="182"/>
        <v>42415.398032407407</v>
      </c>
      <c r="M2917" s="10">
        <f t="shared" si="183"/>
        <v>42445.356365740736</v>
      </c>
      <c r="N2917" t="b">
        <v>0</v>
      </c>
      <c r="O2917">
        <v>3</v>
      </c>
      <c r="P2917" t="b">
        <v>0</v>
      </c>
      <c r="Q2917" t="s">
        <v>8271</v>
      </c>
      <c r="R2917" s="6">
        <f t="shared" si="181"/>
        <v>203.66666666666666</v>
      </c>
      <c r="S2917" t="s">
        <v>8319</v>
      </c>
      <c r="T2917" t="s">
        <v>8354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>
        <f t="shared" si="180"/>
        <v>7.8378378378378383E-2</v>
      </c>
      <c r="G2918" t="s">
        <v>8221</v>
      </c>
      <c r="H2918" t="s">
        <v>8225</v>
      </c>
      <c r="I2918" t="s">
        <v>8247</v>
      </c>
      <c r="J2918">
        <v>1400498789</v>
      </c>
      <c r="K2918">
        <v>1398511589</v>
      </c>
      <c r="L2918" s="10">
        <f t="shared" si="182"/>
        <v>41755.476724537039</v>
      </c>
      <c r="M2918" s="10">
        <f t="shared" si="183"/>
        <v>41778.476724537039</v>
      </c>
      <c r="N2918" t="b">
        <v>0</v>
      </c>
      <c r="O2918">
        <v>7</v>
      </c>
      <c r="P2918" t="b">
        <v>0</v>
      </c>
      <c r="Q2918" t="s">
        <v>8271</v>
      </c>
      <c r="R2918" s="6">
        <f t="shared" si="181"/>
        <v>20.714285714285715</v>
      </c>
      <c r="S2918" t="s">
        <v>8319</v>
      </c>
      <c r="T2918" t="s">
        <v>8354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>
        <f t="shared" si="180"/>
        <v>0.2185</v>
      </c>
      <c r="G2919" t="s">
        <v>8221</v>
      </c>
      <c r="H2919" t="s">
        <v>8224</v>
      </c>
      <c r="I2919" t="s">
        <v>8246</v>
      </c>
      <c r="J2919">
        <v>1442381847</v>
      </c>
      <c r="K2919">
        <v>1440826647</v>
      </c>
      <c r="L2919" s="10">
        <f t="shared" si="182"/>
        <v>42245.234340277777</v>
      </c>
      <c r="M2919" s="10">
        <f t="shared" si="183"/>
        <v>42263.234340277777</v>
      </c>
      <c r="N2919" t="b">
        <v>0</v>
      </c>
      <c r="O2919">
        <v>9</v>
      </c>
      <c r="P2919" t="b">
        <v>0</v>
      </c>
      <c r="Q2919" t="s">
        <v>8271</v>
      </c>
      <c r="R2919" s="6">
        <f t="shared" si="181"/>
        <v>48.555555555555557</v>
      </c>
      <c r="S2919" t="s">
        <v>8319</v>
      </c>
      <c r="T2919" t="s">
        <v>8354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>
        <f t="shared" si="180"/>
        <v>0.27239999999999998</v>
      </c>
      <c r="G2920" t="s">
        <v>8221</v>
      </c>
      <c r="H2920" t="s">
        <v>8224</v>
      </c>
      <c r="I2920" t="s">
        <v>8246</v>
      </c>
      <c r="J2920">
        <v>1446131207</v>
      </c>
      <c r="K2920">
        <v>1443712007</v>
      </c>
      <c r="L2920" s="10">
        <f t="shared" si="182"/>
        <v>42278.629710648151</v>
      </c>
      <c r="M2920" s="10">
        <f t="shared" si="183"/>
        <v>42306.629710648151</v>
      </c>
      <c r="N2920" t="b">
        <v>0</v>
      </c>
      <c r="O2920">
        <v>20</v>
      </c>
      <c r="P2920" t="b">
        <v>0</v>
      </c>
      <c r="Q2920" t="s">
        <v>8271</v>
      </c>
      <c r="R2920" s="6">
        <f t="shared" si="181"/>
        <v>68.099999999999994</v>
      </c>
      <c r="S2920" t="s">
        <v>8319</v>
      </c>
      <c r="T2920" t="s">
        <v>8354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>
        <f t="shared" si="180"/>
        <v>8.5000000000000006E-2</v>
      </c>
      <c r="G2921" t="s">
        <v>8221</v>
      </c>
      <c r="H2921" t="s">
        <v>8224</v>
      </c>
      <c r="I2921" t="s">
        <v>8246</v>
      </c>
      <c r="J2921">
        <v>1407250329</v>
      </c>
      <c r="K2921">
        <v>1404658329</v>
      </c>
      <c r="L2921" s="10">
        <f t="shared" si="182"/>
        <v>41826.61954861111</v>
      </c>
      <c r="M2921" s="10">
        <f t="shared" si="183"/>
        <v>41856.61954861111</v>
      </c>
      <c r="N2921" t="b">
        <v>0</v>
      </c>
      <c r="O2921">
        <v>6</v>
      </c>
      <c r="P2921" t="b">
        <v>0</v>
      </c>
      <c r="Q2921" t="s">
        <v>8271</v>
      </c>
      <c r="R2921" s="6">
        <f t="shared" si="181"/>
        <v>8.5</v>
      </c>
      <c r="S2921" t="s">
        <v>8319</v>
      </c>
      <c r="T2921" t="s">
        <v>8354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>
        <f t="shared" si="180"/>
        <v>0.26840000000000003</v>
      </c>
      <c r="G2922" t="s">
        <v>8221</v>
      </c>
      <c r="H2922" t="s">
        <v>8229</v>
      </c>
      <c r="I2922" t="s">
        <v>8251</v>
      </c>
      <c r="J2922">
        <v>1427306470</v>
      </c>
      <c r="K2922">
        <v>1424718070</v>
      </c>
      <c r="L2922" s="10">
        <f t="shared" si="182"/>
        <v>42058.792476851857</v>
      </c>
      <c r="M2922" s="10">
        <f t="shared" si="183"/>
        <v>42088.750810185185</v>
      </c>
      <c r="N2922" t="b">
        <v>0</v>
      </c>
      <c r="O2922">
        <v>13</v>
      </c>
      <c r="P2922" t="b">
        <v>0</v>
      </c>
      <c r="Q2922" t="s">
        <v>8271</v>
      </c>
      <c r="R2922" s="6">
        <f t="shared" si="181"/>
        <v>51.615384615384613</v>
      </c>
      <c r="S2922" t="s">
        <v>8319</v>
      </c>
      <c r="T2922" t="s">
        <v>8354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>
        <f t="shared" si="180"/>
        <v>1.29</v>
      </c>
      <c r="G2923" t="s">
        <v>8219</v>
      </c>
      <c r="H2923" t="s">
        <v>8224</v>
      </c>
      <c r="I2923" t="s">
        <v>8246</v>
      </c>
      <c r="J2923">
        <v>1411679804</v>
      </c>
      <c r="K2923">
        <v>1409087804</v>
      </c>
      <c r="L2923" s="10">
        <f t="shared" si="182"/>
        <v>41877.886620370373</v>
      </c>
      <c r="M2923" s="10">
        <f t="shared" si="183"/>
        <v>41907.886620370373</v>
      </c>
      <c r="N2923" t="b">
        <v>0</v>
      </c>
      <c r="O2923">
        <v>3</v>
      </c>
      <c r="P2923" t="b">
        <v>1</v>
      </c>
      <c r="Q2923" t="s">
        <v>8305</v>
      </c>
      <c r="R2923" s="6">
        <f t="shared" si="181"/>
        <v>43</v>
      </c>
      <c r="S2923" t="s">
        <v>8319</v>
      </c>
      <c r="T2923" t="s">
        <v>8379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>
        <f t="shared" si="180"/>
        <v>1</v>
      </c>
      <c r="G2924" t="s">
        <v>8219</v>
      </c>
      <c r="H2924" t="s">
        <v>8225</v>
      </c>
      <c r="I2924" t="s">
        <v>8247</v>
      </c>
      <c r="J2924">
        <v>1431982727</v>
      </c>
      <c r="K2924">
        <v>1428094727</v>
      </c>
      <c r="L2924" s="10">
        <f t="shared" si="182"/>
        <v>42097.874155092592</v>
      </c>
      <c r="M2924" s="10">
        <f t="shared" si="183"/>
        <v>42142.874155092592</v>
      </c>
      <c r="N2924" t="b">
        <v>0</v>
      </c>
      <c r="O2924">
        <v>6</v>
      </c>
      <c r="P2924" t="b">
        <v>1</v>
      </c>
      <c r="Q2924" t="s">
        <v>8305</v>
      </c>
      <c r="R2924" s="6">
        <f t="shared" si="181"/>
        <v>83.333333333333329</v>
      </c>
      <c r="S2924" t="s">
        <v>8319</v>
      </c>
      <c r="T2924" t="s">
        <v>8379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>
        <f t="shared" si="180"/>
        <v>1</v>
      </c>
      <c r="G2925" t="s">
        <v>8219</v>
      </c>
      <c r="H2925" t="s">
        <v>8224</v>
      </c>
      <c r="I2925" t="s">
        <v>8246</v>
      </c>
      <c r="J2925">
        <v>1422068400</v>
      </c>
      <c r="K2925">
        <v>1420774779</v>
      </c>
      <c r="L2925" s="10">
        <f t="shared" si="182"/>
        <v>42013.15253472222</v>
      </c>
      <c r="M2925" s="10">
        <f t="shared" si="183"/>
        <v>42028.125</v>
      </c>
      <c r="N2925" t="b">
        <v>0</v>
      </c>
      <c r="O2925">
        <v>10</v>
      </c>
      <c r="P2925" t="b">
        <v>1</v>
      </c>
      <c r="Q2925" t="s">
        <v>8305</v>
      </c>
      <c r="R2925" s="6">
        <f t="shared" si="181"/>
        <v>30</v>
      </c>
      <c r="S2925" t="s">
        <v>8319</v>
      </c>
      <c r="T2925" t="s">
        <v>8379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>
        <f t="shared" si="180"/>
        <v>1.032</v>
      </c>
      <c r="G2926" t="s">
        <v>8219</v>
      </c>
      <c r="H2926" t="s">
        <v>8224</v>
      </c>
      <c r="I2926" t="s">
        <v>8246</v>
      </c>
      <c r="J2926">
        <v>1431143940</v>
      </c>
      <c r="K2926">
        <v>1428585710</v>
      </c>
      <c r="L2926" s="10">
        <f t="shared" si="182"/>
        <v>42103.556828703702</v>
      </c>
      <c r="M2926" s="10">
        <f t="shared" si="183"/>
        <v>42133.165972222225</v>
      </c>
      <c r="N2926" t="b">
        <v>0</v>
      </c>
      <c r="O2926">
        <v>147</v>
      </c>
      <c r="P2926" t="b">
        <v>1</v>
      </c>
      <c r="Q2926" t="s">
        <v>8305</v>
      </c>
      <c r="R2926" s="6">
        <f t="shared" si="181"/>
        <v>175.51020408163265</v>
      </c>
      <c r="S2926" t="s">
        <v>8319</v>
      </c>
      <c r="T2926" t="s">
        <v>8379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>
        <f t="shared" si="180"/>
        <v>1.0244597777777777</v>
      </c>
      <c r="G2927" t="s">
        <v>8219</v>
      </c>
      <c r="H2927" t="s">
        <v>8224</v>
      </c>
      <c r="I2927" t="s">
        <v>8246</v>
      </c>
      <c r="J2927">
        <v>1410444068</v>
      </c>
      <c r="K2927">
        <v>1407852068</v>
      </c>
      <c r="L2927" s="10">
        <f t="shared" si="182"/>
        <v>41863.584120370368</v>
      </c>
      <c r="M2927" s="10">
        <f t="shared" si="183"/>
        <v>41893.584120370368</v>
      </c>
      <c r="N2927" t="b">
        <v>0</v>
      </c>
      <c r="O2927">
        <v>199</v>
      </c>
      <c r="P2927" t="b">
        <v>1</v>
      </c>
      <c r="Q2927" t="s">
        <v>8305</v>
      </c>
      <c r="R2927" s="6">
        <f t="shared" si="181"/>
        <v>231.66175879396985</v>
      </c>
      <c r="S2927" t="s">
        <v>8319</v>
      </c>
      <c r="T2927" t="s">
        <v>8379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>
        <f t="shared" si="180"/>
        <v>1.25</v>
      </c>
      <c r="G2928" t="s">
        <v>8219</v>
      </c>
      <c r="H2928" t="s">
        <v>8224</v>
      </c>
      <c r="I2928" t="s">
        <v>8246</v>
      </c>
      <c r="J2928">
        <v>1424715779</v>
      </c>
      <c r="K2928">
        <v>1423506179</v>
      </c>
      <c r="L2928" s="10">
        <f t="shared" si="182"/>
        <v>42044.765960648147</v>
      </c>
      <c r="M2928" s="10">
        <f t="shared" si="183"/>
        <v>42058.765960648147</v>
      </c>
      <c r="N2928" t="b">
        <v>0</v>
      </c>
      <c r="O2928">
        <v>50</v>
      </c>
      <c r="P2928" t="b">
        <v>1</v>
      </c>
      <c r="Q2928" t="s">
        <v>8305</v>
      </c>
      <c r="R2928" s="6">
        <f t="shared" si="181"/>
        <v>75</v>
      </c>
      <c r="S2928" t="s">
        <v>8319</v>
      </c>
      <c r="T2928" t="s">
        <v>8379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>
        <f t="shared" si="180"/>
        <v>1.3083333333333333</v>
      </c>
      <c r="G2929" t="s">
        <v>8219</v>
      </c>
      <c r="H2929" t="s">
        <v>8224</v>
      </c>
      <c r="I2929" t="s">
        <v>8246</v>
      </c>
      <c r="J2929">
        <v>1405400400</v>
      </c>
      <c r="K2929">
        <v>1402934629</v>
      </c>
      <c r="L2929" s="10">
        <f t="shared" si="182"/>
        <v>41806.669317129628</v>
      </c>
      <c r="M2929" s="10">
        <f t="shared" si="183"/>
        <v>41835.208333333336</v>
      </c>
      <c r="N2929" t="b">
        <v>0</v>
      </c>
      <c r="O2929">
        <v>21</v>
      </c>
      <c r="P2929" t="b">
        <v>1</v>
      </c>
      <c r="Q2929" t="s">
        <v>8305</v>
      </c>
      <c r="R2929" s="6">
        <f t="shared" si="181"/>
        <v>112.14285714285714</v>
      </c>
      <c r="S2929" t="s">
        <v>8319</v>
      </c>
      <c r="T2929" t="s">
        <v>8379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>
        <f t="shared" si="180"/>
        <v>1</v>
      </c>
      <c r="G2930" t="s">
        <v>8219</v>
      </c>
      <c r="H2930" t="s">
        <v>8224</v>
      </c>
      <c r="I2930" t="s">
        <v>8246</v>
      </c>
      <c r="J2930">
        <v>1457135846</v>
      </c>
      <c r="K2930">
        <v>1454543846</v>
      </c>
      <c r="L2930" s="10">
        <f t="shared" si="182"/>
        <v>42403.998217592598</v>
      </c>
      <c r="M2930" s="10">
        <f t="shared" si="183"/>
        <v>42433.998217592598</v>
      </c>
      <c r="N2930" t="b">
        <v>0</v>
      </c>
      <c r="O2930">
        <v>24</v>
      </c>
      <c r="P2930" t="b">
        <v>1</v>
      </c>
      <c r="Q2930" t="s">
        <v>8305</v>
      </c>
      <c r="R2930" s="6">
        <f t="shared" si="181"/>
        <v>41.666666666666664</v>
      </c>
      <c r="S2930" t="s">
        <v>8319</v>
      </c>
      <c r="T2930" t="s">
        <v>8379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>
        <f t="shared" si="180"/>
        <v>1.02069375</v>
      </c>
      <c r="G2931" t="s">
        <v>8219</v>
      </c>
      <c r="H2931" t="s">
        <v>8224</v>
      </c>
      <c r="I2931" t="s">
        <v>8246</v>
      </c>
      <c r="J2931">
        <v>1401024758</v>
      </c>
      <c r="K2931">
        <v>1398432758</v>
      </c>
      <c r="L2931" s="10">
        <f t="shared" si="182"/>
        <v>41754.564328703702</v>
      </c>
      <c r="M2931" s="10">
        <f t="shared" si="183"/>
        <v>41784.564328703702</v>
      </c>
      <c r="N2931" t="b">
        <v>0</v>
      </c>
      <c r="O2931">
        <v>32</v>
      </c>
      <c r="P2931" t="b">
        <v>1</v>
      </c>
      <c r="Q2931" t="s">
        <v>8305</v>
      </c>
      <c r="R2931" s="6">
        <f t="shared" si="181"/>
        <v>255.17343750000001</v>
      </c>
      <c r="S2931" t="s">
        <v>8319</v>
      </c>
      <c r="T2931" t="s">
        <v>8379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>
        <f t="shared" si="180"/>
        <v>1.0092000000000001</v>
      </c>
      <c r="G2932" t="s">
        <v>8219</v>
      </c>
      <c r="H2932" t="s">
        <v>8225</v>
      </c>
      <c r="I2932" t="s">
        <v>8247</v>
      </c>
      <c r="J2932">
        <v>1431007264</v>
      </c>
      <c r="K2932">
        <v>1428415264</v>
      </c>
      <c r="L2932" s="10">
        <f t="shared" si="182"/>
        <v>42101.584074074075</v>
      </c>
      <c r="M2932" s="10">
        <f t="shared" si="183"/>
        <v>42131.584074074075</v>
      </c>
      <c r="N2932" t="b">
        <v>0</v>
      </c>
      <c r="O2932">
        <v>62</v>
      </c>
      <c r="P2932" t="b">
        <v>1</v>
      </c>
      <c r="Q2932" t="s">
        <v>8305</v>
      </c>
      <c r="R2932" s="6">
        <f t="shared" si="181"/>
        <v>162.7741935483871</v>
      </c>
      <c r="S2932" t="s">
        <v>8319</v>
      </c>
      <c r="T2932" t="s">
        <v>8379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>
        <f t="shared" si="180"/>
        <v>1.06</v>
      </c>
      <c r="G2933" t="s">
        <v>8219</v>
      </c>
      <c r="H2933" t="s">
        <v>8229</v>
      </c>
      <c r="I2933" t="s">
        <v>8251</v>
      </c>
      <c r="J2933">
        <v>1410761280</v>
      </c>
      <c r="K2933">
        <v>1408604363</v>
      </c>
      <c r="L2933" s="10">
        <f t="shared" si="182"/>
        <v>41872.291238425925</v>
      </c>
      <c r="M2933" s="10">
        <f t="shared" si="183"/>
        <v>41897.255555555559</v>
      </c>
      <c r="N2933" t="b">
        <v>0</v>
      </c>
      <c r="O2933">
        <v>9</v>
      </c>
      <c r="P2933" t="b">
        <v>1</v>
      </c>
      <c r="Q2933" t="s">
        <v>8305</v>
      </c>
      <c r="R2933" s="6">
        <f t="shared" si="181"/>
        <v>88.333333333333329</v>
      </c>
      <c r="S2933" t="s">
        <v>8319</v>
      </c>
      <c r="T2933" t="s">
        <v>8379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>
        <f t="shared" si="180"/>
        <v>1.0509677419354839</v>
      </c>
      <c r="G2934" t="s">
        <v>8219</v>
      </c>
      <c r="H2934" t="s">
        <v>8226</v>
      </c>
      <c r="I2934" t="s">
        <v>8248</v>
      </c>
      <c r="J2934">
        <v>1424516400</v>
      </c>
      <c r="K2934">
        <v>1421812637</v>
      </c>
      <c r="L2934" s="10">
        <f t="shared" si="182"/>
        <v>42025.164780092593</v>
      </c>
      <c r="M2934" s="10">
        <f t="shared" si="183"/>
        <v>42056.458333333328</v>
      </c>
      <c r="N2934" t="b">
        <v>0</v>
      </c>
      <c r="O2934">
        <v>38</v>
      </c>
      <c r="P2934" t="b">
        <v>1</v>
      </c>
      <c r="Q2934" t="s">
        <v>8305</v>
      </c>
      <c r="R2934" s="6">
        <f t="shared" si="181"/>
        <v>85.736842105263165</v>
      </c>
      <c r="S2934" t="s">
        <v>8319</v>
      </c>
      <c r="T2934" t="s">
        <v>8379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>
        <f t="shared" si="180"/>
        <v>1.0276000000000001</v>
      </c>
      <c r="G2935" t="s">
        <v>8219</v>
      </c>
      <c r="H2935" t="s">
        <v>8224</v>
      </c>
      <c r="I2935" t="s">
        <v>8246</v>
      </c>
      <c r="J2935">
        <v>1465081053</v>
      </c>
      <c r="K2935">
        <v>1462489053</v>
      </c>
      <c r="L2935" s="10">
        <f t="shared" si="182"/>
        <v>42495.956631944442</v>
      </c>
      <c r="M2935" s="10">
        <f t="shared" si="183"/>
        <v>42525.956631944442</v>
      </c>
      <c r="N2935" t="b">
        <v>0</v>
      </c>
      <c r="O2935">
        <v>54</v>
      </c>
      <c r="P2935" t="b">
        <v>1</v>
      </c>
      <c r="Q2935" t="s">
        <v>8305</v>
      </c>
      <c r="R2935" s="6">
        <f t="shared" si="181"/>
        <v>47.574074074074076</v>
      </c>
      <c r="S2935" t="s">
        <v>8319</v>
      </c>
      <c r="T2935" t="s">
        <v>8379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>
        <f t="shared" si="180"/>
        <v>1.08</v>
      </c>
      <c r="G2936" t="s">
        <v>8219</v>
      </c>
      <c r="H2936" t="s">
        <v>8229</v>
      </c>
      <c r="I2936" t="s">
        <v>8251</v>
      </c>
      <c r="J2936">
        <v>1402845364</v>
      </c>
      <c r="K2936">
        <v>1400253364</v>
      </c>
      <c r="L2936" s="10">
        <f t="shared" si="182"/>
        <v>41775.636157407411</v>
      </c>
      <c r="M2936" s="10">
        <f t="shared" si="183"/>
        <v>41805.636157407411</v>
      </c>
      <c r="N2936" t="b">
        <v>0</v>
      </c>
      <c r="O2936">
        <v>37</v>
      </c>
      <c r="P2936" t="b">
        <v>1</v>
      </c>
      <c r="Q2936" t="s">
        <v>8305</v>
      </c>
      <c r="R2936" s="6">
        <f t="shared" si="181"/>
        <v>72.972972972972968</v>
      </c>
      <c r="S2936" t="s">
        <v>8319</v>
      </c>
      <c r="T2936" t="s">
        <v>8379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>
        <f t="shared" si="180"/>
        <v>1.0088571428571429</v>
      </c>
      <c r="G2937" t="s">
        <v>8219</v>
      </c>
      <c r="H2937" t="s">
        <v>8224</v>
      </c>
      <c r="I2937" t="s">
        <v>8246</v>
      </c>
      <c r="J2937">
        <v>1472490000</v>
      </c>
      <c r="K2937">
        <v>1467468008</v>
      </c>
      <c r="L2937" s="10">
        <f t="shared" si="182"/>
        <v>42553.583425925928</v>
      </c>
      <c r="M2937" s="10">
        <f t="shared" si="183"/>
        <v>42611.708333333328</v>
      </c>
      <c r="N2937" t="b">
        <v>0</v>
      </c>
      <c r="O2937">
        <v>39</v>
      </c>
      <c r="P2937" t="b">
        <v>1</v>
      </c>
      <c r="Q2937" t="s">
        <v>8305</v>
      </c>
      <c r="R2937" s="6">
        <f t="shared" si="181"/>
        <v>90.538461538461533</v>
      </c>
      <c r="S2937" t="s">
        <v>8319</v>
      </c>
      <c r="T2937" t="s">
        <v>8379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>
        <f t="shared" si="180"/>
        <v>1.28</v>
      </c>
      <c r="G2938" t="s">
        <v>8219</v>
      </c>
      <c r="H2938" t="s">
        <v>8224</v>
      </c>
      <c r="I2938" t="s">
        <v>8246</v>
      </c>
      <c r="J2938">
        <v>1413176340</v>
      </c>
      <c r="K2938">
        <v>1412091423</v>
      </c>
      <c r="L2938" s="10">
        <f t="shared" si="182"/>
        <v>41912.650729166664</v>
      </c>
      <c r="M2938" s="10">
        <f t="shared" si="183"/>
        <v>41925.207638888889</v>
      </c>
      <c r="N2938" t="b">
        <v>0</v>
      </c>
      <c r="O2938">
        <v>34</v>
      </c>
      <c r="P2938" t="b">
        <v>1</v>
      </c>
      <c r="Q2938" t="s">
        <v>8305</v>
      </c>
      <c r="R2938" s="6">
        <f t="shared" si="181"/>
        <v>37.647058823529413</v>
      </c>
      <c r="S2938" t="s">
        <v>8319</v>
      </c>
      <c r="T2938" t="s">
        <v>8379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>
        <f t="shared" si="180"/>
        <v>1.3333333333333333</v>
      </c>
      <c r="G2939" t="s">
        <v>8219</v>
      </c>
      <c r="H2939" t="s">
        <v>8225</v>
      </c>
      <c r="I2939" t="s">
        <v>8247</v>
      </c>
      <c r="J2939">
        <v>1405249113</v>
      </c>
      <c r="K2939">
        <v>1402657113</v>
      </c>
      <c r="L2939" s="10">
        <f t="shared" si="182"/>
        <v>41803.457326388889</v>
      </c>
      <c r="M2939" s="10">
        <f t="shared" si="183"/>
        <v>41833.457326388889</v>
      </c>
      <c r="N2939" t="b">
        <v>0</v>
      </c>
      <c r="O2939">
        <v>55</v>
      </c>
      <c r="P2939" t="b">
        <v>1</v>
      </c>
      <c r="Q2939" t="s">
        <v>8305</v>
      </c>
      <c r="R2939" s="6">
        <f t="shared" si="181"/>
        <v>36.363636363636367</v>
      </c>
      <c r="S2939" t="s">
        <v>8319</v>
      </c>
      <c r="T2939" t="s">
        <v>8379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>
        <f t="shared" si="180"/>
        <v>1.0137499999999999</v>
      </c>
      <c r="G2940" t="s">
        <v>8219</v>
      </c>
      <c r="H2940" t="s">
        <v>8224</v>
      </c>
      <c r="I2940" t="s">
        <v>8246</v>
      </c>
      <c r="J2940">
        <v>1422636814</v>
      </c>
      <c r="K2940">
        <v>1420044814</v>
      </c>
      <c r="L2940" s="10">
        <f t="shared" si="182"/>
        <v>42004.703865740739</v>
      </c>
      <c r="M2940" s="10">
        <f t="shared" si="183"/>
        <v>42034.703865740739</v>
      </c>
      <c r="N2940" t="b">
        <v>0</v>
      </c>
      <c r="O2940">
        <v>32</v>
      </c>
      <c r="P2940" t="b">
        <v>1</v>
      </c>
      <c r="Q2940" t="s">
        <v>8305</v>
      </c>
      <c r="R2940" s="6">
        <f t="shared" si="181"/>
        <v>126.71875</v>
      </c>
      <c r="S2940" t="s">
        <v>8319</v>
      </c>
      <c r="T2940" t="s">
        <v>8379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>
        <f t="shared" si="180"/>
        <v>1.0287500000000001</v>
      </c>
      <c r="G2941" t="s">
        <v>8219</v>
      </c>
      <c r="H2941" t="s">
        <v>8224</v>
      </c>
      <c r="I2941" t="s">
        <v>8246</v>
      </c>
      <c r="J2941">
        <v>1409187600</v>
      </c>
      <c r="K2941">
        <v>1406316312</v>
      </c>
      <c r="L2941" s="10">
        <f t="shared" si="182"/>
        <v>41845.809166666666</v>
      </c>
      <c r="M2941" s="10">
        <f t="shared" si="183"/>
        <v>41879.041666666664</v>
      </c>
      <c r="N2941" t="b">
        <v>0</v>
      </c>
      <c r="O2941">
        <v>25</v>
      </c>
      <c r="P2941" t="b">
        <v>1</v>
      </c>
      <c r="Q2941" t="s">
        <v>8305</v>
      </c>
      <c r="R2941" s="6">
        <f t="shared" si="181"/>
        <v>329.2</v>
      </c>
      <c r="S2941" t="s">
        <v>8319</v>
      </c>
      <c r="T2941" t="s">
        <v>8379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>
        <f t="shared" si="180"/>
        <v>1.0724</v>
      </c>
      <c r="G2942" t="s">
        <v>8219</v>
      </c>
      <c r="H2942" t="s">
        <v>8224</v>
      </c>
      <c r="I2942" t="s">
        <v>8246</v>
      </c>
      <c r="J2942">
        <v>1421606018</v>
      </c>
      <c r="K2942">
        <v>1418150018</v>
      </c>
      <c r="L2942" s="10">
        <f t="shared" si="182"/>
        <v>41982.773356481484</v>
      </c>
      <c r="M2942" s="10">
        <f t="shared" si="183"/>
        <v>42022.773356481484</v>
      </c>
      <c r="N2942" t="b">
        <v>0</v>
      </c>
      <c r="O2942">
        <v>33</v>
      </c>
      <c r="P2942" t="b">
        <v>1</v>
      </c>
      <c r="Q2942" t="s">
        <v>8305</v>
      </c>
      <c r="R2942" s="6">
        <f t="shared" si="181"/>
        <v>81.242424242424249</v>
      </c>
      <c r="S2942" t="s">
        <v>8319</v>
      </c>
      <c r="T2942" t="s">
        <v>8379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>
        <f t="shared" si="180"/>
        <v>4.0000000000000003E-5</v>
      </c>
      <c r="G2943" t="s">
        <v>8221</v>
      </c>
      <c r="H2943" t="s">
        <v>8224</v>
      </c>
      <c r="I2943" t="s">
        <v>8246</v>
      </c>
      <c r="J2943">
        <v>1425250955</v>
      </c>
      <c r="K2943">
        <v>1422658955</v>
      </c>
      <c r="L2943" s="10">
        <f t="shared" si="182"/>
        <v>42034.960127314815</v>
      </c>
      <c r="M2943" s="10">
        <f t="shared" si="183"/>
        <v>42064.960127314815</v>
      </c>
      <c r="N2943" t="b">
        <v>0</v>
      </c>
      <c r="O2943">
        <v>1</v>
      </c>
      <c r="P2943" t="b">
        <v>0</v>
      </c>
      <c r="Q2943" t="s">
        <v>8303</v>
      </c>
      <c r="R2943" s="6">
        <f t="shared" si="181"/>
        <v>1</v>
      </c>
      <c r="S2943" t="s">
        <v>8319</v>
      </c>
      <c r="T2943" t="s">
        <v>8377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>
        <f t="shared" si="180"/>
        <v>0.20424999999999999</v>
      </c>
      <c r="G2944" t="s">
        <v>8221</v>
      </c>
      <c r="H2944" t="s">
        <v>8229</v>
      </c>
      <c r="I2944" t="s">
        <v>8251</v>
      </c>
      <c r="J2944">
        <v>1450297080</v>
      </c>
      <c r="K2944">
        <v>1448565459</v>
      </c>
      <c r="L2944" s="10">
        <f t="shared" si="182"/>
        <v>42334.803923611107</v>
      </c>
      <c r="M2944" s="10">
        <f t="shared" si="183"/>
        <v>42354.845833333333</v>
      </c>
      <c r="N2944" t="b">
        <v>0</v>
      </c>
      <c r="O2944">
        <v>202</v>
      </c>
      <c r="P2944" t="b">
        <v>0</v>
      </c>
      <c r="Q2944" t="s">
        <v>8303</v>
      </c>
      <c r="R2944" s="6">
        <f t="shared" si="181"/>
        <v>202.22772277227722</v>
      </c>
      <c r="S2944" t="s">
        <v>8319</v>
      </c>
      <c r="T2944" t="s">
        <v>8377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>
        <f t="shared" si="180"/>
        <v>0</v>
      </c>
      <c r="G2945" t="s">
        <v>8221</v>
      </c>
      <c r="H2945" t="s">
        <v>8224</v>
      </c>
      <c r="I2945" t="s">
        <v>8246</v>
      </c>
      <c r="J2945">
        <v>1428894380</v>
      </c>
      <c r="K2945">
        <v>1426302380</v>
      </c>
      <c r="L2945" s="10">
        <f t="shared" si="182"/>
        <v>42077.129398148143</v>
      </c>
      <c r="M2945" s="10">
        <f t="shared" si="183"/>
        <v>42107.129398148143</v>
      </c>
      <c r="N2945" t="b">
        <v>0</v>
      </c>
      <c r="O2945">
        <v>0</v>
      </c>
      <c r="P2945" t="b">
        <v>0</v>
      </c>
      <c r="Q2945" t="s">
        <v>8303</v>
      </c>
      <c r="R2945" s="6">
        <f t="shared" si="181"/>
        <v>0</v>
      </c>
      <c r="S2945" t="s">
        <v>8319</v>
      </c>
      <c r="T2945" t="s">
        <v>8377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>
        <f t="shared" ref="F2946:F3009" si="184">IF(D2946=0,0,E2946/D2946)</f>
        <v>0.01</v>
      </c>
      <c r="G2946" t="s">
        <v>8221</v>
      </c>
      <c r="H2946" t="s">
        <v>8224</v>
      </c>
      <c r="I2946" t="s">
        <v>8246</v>
      </c>
      <c r="J2946">
        <v>1433714198</v>
      </c>
      <c r="K2946">
        <v>1431122198</v>
      </c>
      <c r="L2946" s="10">
        <f t="shared" si="182"/>
        <v>42132.9143287037</v>
      </c>
      <c r="M2946" s="10">
        <f t="shared" si="183"/>
        <v>42162.9143287037</v>
      </c>
      <c r="N2946" t="b">
        <v>0</v>
      </c>
      <c r="O2946">
        <v>1</v>
      </c>
      <c r="P2946" t="b">
        <v>0</v>
      </c>
      <c r="Q2946" t="s">
        <v>8303</v>
      </c>
      <c r="R2946" s="6">
        <f t="shared" ref="R2946:R3009" si="185">IF(O2946=0,0,E2946/O2946)</f>
        <v>100</v>
      </c>
      <c r="S2946" t="s">
        <v>8319</v>
      </c>
      <c r="T2946" t="s">
        <v>8377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>
        <f t="shared" si="184"/>
        <v>0</v>
      </c>
      <c r="G2947" t="s">
        <v>8221</v>
      </c>
      <c r="H2947" t="s">
        <v>8224</v>
      </c>
      <c r="I2947" t="s">
        <v>8246</v>
      </c>
      <c r="J2947">
        <v>1432437660</v>
      </c>
      <c r="K2947">
        <v>1429845660</v>
      </c>
      <c r="L2947" s="10">
        <f t="shared" ref="L2947:L3010" si="186">(((K2947/60)/60)/24)+DATE(1970,1,1)</f>
        <v>42118.139583333337</v>
      </c>
      <c r="M2947" s="10">
        <f t="shared" ref="M2947:M3010" si="187">(((J2947/60)/60)/24)+DATE(1970,1,1)</f>
        <v>42148.139583333337</v>
      </c>
      <c r="N2947" t="b">
        <v>0</v>
      </c>
      <c r="O2947">
        <v>0</v>
      </c>
      <c r="P2947" t="b">
        <v>0</v>
      </c>
      <c r="Q2947" t="s">
        <v>8303</v>
      </c>
      <c r="R2947" s="6">
        <f t="shared" si="185"/>
        <v>0</v>
      </c>
      <c r="S2947" t="s">
        <v>8319</v>
      </c>
      <c r="T2947" t="s">
        <v>8377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>
        <f t="shared" si="184"/>
        <v>1E-3</v>
      </c>
      <c r="G2948" t="s">
        <v>8221</v>
      </c>
      <c r="H2948" t="s">
        <v>8225</v>
      </c>
      <c r="I2948" t="s">
        <v>8247</v>
      </c>
      <c r="J2948">
        <v>1471265092</v>
      </c>
      <c r="K2948">
        <v>1468673092</v>
      </c>
      <c r="L2948" s="10">
        <f t="shared" si="186"/>
        <v>42567.531157407408</v>
      </c>
      <c r="M2948" s="10">
        <f t="shared" si="187"/>
        <v>42597.531157407408</v>
      </c>
      <c r="N2948" t="b">
        <v>0</v>
      </c>
      <c r="O2948">
        <v>2</v>
      </c>
      <c r="P2948" t="b">
        <v>0</v>
      </c>
      <c r="Q2948" t="s">
        <v>8303</v>
      </c>
      <c r="R2948" s="6">
        <f t="shared" si="185"/>
        <v>1</v>
      </c>
      <c r="S2948" t="s">
        <v>8319</v>
      </c>
      <c r="T2948" t="s">
        <v>8377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>
        <f t="shared" si="184"/>
        <v>4.2880000000000001E-2</v>
      </c>
      <c r="G2949" t="s">
        <v>8221</v>
      </c>
      <c r="H2949" t="s">
        <v>8224</v>
      </c>
      <c r="I2949" t="s">
        <v>8246</v>
      </c>
      <c r="J2949">
        <v>1480007460</v>
      </c>
      <c r="K2949">
        <v>1475760567</v>
      </c>
      <c r="L2949" s="10">
        <f t="shared" si="186"/>
        <v>42649.562118055561</v>
      </c>
      <c r="M2949" s="10">
        <f t="shared" si="187"/>
        <v>42698.715972222228</v>
      </c>
      <c r="N2949" t="b">
        <v>0</v>
      </c>
      <c r="O2949">
        <v>13</v>
      </c>
      <c r="P2949" t="b">
        <v>0</v>
      </c>
      <c r="Q2949" t="s">
        <v>8303</v>
      </c>
      <c r="R2949" s="6">
        <f t="shared" si="185"/>
        <v>82.461538461538467</v>
      </c>
      <c r="S2949" t="s">
        <v>8319</v>
      </c>
      <c r="T2949" t="s">
        <v>8377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>
        <f t="shared" si="184"/>
        <v>4.8000000000000001E-5</v>
      </c>
      <c r="G2950" t="s">
        <v>8221</v>
      </c>
      <c r="H2950" t="s">
        <v>8224</v>
      </c>
      <c r="I2950" t="s">
        <v>8246</v>
      </c>
      <c r="J2950">
        <v>1433259293</v>
      </c>
      <c r="K2950">
        <v>1428075293</v>
      </c>
      <c r="L2950" s="10">
        <f t="shared" si="186"/>
        <v>42097.649224537032</v>
      </c>
      <c r="M2950" s="10">
        <f t="shared" si="187"/>
        <v>42157.649224537032</v>
      </c>
      <c r="N2950" t="b">
        <v>0</v>
      </c>
      <c r="O2950">
        <v>9</v>
      </c>
      <c r="P2950" t="b">
        <v>0</v>
      </c>
      <c r="Q2950" t="s">
        <v>8303</v>
      </c>
      <c r="R2950" s="6">
        <f t="shared" si="185"/>
        <v>2.6666666666666665</v>
      </c>
      <c r="S2950" t="s">
        <v>8319</v>
      </c>
      <c r="T2950" t="s">
        <v>8377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>
        <f t="shared" si="184"/>
        <v>2.5000000000000001E-2</v>
      </c>
      <c r="G2951" t="s">
        <v>8221</v>
      </c>
      <c r="H2951" t="s">
        <v>8224</v>
      </c>
      <c r="I2951" t="s">
        <v>8246</v>
      </c>
      <c r="J2951">
        <v>1447965917</v>
      </c>
      <c r="K2951">
        <v>1445370317</v>
      </c>
      <c r="L2951" s="10">
        <f t="shared" si="186"/>
        <v>42297.823113425926</v>
      </c>
      <c r="M2951" s="10">
        <f t="shared" si="187"/>
        <v>42327.864780092597</v>
      </c>
      <c r="N2951" t="b">
        <v>0</v>
      </c>
      <c r="O2951">
        <v>2</v>
      </c>
      <c r="P2951" t="b">
        <v>0</v>
      </c>
      <c r="Q2951" t="s">
        <v>8303</v>
      </c>
      <c r="R2951" s="6">
        <f t="shared" si="185"/>
        <v>12.5</v>
      </c>
      <c r="S2951" t="s">
        <v>8319</v>
      </c>
      <c r="T2951" t="s">
        <v>8377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>
        <f t="shared" si="184"/>
        <v>0</v>
      </c>
      <c r="G2952" t="s">
        <v>8221</v>
      </c>
      <c r="H2952" t="s">
        <v>8224</v>
      </c>
      <c r="I2952" t="s">
        <v>8246</v>
      </c>
      <c r="J2952">
        <v>1453538752</v>
      </c>
      <c r="K2952">
        <v>1450946752</v>
      </c>
      <c r="L2952" s="10">
        <f t="shared" si="186"/>
        <v>42362.36518518519</v>
      </c>
      <c r="M2952" s="10">
        <f t="shared" si="187"/>
        <v>42392.36518518519</v>
      </c>
      <c r="N2952" t="b">
        <v>0</v>
      </c>
      <c r="O2952">
        <v>0</v>
      </c>
      <c r="P2952" t="b">
        <v>0</v>
      </c>
      <c r="Q2952" t="s">
        <v>8303</v>
      </c>
      <c r="R2952" s="6">
        <f t="shared" si="185"/>
        <v>0</v>
      </c>
      <c r="S2952" t="s">
        <v>8319</v>
      </c>
      <c r="T2952" t="s">
        <v>8377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>
        <f t="shared" si="184"/>
        <v>2.1919999999999999E-2</v>
      </c>
      <c r="G2953" t="s">
        <v>8220</v>
      </c>
      <c r="H2953" t="s">
        <v>8224</v>
      </c>
      <c r="I2953" t="s">
        <v>8246</v>
      </c>
      <c r="J2953">
        <v>1412536573</v>
      </c>
      <c r="K2953">
        <v>1408648573</v>
      </c>
      <c r="L2953" s="10">
        <f t="shared" si="186"/>
        <v>41872.802928240737</v>
      </c>
      <c r="M2953" s="10">
        <f t="shared" si="187"/>
        <v>41917.802928240737</v>
      </c>
      <c r="N2953" t="b">
        <v>0</v>
      </c>
      <c r="O2953">
        <v>58</v>
      </c>
      <c r="P2953" t="b">
        <v>0</v>
      </c>
      <c r="Q2953" t="s">
        <v>8303</v>
      </c>
      <c r="R2953" s="6">
        <f t="shared" si="185"/>
        <v>18.896551724137932</v>
      </c>
      <c r="S2953" t="s">
        <v>8319</v>
      </c>
      <c r="T2953" t="s">
        <v>8377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>
        <f t="shared" si="184"/>
        <v>8.0250000000000002E-2</v>
      </c>
      <c r="G2954" t="s">
        <v>8220</v>
      </c>
      <c r="H2954" t="s">
        <v>8224</v>
      </c>
      <c r="I2954" t="s">
        <v>8246</v>
      </c>
      <c r="J2954">
        <v>1476676800</v>
      </c>
      <c r="K2954">
        <v>1473957239</v>
      </c>
      <c r="L2954" s="10">
        <f t="shared" si="186"/>
        <v>42628.690266203703</v>
      </c>
      <c r="M2954" s="10">
        <f t="shared" si="187"/>
        <v>42660.166666666672</v>
      </c>
      <c r="N2954" t="b">
        <v>0</v>
      </c>
      <c r="O2954">
        <v>8</v>
      </c>
      <c r="P2954" t="b">
        <v>0</v>
      </c>
      <c r="Q2954" t="s">
        <v>8303</v>
      </c>
      <c r="R2954" s="6">
        <f t="shared" si="185"/>
        <v>200.625</v>
      </c>
      <c r="S2954" t="s">
        <v>8319</v>
      </c>
      <c r="T2954" t="s">
        <v>8377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>
        <f t="shared" si="184"/>
        <v>1.5125E-3</v>
      </c>
      <c r="G2955" t="s">
        <v>8220</v>
      </c>
      <c r="H2955" t="s">
        <v>8224</v>
      </c>
      <c r="I2955" t="s">
        <v>8246</v>
      </c>
      <c r="J2955">
        <v>1444330821</v>
      </c>
      <c r="K2955">
        <v>1441738821</v>
      </c>
      <c r="L2955" s="10">
        <f t="shared" si="186"/>
        <v>42255.791909722218</v>
      </c>
      <c r="M2955" s="10">
        <f t="shared" si="187"/>
        <v>42285.791909722218</v>
      </c>
      <c r="N2955" t="b">
        <v>0</v>
      </c>
      <c r="O2955">
        <v>3</v>
      </c>
      <c r="P2955" t="b">
        <v>0</v>
      </c>
      <c r="Q2955" t="s">
        <v>8303</v>
      </c>
      <c r="R2955" s="6">
        <f t="shared" si="185"/>
        <v>201.66666666666666</v>
      </c>
      <c r="S2955" t="s">
        <v>8319</v>
      </c>
      <c r="T2955" t="s">
        <v>8377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>
        <f t="shared" si="184"/>
        <v>0</v>
      </c>
      <c r="G2956" t="s">
        <v>8220</v>
      </c>
      <c r="H2956" t="s">
        <v>8224</v>
      </c>
      <c r="I2956" t="s">
        <v>8246</v>
      </c>
      <c r="J2956">
        <v>1489669203</v>
      </c>
      <c r="K2956">
        <v>1487944803</v>
      </c>
      <c r="L2956" s="10">
        <f t="shared" si="186"/>
        <v>42790.583368055552</v>
      </c>
      <c r="M2956" s="10">
        <f t="shared" si="187"/>
        <v>42810.541701388895</v>
      </c>
      <c r="N2956" t="b">
        <v>0</v>
      </c>
      <c r="O2956">
        <v>0</v>
      </c>
      <c r="P2956" t="b">
        <v>0</v>
      </c>
      <c r="Q2956" t="s">
        <v>8303</v>
      </c>
      <c r="R2956" s="6">
        <f t="shared" si="185"/>
        <v>0</v>
      </c>
      <c r="S2956" t="s">
        <v>8319</v>
      </c>
      <c r="T2956" t="s">
        <v>8377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>
        <f t="shared" si="184"/>
        <v>0.59583333333333333</v>
      </c>
      <c r="G2957" t="s">
        <v>8220</v>
      </c>
      <c r="H2957" t="s">
        <v>8224</v>
      </c>
      <c r="I2957" t="s">
        <v>8246</v>
      </c>
      <c r="J2957">
        <v>1434476849</v>
      </c>
      <c r="K2957">
        <v>1431884849</v>
      </c>
      <c r="L2957" s="10">
        <f t="shared" si="186"/>
        <v>42141.741307870368</v>
      </c>
      <c r="M2957" s="10">
        <f t="shared" si="187"/>
        <v>42171.741307870368</v>
      </c>
      <c r="N2957" t="b">
        <v>0</v>
      </c>
      <c r="O2957">
        <v>11</v>
      </c>
      <c r="P2957" t="b">
        <v>0</v>
      </c>
      <c r="Q2957" t="s">
        <v>8303</v>
      </c>
      <c r="R2957" s="6">
        <f t="shared" si="185"/>
        <v>65</v>
      </c>
      <c r="S2957" t="s">
        <v>8319</v>
      </c>
      <c r="T2957" t="s">
        <v>8377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>
        <f t="shared" si="184"/>
        <v>0.16734177215189874</v>
      </c>
      <c r="G2958" t="s">
        <v>8220</v>
      </c>
      <c r="H2958" t="s">
        <v>8224</v>
      </c>
      <c r="I2958" t="s">
        <v>8246</v>
      </c>
      <c r="J2958">
        <v>1462402850</v>
      </c>
      <c r="K2958">
        <v>1459810850</v>
      </c>
      <c r="L2958" s="10">
        <f t="shared" si="186"/>
        <v>42464.958912037036</v>
      </c>
      <c r="M2958" s="10">
        <f t="shared" si="187"/>
        <v>42494.958912037036</v>
      </c>
      <c r="N2958" t="b">
        <v>0</v>
      </c>
      <c r="O2958">
        <v>20</v>
      </c>
      <c r="P2958" t="b">
        <v>0</v>
      </c>
      <c r="Q2958" t="s">
        <v>8303</v>
      </c>
      <c r="R2958" s="6">
        <f t="shared" si="185"/>
        <v>66.099999999999994</v>
      </c>
      <c r="S2958" t="s">
        <v>8319</v>
      </c>
      <c r="T2958" t="s">
        <v>8377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>
        <f t="shared" si="184"/>
        <v>1.8666666666666668E-2</v>
      </c>
      <c r="G2959" t="s">
        <v>8220</v>
      </c>
      <c r="H2959" t="s">
        <v>8224</v>
      </c>
      <c r="I2959" t="s">
        <v>8246</v>
      </c>
      <c r="J2959">
        <v>1427498172</v>
      </c>
      <c r="K2959">
        <v>1422317772</v>
      </c>
      <c r="L2959" s="10">
        <f t="shared" si="186"/>
        <v>42031.011249999996</v>
      </c>
      <c r="M2959" s="10">
        <f t="shared" si="187"/>
        <v>42090.969583333332</v>
      </c>
      <c r="N2959" t="b">
        <v>0</v>
      </c>
      <c r="O2959">
        <v>3</v>
      </c>
      <c r="P2959" t="b">
        <v>0</v>
      </c>
      <c r="Q2959" t="s">
        <v>8303</v>
      </c>
      <c r="R2959" s="6">
        <f t="shared" si="185"/>
        <v>93.333333333333329</v>
      </c>
      <c r="S2959" t="s">
        <v>8319</v>
      </c>
      <c r="T2959" t="s">
        <v>8377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>
        <f t="shared" si="184"/>
        <v>0</v>
      </c>
      <c r="G2960" t="s">
        <v>8220</v>
      </c>
      <c r="H2960" t="s">
        <v>8224</v>
      </c>
      <c r="I2960" t="s">
        <v>8246</v>
      </c>
      <c r="J2960">
        <v>1462729317</v>
      </c>
      <c r="K2960">
        <v>1457548917</v>
      </c>
      <c r="L2960" s="10">
        <f t="shared" si="186"/>
        <v>42438.779131944444</v>
      </c>
      <c r="M2960" s="10">
        <f t="shared" si="187"/>
        <v>42498.73746527778</v>
      </c>
      <c r="N2960" t="b">
        <v>0</v>
      </c>
      <c r="O2960">
        <v>0</v>
      </c>
      <c r="P2960" t="b">
        <v>0</v>
      </c>
      <c r="Q2960" t="s">
        <v>8303</v>
      </c>
      <c r="R2960" s="6">
        <f t="shared" si="185"/>
        <v>0</v>
      </c>
      <c r="S2960" t="s">
        <v>8319</v>
      </c>
      <c r="T2960" t="s">
        <v>8377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>
        <f t="shared" si="184"/>
        <v>0</v>
      </c>
      <c r="G2961" t="s">
        <v>8220</v>
      </c>
      <c r="H2961" t="s">
        <v>8225</v>
      </c>
      <c r="I2961" t="s">
        <v>8247</v>
      </c>
      <c r="J2961">
        <v>1465258325</v>
      </c>
      <c r="K2961">
        <v>1462666325</v>
      </c>
      <c r="L2961" s="10">
        <f t="shared" si="186"/>
        <v>42498.008391203708</v>
      </c>
      <c r="M2961" s="10">
        <f t="shared" si="187"/>
        <v>42528.008391203708</v>
      </c>
      <c r="N2961" t="b">
        <v>0</v>
      </c>
      <c r="O2961">
        <v>0</v>
      </c>
      <c r="P2961" t="b">
        <v>0</v>
      </c>
      <c r="Q2961" t="s">
        <v>8303</v>
      </c>
      <c r="R2961" s="6">
        <f t="shared" si="185"/>
        <v>0</v>
      </c>
      <c r="S2961" t="s">
        <v>8319</v>
      </c>
      <c r="T2961" t="s">
        <v>8377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>
        <f t="shared" si="184"/>
        <v>0</v>
      </c>
      <c r="G2962" t="s">
        <v>8220</v>
      </c>
      <c r="H2962" t="s">
        <v>8224</v>
      </c>
      <c r="I2962" t="s">
        <v>8246</v>
      </c>
      <c r="J2962">
        <v>1410459023</v>
      </c>
      <c r="K2962">
        <v>1407867023</v>
      </c>
      <c r="L2962" s="10">
        <f t="shared" si="186"/>
        <v>41863.757210648146</v>
      </c>
      <c r="M2962" s="10">
        <f t="shared" si="187"/>
        <v>41893.757210648146</v>
      </c>
      <c r="N2962" t="b">
        <v>0</v>
      </c>
      <c r="O2962">
        <v>0</v>
      </c>
      <c r="P2962" t="b">
        <v>0</v>
      </c>
      <c r="Q2962" t="s">
        <v>8303</v>
      </c>
      <c r="R2962" s="6">
        <f t="shared" si="185"/>
        <v>0</v>
      </c>
      <c r="S2962" t="s">
        <v>8319</v>
      </c>
      <c r="T2962" t="s">
        <v>8377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>
        <f t="shared" si="184"/>
        <v>1.0962000000000001</v>
      </c>
      <c r="G2963" t="s">
        <v>8219</v>
      </c>
      <c r="H2963" t="s">
        <v>8224</v>
      </c>
      <c r="I2963" t="s">
        <v>8246</v>
      </c>
      <c r="J2963">
        <v>1427342400</v>
      </c>
      <c r="K2963">
        <v>1424927159</v>
      </c>
      <c r="L2963" s="10">
        <f t="shared" si="186"/>
        <v>42061.212488425925</v>
      </c>
      <c r="M2963" s="10">
        <f t="shared" si="187"/>
        <v>42089.166666666672</v>
      </c>
      <c r="N2963" t="b">
        <v>0</v>
      </c>
      <c r="O2963">
        <v>108</v>
      </c>
      <c r="P2963" t="b">
        <v>1</v>
      </c>
      <c r="Q2963" t="s">
        <v>8271</v>
      </c>
      <c r="R2963" s="6">
        <f t="shared" si="185"/>
        <v>50.75</v>
      </c>
      <c r="S2963" t="s">
        <v>8319</v>
      </c>
      <c r="T2963" t="s">
        <v>8354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>
        <f t="shared" si="184"/>
        <v>1.218</v>
      </c>
      <c r="G2964" t="s">
        <v>8219</v>
      </c>
      <c r="H2964" t="s">
        <v>8224</v>
      </c>
      <c r="I2964" t="s">
        <v>8246</v>
      </c>
      <c r="J2964">
        <v>1425193140</v>
      </c>
      <c r="K2964">
        <v>1422769906</v>
      </c>
      <c r="L2964" s="10">
        <f t="shared" si="186"/>
        <v>42036.24428240741</v>
      </c>
      <c r="M2964" s="10">
        <f t="shared" si="187"/>
        <v>42064.290972222225</v>
      </c>
      <c r="N2964" t="b">
        <v>0</v>
      </c>
      <c r="O2964">
        <v>20</v>
      </c>
      <c r="P2964" t="b">
        <v>1</v>
      </c>
      <c r="Q2964" t="s">
        <v>8271</v>
      </c>
      <c r="R2964" s="6">
        <f t="shared" si="185"/>
        <v>60.9</v>
      </c>
      <c r="S2964" t="s">
        <v>8319</v>
      </c>
      <c r="T2964" t="s">
        <v>8354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>
        <f t="shared" si="184"/>
        <v>1.0685</v>
      </c>
      <c r="G2965" t="s">
        <v>8219</v>
      </c>
      <c r="H2965" t="s">
        <v>8224</v>
      </c>
      <c r="I2965" t="s">
        <v>8246</v>
      </c>
      <c r="J2965">
        <v>1435835824</v>
      </c>
      <c r="K2965">
        <v>1433243824</v>
      </c>
      <c r="L2965" s="10">
        <f t="shared" si="186"/>
        <v>42157.470185185186</v>
      </c>
      <c r="M2965" s="10">
        <f t="shared" si="187"/>
        <v>42187.470185185186</v>
      </c>
      <c r="N2965" t="b">
        <v>0</v>
      </c>
      <c r="O2965">
        <v>98</v>
      </c>
      <c r="P2965" t="b">
        <v>1</v>
      </c>
      <c r="Q2965" t="s">
        <v>8271</v>
      </c>
      <c r="R2965" s="6">
        <f t="shared" si="185"/>
        <v>109.03061224489795</v>
      </c>
      <c r="S2965" t="s">
        <v>8319</v>
      </c>
      <c r="T2965" t="s">
        <v>8354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>
        <f t="shared" si="184"/>
        <v>1.0071379999999999</v>
      </c>
      <c r="G2966" t="s">
        <v>8219</v>
      </c>
      <c r="H2966" t="s">
        <v>8224</v>
      </c>
      <c r="I2966" t="s">
        <v>8246</v>
      </c>
      <c r="J2966">
        <v>1407360720</v>
      </c>
      <c r="K2966">
        <v>1404769819</v>
      </c>
      <c r="L2966" s="10">
        <f t="shared" si="186"/>
        <v>41827.909942129627</v>
      </c>
      <c r="M2966" s="10">
        <f t="shared" si="187"/>
        <v>41857.897222222222</v>
      </c>
      <c r="N2966" t="b">
        <v>0</v>
      </c>
      <c r="O2966">
        <v>196</v>
      </c>
      <c r="P2966" t="b">
        <v>1</v>
      </c>
      <c r="Q2966" t="s">
        <v>8271</v>
      </c>
      <c r="R2966" s="6">
        <f t="shared" si="185"/>
        <v>25.692295918367346</v>
      </c>
      <c r="S2966" t="s">
        <v>8319</v>
      </c>
      <c r="T2966" t="s">
        <v>8354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>
        <f t="shared" si="184"/>
        <v>1.0900000000000001</v>
      </c>
      <c r="G2967" t="s">
        <v>8219</v>
      </c>
      <c r="H2967" t="s">
        <v>8224</v>
      </c>
      <c r="I2967" t="s">
        <v>8246</v>
      </c>
      <c r="J2967">
        <v>1436290233</v>
      </c>
      <c r="K2967">
        <v>1433698233</v>
      </c>
      <c r="L2967" s="10">
        <f t="shared" si="186"/>
        <v>42162.729548611111</v>
      </c>
      <c r="M2967" s="10">
        <f t="shared" si="187"/>
        <v>42192.729548611111</v>
      </c>
      <c r="N2967" t="b">
        <v>0</v>
      </c>
      <c r="O2967">
        <v>39</v>
      </c>
      <c r="P2967" t="b">
        <v>1</v>
      </c>
      <c r="Q2967" t="s">
        <v>8271</v>
      </c>
      <c r="R2967" s="6">
        <f t="shared" si="185"/>
        <v>41.92307692307692</v>
      </c>
      <c r="S2967" t="s">
        <v>8319</v>
      </c>
      <c r="T2967" t="s">
        <v>8354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>
        <f t="shared" si="184"/>
        <v>1.1363000000000001</v>
      </c>
      <c r="G2968" t="s">
        <v>8219</v>
      </c>
      <c r="H2968" t="s">
        <v>8224</v>
      </c>
      <c r="I2968" t="s">
        <v>8246</v>
      </c>
      <c r="J2968">
        <v>1442425412</v>
      </c>
      <c r="K2968">
        <v>1439833412</v>
      </c>
      <c r="L2968" s="10">
        <f t="shared" si="186"/>
        <v>42233.738564814819</v>
      </c>
      <c r="M2968" s="10">
        <f t="shared" si="187"/>
        <v>42263.738564814819</v>
      </c>
      <c r="N2968" t="b">
        <v>0</v>
      </c>
      <c r="O2968">
        <v>128</v>
      </c>
      <c r="P2968" t="b">
        <v>1</v>
      </c>
      <c r="Q2968" t="s">
        <v>8271</v>
      </c>
      <c r="R2968" s="6">
        <f t="shared" si="185"/>
        <v>88.7734375</v>
      </c>
      <c r="S2968" t="s">
        <v>8319</v>
      </c>
      <c r="T2968" t="s">
        <v>8354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>
        <f t="shared" si="184"/>
        <v>1.1392</v>
      </c>
      <c r="G2969" t="s">
        <v>8219</v>
      </c>
      <c r="H2969" t="s">
        <v>8224</v>
      </c>
      <c r="I2969" t="s">
        <v>8246</v>
      </c>
      <c r="J2969">
        <v>1425872692</v>
      </c>
      <c r="K2969">
        <v>1423284292</v>
      </c>
      <c r="L2969" s="10">
        <f t="shared" si="186"/>
        <v>42042.197824074072</v>
      </c>
      <c r="M2969" s="10">
        <f t="shared" si="187"/>
        <v>42072.156157407408</v>
      </c>
      <c r="N2969" t="b">
        <v>0</v>
      </c>
      <c r="O2969">
        <v>71</v>
      </c>
      <c r="P2969" t="b">
        <v>1</v>
      </c>
      <c r="Q2969" t="s">
        <v>8271</v>
      </c>
      <c r="R2969" s="6">
        <f t="shared" si="185"/>
        <v>80.225352112676063</v>
      </c>
      <c r="S2969" t="s">
        <v>8319</v>
      </c>
      <c r="T2969" t="s">
        <v>8354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>
        <f t="shared" si="184"/>
        <v>1.06</v>
      </c>
      <c r="G2970" t="s">
        <v>8219</v>
      </c>
      <c r="H2970" t="s">
        <v>8224</v>
      </c>
      <c r="I2970" t="s">
        <v>8246</v>
      </c>
      <c r="J2970">
        <v>1471406340</v>
      </c>
      <c r="K2970">
        <v>1470227660</v>
      </c>
      <c r="L2970" s="10">
        <f t="shared" si="186"/>
        <v>42585.523842592593</v>
      </c>
      <c r="M2970" s="10">
        <f t="shared" si="187"/>
        <v>42599.165972222225</v>
      </c>
      <c r="N2970" t="b">
        <v>0</v>
      </c>
      <c r="O2970">
        <v>47</v>
      </c>
      <c r="P2970" t="b">
        <v>1</v>
      </c>
      <c r="Q2970" t="s">
        <v>8271</v>
      </c>
      <c r="R2970" s="6">
        <f t="shared" si="185"/>
        <v>78.936170212765958</v>
      </c>
      <c r="S2970" t="s">
        <v>8319</v>
      </c>
      <c r="T2970" t="s">
        <v>8354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>
        <f t="shared" si="184"/>
        <v>1.625</v>
      </c>
      <c r="G2971" t="s">
        <v>8219</v>
      </c>
      <c r="H2971" t="s">
        <v>8229</v>
      </c>
      <c r="I2971" t="s">
        <v>8251</v>
      </c>
      <c r="J2971">
        <v>1430693460</v>
      </c>
      <c r="K2971">
        <v>1428087153</v>
      </c>
      <c r="L2971" s="10">
        <f t="shared" si="186"/>
        <v>42097.786493055552</v>
      </c>
      <c r="M2971" s="10">
        <f t="shared" si="187"/>
        <v>42127.952083333337</v>
      </c>
      <c r="N2971" t="b">
        <v>0</v>
      </c>
      <c r="O2971">
        <v>17</v>
      </c>
      <c r="P2971" t="b">
        <v>1</v>
      </c>
      <c r="Q2971" t="s">
        <v>8271</v>
      </c>
      <c r="R2971" s="6">
        <f t="shared" si="185"/>
        <v>95.588235294117652</v>
      </c>
      <c r="S2971" t="s">
        <v>8319</v>
      </c>
      <c r="T2971" t="s">
        <v>8354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>
        <f t="shared" si="184"/>
        <v>1.06</v>
      </c>
      <c r="G2972" t="s">
        <v>8219</v>
      </c>
      <c r="H2972" t="s">
        <v>8224</v>
      </c>
      <c r="I2972" t="s">
        <v>8246</v>
      </c>
      <c r="J2972">
        <v>1405699451</v>
      </c>
      <c r="K2972">
        <v>1403107451</v>
      </c>
      <c r="L2972" s="10">
        <f t="shared" si="186"/>
        <v>41808.669571759259</v>
      </c>
      <c r="M2972" s="10">
        <f t="shared" si="187"/>
        <v>41838.669571759259</v>
      </c>
      <c r="N2972" t="b">
        <v>0</v>
      </c>
      <c r="O2972">
        <v>91</v>
      </c>
      <c r="P2972" t="b">
        <v>1</v>
      </c>
      <c r="Q2972" t="s">
        <v>8271</v>
      </c>
      <c r="R2972" s="6">
        <f t="shared" si="185"/>
        <v>69.890109890109883</v>
      </c>
      <c r="S2972" t="s">
        <v>8319</v>
      </c>
      <c r="T2972" t="s">
        <v>8354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>
        <f t="shared" si="184"/>
        <v>1.0015624999999999</v>
      </c>
      <c r="G2973" t="s">
        <v>8219</v>
      </c>
      <c r="H2973" t="s">
        <v>8224</v>
      </c>
      <c r="I2973" t="s">
        <v>8246</v>
      </c>
      <c r="J2973">
        <v>1409500078</v>
      </c>
      <c r="K2973">
        <v>1406908078</v>
      </c>
      <c r="L2973" s="10">
        <f t="shared" si="186"/>
        <v>41852.658310185187</v>
      </c>
      <c r="M2973" s="10">
        <f t="shared" si="187"/>
        <v>41882.658310185187</v>
      </c>
      <c r="N2973" t="b">
        <v>0</v>
      </c>
      <c r="O2973">
        <v>43</v>
      </c>
      <c r="P2973" t="b">
        <v>1</v>
      </c>
      <c r="Q2973" t="s">
        <v>8271</v>
      </c>
      <c r="R2973" s="6">
        <f t="shared" si="185"/>
        <v>74.534883720930239</v>
      </c>
      <c r="S2973" t="s">
        <v>8319</v>
      </c>
      <c r="T2973" t="s">
        <v>8354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>
        <f t="shared" si="184"/>
        <v>1.0535000000000001</v>
      </c>
      <c r="G2974" t="s">
        <v>8219</v>
      </c>
      <c r="H2974" t="s">
        <v>8224</v>
      </c>
      <c r="I2974" t="s">
        <v>8246</v>
      </c>
      <c r="J2974">
        <v>1480899600</v>
      </c>
      <c r="K2974">
        <v>1479609520</v>
      </c>
      <c r="L2974" s="10">
        <f t="shared" si="186"/>
        <v>42694.110185185185</v>
      </c>
      <c r="M2974" s="10">
        <f t="shared" si="187"/>
        <v>42709.041666666672</v>
      </c>
      <c r="N2974" t="b">
        <v>0</v>
      </c>
      <c r="O2974">
        <v>17</v>
      </c>
      <c r="P2974" t="b">
        <v>1</v>
      </c>
      <c r="Q2974" t="s">
        <v>8271</v>
      </c>
      <c r="R2974" s="6">
        <f t="shared" si="185"/>
        <v>123.94117647058823</v>
      </c>
      <c r="S2974" t="s">
        <v>8319</v>
      </c>
      <c r="T2974" t="s">
        <v>8354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>
        <f t="shared" si="184"/>
        <v>1.748</v>
      </c>
      <c r="G2975" t="s">
        <v>8219</v>
      </c>
      <c r="H2975" t="s">
        <v>8224</v>
      </c>
      <c r="I2975" t="s">
        <v>8246</v>
      </c>
      <c r="J2975">
        <v>1451620800</v>
      </c>
      <c r="K2975">
        <v>1449171508</v>
      </c>
      <c r="L2975" s="10">
        <f t="shared" si="186"/>
        <v>42341.818379629629</v>
      </c>
      <c r="M2975" s="10">
        <f t="shared" si="187"/>
        <v>42370.166666666672</v>
      </c>
      <c r="N2975" t="b">
        <v>0</v>
      </c>
      <c r="O2975">
        <v>33</v>
      </c>
      <c r="P2975" t="b">
        <v>1</v>
      </c>
      <c r="Q2975" t="s">
        <v>8271</v>
      </c>
      <c r="R2975" s="6">
        <f t="shared" si="185"/>
        <v>264.84848484848487</v>
      </c>
      <c r="S2975" t="s">
        <v>8319</v>
      </c>
      <c r="T2975" t="s">
        <v>8354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>
        <f t="shared" si="184"/>
        <v>1.02</v>
      </c>
      <c r="G2976" t="s">
        <v>8219</v>
      </c>
      <c r="H2976" t="s">
        <v>8224</v>
      </c>
      <c r="I2976" t="s">
        <v>8246</v>
      </c>
      <c r="J2976">
        <v>1411695300</v>
      </c>
      <c r="K2976">
        <v>1409275671</v>
      </c>
      <c r="L2976" s="10">
        <f t="shared" si="186"/>
        <v>41880.061006944445</v>
      </c>
      <c r="M2976" s="10">
        <f t="shared" si="187"/>
        <v>41908.065972222219</v>
      </c>
      <c r="N2976" t="b">
        <v>0</v>
      </c>
      <c r="O2976">
        <v>87</v>
      </c>
      <c r="P2976" t="b">
        <v>1</v>
      </c>
      <c r="Q2976" t="s">
        <v>8271</v>
      </c>
      <c r="R2976" s="6">
        <f t="shared" si="185"/>
        <v>58.620689655172413</v>
      </c>
      <c r="S2976" t="s">
        <v>8319</v>
      </c>
      <c r="T2976" t="s">
        <v>8354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>
        <f t="shared" si="184"/>
        <v>1.00125</v>
      </c>
      <c r="G2977" t="s">
        <v>8219</v>
      </c>
      <c r="H2977" t="s">
        <v>8224</v>
      </c>
      <c r="I2977" t="s">
        <v>8246</v>
      </c>
      <c r="J2977">
        <v>1417057200</v>
      </c>
      <c r="K2977">
        <v>1414599886</v>
      </c>
      <c r="L2977" s="10">
        <f t="shared" si="186"/>
        <v>41941.683865740742</v>
      </c>
      <c r="M2977" s="10">
        <f t="shared" si="187"/>
        <v>41970.125</v>
      </c>
      <c r="N2977" t="b">
        <v>0</v>
      </c>
      <c r="O2977">
        <v>113</v>
      </c>
      <c r="P2977" t="b">
        <v>1</v>
      </c>
      <c r="Q2977" t="s">
        <v>8271</v>
      </c>
      <c r="R2977" s="6">
        <f t="shared" si="185"/>
        <v>70.884955752212392</v>
      </c>
      <c r="S2977" t="s">
        <v>8319</v>
      </c>
      <c r="T2977" t="s">
        <v>8354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>
        <f t="shared" si="184"/>
        <v>1.7142857142857142</v>
      </c>
      <c r="G2978" t="s">
        <v>8219</v>
      </c>
      <c r="H2978" t="s">
        <v>8225</v>
      </c>
      <c r="I2978" t="s">
        <v>8247</v>
      </c>
      <c r="J2978">
        <v>1457870400</v>
      </c>
      <c r="K2978">
        <v>1456421530</v>
      </c>
      <c r="L2978" s="10">
        <f t="shared" si="186"/>
        <v>42425.730671296296</v>
      </c>
      <c r="M2978" s="10">
        <f t="shared" si="187"/>
        <v>42442.5</v>
      </c>
      <c r="N2978" t="b">
        <v>0</v>
      </c>
      <c r="O2978">
        <v>14</v>
      </c>
      <c r="P2978" t="b">
        <v>1</v>
      </c>
      <c r="Q2978" t="s">
        <v>8271</v>
      </c>
      <c r="R2978" s="6">
        <f t="shared" si="185"/>
        <v>8.5714285714285712</v>
      </c>
      <c r="S2978" t="s">
        <v>8319</v>
      </c>
      <c r="T2978" t="s">
        <v>8354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>
        <f t="shared" si="184"/>
        <v>1.1356666666666666</v>
      </c>
      <c r="G2979" t="s">
        <v>8219</v>
      </c>
      <c r="H2979" t="s">
        <v>8224</v>
      </c>
      <c r="I2979" t="s">
        <v>8246</v>
      </c>
      <c r="J2979">
        <v>1427076840</v>
      </c>
      <c r="K2979">
        <v>1421960934</v>
      </c>
      <c r="L2979" s="10">
        <f t="shared" si="186"/>
        <v>42026.88118055556</v>
      </c>
      <c r="M2979" s="10">
        <f t="shared" si="187"/>
        <v>42086.093055555553</v>
      </c>
      <c r="N2979" t="b">
        <v>0</v>
      </c>
      <c r="O2979">
        <v>30</v>
      </c>
      <c r="P2979" t="b">
        <v>1</v>
      </c>
      <c r="Q2979" t="s">
        <v>8271</v>
      </c>
      <c r="R2979" s="6">
        <f t="shared" si="185"/>
        <v>113.56666666666666</v>
      </c>
      <c r="S2979" t="s">
        <v>8319</v>
      </c>
      <c r="T2979" t="s">
        <v>8354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>
        <f t="shared" si="184"/>
        <v>1.2946666666666666</v>
      </c>
      <c r="G2980" t="s">
        <v>8219</v>
      </c>
      <c r="H2980" t="s">
        <v>8224</v>
      </c>
      <c r="I2980" t="s">
        <v>8246</v>
      </c>
      <c r="J2980">
        <v>1413784740</v>
      </c>
      <c r="K2980">
        <v>1412954547</v>
      </c>
      <c r="L2980" s="10">
        <f t="shared" si="186"/>
        <v>41922.640590277777</v>
      </c>
      <c r="M2980" s="10">
        <f t="shared" si="187"/>
        <v>41932.249305555553</v>
      </c>
      <c r="N2980" t="b">
        <v>0</v>
      </c>
      <c r="O2980">
        <v>16</v>
      </c>
      <c r="P2980" t="b">
        <v>1</v>
      </c>
      <c r="Q2980" t="s">
        <v>8271</v>
      </c>
      <c r="R2980" s="6">
        <f t="shared" si="185"/>
        <v>60.6875</v>
      </c>
      <c r="S2980" t="s">
        <v>8319</v>
      </c>
      <c r="T2980" t="s">
        <v>8354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>
        <f t="shared" si="184"/>
        <v>1.014</v>
      </c>
      <c r="G2981" t="s">
        <v>8219</v>
      </c>
      <c r="H2981" t="s">
        <v>8224</v>
      </c>
      <c r="I2981" t="s">
        <v>8246</v>
      </c>
      <c r="J2981">
        <v>1420524000</v>
      </c>
      <c r="K2981">
        <v>1419104823</v>
      </c>
      <c r="L2981" s="10">
        <f t="shared" si="186"/>
        <v>41993.824340277773</v>
      </c>
      <c r="M2981" s="10">
        <f t="shared" si="187"/>
        <v>42010.25</v>
      </c>
      <c r="N2981" t="b">
        <v>0</v>
      </c>
      <c r="O2981">
        <v>46</v>
      </c>
      <c r="P2981" t="b">
        <v>1</v>
      </c>
      <c r="Q2981" t="s">
        <v>8271</v>
      </c>
      <c r="R2981" s="6">
        <f t="shared" si="185"/>
        <v>110.21739130434783</v>
      </c>
      <c r="S2981" t="s">
        <v>8319</v>
      </c>
      <c r="T2981" t="s">
        <v>8354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>
        <f t="shared" si="184"/>
        <v>1.0916666666666666</v>
      </c>
      <c r="G2982" t="s">
        <v>8219</v>
      </c>
      <c r="H2982" t="s">
        <v>8224</v>
      </c>
      <c r="I2982" t="s">
        <v>8246</v>
      </c>
      <c r="J2982">
        <v>1440381600</v>
      </c>
      <c r="K2982">
        <v>1438639130</v>
      </c>
      <c r="L2982" s="10">
        <f t="shared" si="186"/>
        <v>42219.915856481486</v>
      </c>
      <c r="M2982" s="10">
        <f t="shared" si="187"/>
        <v>42240.083333333328</v>
      </c>
      <c r="N2982" t="b">
        <v>0</v>
      </c>
      <c r="O2982">
        <v>24</v>
      </c>
      <c r="P2982" t="b">
        <v>1</v>
      </c>
      <c r="Q2982" t="s">
        <v>8271</v>
      </c>
      <c r="R2982" s="6">
        <f t="shared" si="185"/>
        <v>136.45833333333334</v>
      </c>
      <c r="S2982" t="s">
        <v>8319</v>
      </c>
      <c r="T2982" t="s">
        <v>8354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>
        <f t="shared" si="184"/>
        <v>1.28925</v>
      </c>
      <c r="G2983" t="s">
        <v>8219</v>
      </c>
      <c r="H2983" t="s">
        <v>8241</v>
      </c>
      <c r="I2983" t="s">
        <v>8249</v>
      </c>
      <c r="J2983">
        <v>1443014756</v>
      </c>
      <c r="K2983">
        <v>1439126756</v>
      </c>
      <c r="L2983" s="10">
        <f t="shared" si="186"/>
        <v>42225.559675925921</v>
      </c>
      <c r="M2983" s="10">
        <f t="shared" si="187"/>
        <v>42270.559675925921</v>
      </c>
      <c r="N2983" t="b">
        <v>1</v>
      </c>
      <c r="O2983">
        <v>97</v>
      </c>
      <c r="P2983" t="b">
        <v>1</v>
      </c>
      <c r="Q2983" t="s">
        <v>8303</v>
      </c>
      <c r="R2983" s="6">
        <f t="shared" si="185"/>
        <v>53.164948453608247</v>
      </c>
      <c r="S2983" t="s">
        <v>8319</v>
      </c>
      <c r="T2983" t="s">
        <v>8377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>
        <f t="shared" si="184"/>
        <v>1.0206</v>
      </c>
      <c r="G2984" t="s">
        <v>8219</v>
      </c>
      <c r="H2984" t="s">
        <v>8225</v>
      </c>
      <c r="I2984" t="s">
        <v>8247</v>
      </c>
      <c r="J2984">
        <v>1455208143</v>
      </c>
      <c r="K2984">
        <v>1452616143</v>
      </c>
      <c r="L2984" s="10">
        <f t="shared" si="186"/>
        <v>42381.686840277776</v>
      </c>
      <c r="M2984" s="10">
        <f t="shared" si="187"/>
        <v>42411.686840277776</v>
      </c>
      <c r="N2984" t="b">
        <v>1</v>
      </c>
      <c r="O2984">
        <v>59</v>
      </c>
      <c r="P2984" t="b">
        <v>1</v>
      </c>
      <c r="Q2984" t="s">
        <v>8303</v>
      </c>
      <c r="R2984" s="6">
        <f t="shared" si="185"/>
        <v>86.491525423728817</v>
      </c>
      <c r="S2984" t="s">
        <v>8319</v>
      </c>
      <c r="T2984" t="s">
        <v>8377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>
        <f t="shared" si="184"/>
        <v>1.465395775862069</v>
      </c>
      <c r="G2985" t="s">
        <v>8219</v>
      </c>
      <c r="H2985" t="s">
        <v>8224</v>
      </c>
      <c r="I2985" t="s">
        <v>8246</v>
      </c>
      <c r="J2985">
        <v>1415722236</v>
      </c>
      <c r="K2985">
        <v>1410534636</v>
      </c>
      <c r="L2985" s="10">
        <f t="shared" si="186"/>
        <v>41894.632361111115</v>
      </c>
      <c r="M2985" s="10">
        <f t="shared" si="187"/>
        <v>41954.674027777779</v>
      </c>
      <c r="N2985" t="b">
        <v>1</v>
      </c>
      <c r="O2985">
        <v>1095</v>
      </c>
      <c r="P2985" t="b">
        <v>1</v>
      </c>
      <c r="Q2985" t="s">
        <v>8303</v>
      </c>
      <c r="R2985" s="6">
        <f t="shared" si="185"/>
        <v>155.23827397260274</v>
      </c>
      <c r="S2985" t="s">
        <v>8319</v>
      </c>
      <c r="T2985" t="s">
        <v>8377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>
        <f t="shared" si="184"/>
        <v>1.00352</v>
      </c>
      <c r="G2986" t="s">
        <v>8219</v>
      </c>
      <c r="H2986" t="s">
        <v>8224</v>
      </c>
      <c r="I2986" t="s">
        <v>8246</v>
      </c>
      <c r="J2986">
        <v>1472020881</v>
      </c>
      <c r="K2986">
        <v>1469428881</v>
      </c>
      <c r="L2986" s="10">
        <f t="shared" si="186"/>
        <v>42576.278715277775</v>
      </c>
      <c r="M2986" s="10">
        <f t="shared" si="187"/>
        <v>42606.278715277775</v>
      </c>
      <c r="N2986" t="b">
        <v>1</v>
      </c>
      <c r="O2986">
        <v>218</v>
      </c>
      <c r="P2986" t="b">
        <v>1</v>
      </c>
      <c r="Q2986" t="s">
        <v>8303</v>
      </c>
      <c r="R2986" s="6">
        <f t="shared" si="185"/>
        <v>115.08256880733946</v>
      </c>
      <c r="S2986" t="s">
        <v>8319</v>
      </c>
      <c r="T2986" t="s">
        <v>8377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>
        <f t="shared" si="184"/>
        <v>1.2164999999999999</v>
      </c>
      <c r="G2987" t="s">
        <v>8219</v>
      </c>
      <c r="H2987" t="s">
        <v>8228</v>
      </c>
      <c r="I2987" t="s">
        <v>8250</v>
      </c>
      <c r="J2987">
        <v>1477886400</v>
      </c>
      <c r="K2987">
        <v>1476228128</v>
      </c>
      <c r="L2987" s="10">
        <f t="shared" si="186"/>
        <v>42654.973703703698</v>
      </c>
      <c r="M2987" s="10">
        <f t="shared" si="187"/>
        <v>42674.166666666672</v>
      </c>
      <c r="N2987" t="b">
        <v>0</v>
      </c>
      <c r="O2987">
        <v>111</v>
      </c>
      <c r="P2987" t="b">
        <v>1</v>
      </c>
      <c r="Q2987" t="s">
        <v>8303</v>
      </c>
      <c r="R2987" s="6">
        <f t="shared" si="185"/>
        <v>109.5945945945946</v>
      </c>
      <c r="S2987" t="s">
        <v>8319</v>
      </c>
      <c r="T2987" t="s">
        <v>8377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>
        <f t="shared" si="184"/>
        <v>1.0549999999999999</v>
      </c>
      <c r="G2988" t="s">
        <v>8219</v>
      </c>
      <c r="H2988" t="s">
        <v>8225</v>
      </c>
      <c r="I2988" t="s">
        <v>8247</v>
      </c>
      <c r="J2988">
        <v>1462100406</v>
      </c>
      <c r="K2988">
        <v>1456920006</v>
      </c>
      <c r="L2988" s="10">
        <f t="shared" si="186"/>
        <v>42431.500069444446</v>
      </c>
      <c r="M2988" s="10">
        <f t="shared" si="187"/>
        <v>42491.458402777775</v>
      </c>
      <c r="N2988" t="b">
        <v>0</v>
      </c>
      <c r="O2988">
        <v>56</v>
      </c>
      <c r="P2988" t="b">
        <v>1</v>
      </c>
      <c r="Q2988" t="s">
        <v>8303</v>
      </c>
      <c r="R2988" s="6">
        <f t="shared" si="185"/>
        <v>45.214285714285715</v>
      </c>
      <c r="S2988" t="s">
        <v>8319</v>
      </c>
      <c r="T2988" t="s">
        <v>8377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>
        <f t="shared" si="184"/>
        <v>1.1040080000000001</v>
      </c>
      <c r="G2989" t="s">
        <v>8219</v>
      </c>
      <c r="H2989" t="s">
        <v>8224</v>
      </c>
      <c r="I2989" t="s">
        <v>8246</v>
      </c>
      <c r="J2989">
        <v>1476316800</v>
      </c>
      <c r="K2989">
        <v>1473837751</v>
      </c>
      <c r="L2989" s="10">
        <f t="shared" si="186"/>
        <v>42627.307303240741</v>
      </c>
      <c r="M2989" s="10">
        <f t="shared" si="187"/>
        <v>42656</v>
      </c>
      <c r="N2989" t="b">
        <v>0</v>
      </c>
      <c r="O2989">
        <v>265</v>
      </c>
      <c r="P2989" t="b">
        <v>1</v>
      </c>
      <c r="Q2989" t="s">
        <v>8303</v>
      </c>
      <c r="R2989" s="6">
        <f t="shared" si="185"/>
        <v>104.15169811320754</v>
      </c>
      <c r="S2989" t="s">
        <v>8319</v>
      </c>
      <c r="T2989" t="s">
        <v>8377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>
        <f t="shared" si="184"/>
        <v>1</v>
      </c>
      <c r="G2990" t="s">
        <v>8219</v>
      </c>
      <c r="H2990" t="s">
        <v>8225</v>
      </c>
      <c r="I2990" t="s">
        <v>8247</v>
      </c>
      <c r="J2990">
        <v>1466412081</v>
      </c>
      <c r="K2990">
        <v>1463820081</v>
      </c>
      <c r="L2990" s="10">
        <f t="shared" si="186"/>
        <v>42511.362048611118</v>
      </c>
      <c r="M2990" s="10">
        <f t="shared" si="187"/>
        <v>42541.362048611118</v>
      </c>
      <c r="N2990" t="b">
        <v>0</v>
      </c>
      <c r="O2990">
        <v>28</v>
      </c>
      <c r="P2990" t="b">
        <v>1</v>
      </c>
      <c r="Q2990" t="s">
        <v>8303</v>
      </c>
      <c r="R2990" s="6">
        <f t="shared" si="185"/>
        <v>35.714285714285715</v>
      </c>
      <c r="S2990" t="s">
        <v>8319</v>
      </c>
      <c r="T2990" t="s">
        <v>8377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>
        <f t="shared" si="184"/>
        <v>1.76535</v>
      </c>
      <c r="G2991" t="s">
        <v>8219</v>
      </c>
      <c r="H2991" t="s">
        <v>8224</v>
      </c>
      <c r="I2991" t="s">
        <v>8246</v>
      </c>
      <c r="J2991">
        <v>1450673940</v>
      </c>
      <c r="K2991">
        <v>1448756962</v>
      </c>
      <c r="L2991" s="10">
        <f t="shared" si="186"/>
        <v>42337.02039351852</v>
      </c>
      <c r="M2991" s="10">
        <f t="shared" si="187"/>
        <v>42359.207638888889</v>
      </c>
      <c r="N2991" t="b">
        <v>0</v>
      </c>
      <c r="O2991">
        <v>364</v>
      </c>
      <c r="P2991" t="b">
        <v>1</v>
      </c>
      <c r="Q2991" t="s">
        <v>8303</v>
      </c>
      <c r="R2991" s="6">
        <f t="shared" si="185"/>
        <v>96.997252747252745</v>
      </c>
      <c r="S2991" t="s">
        <v>8319</v>
      </c>
      <c r="T2991" t="s">
        <v>8377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>
        <f t="shared" si="184"/>
        <v>1</v>
      </c>
      <c r="G2992" t="s">
        <v>8219</v>
      </c>
      <c r="H2992" t="s">
        <v>8224</v>
      </c>
      <c r="I2992" t="s">
        <v>8246</v>
      </c>
      <c r="J2992">
        <v>1452174420</v>
      </c>
      <c r="K2992">
        <v>1449150420</v>
      </c>
      <c r="L2992" s="10">
        <f t="shared" si="186"/>
        <v>42341.57430555555</v>
      </c>
      <c r="M2992" s="10">
        <f t="shared" si="187"/>
        <v>42376.57430555555</v>
      </c>
      <c r="N2992" t="b">
        <v>0</v>
      </c>
      <c r="O2992">
        <v>27</v>
      </c>
      <c r="P2992" t="b">
        <v>1</v>
      </c>
      <c r="Q2992" t="s">
        <v>8303</v>
      </c>
      <c r="R2992" s="6">
        <f t="shared" si="185"/>
        <v>370.37037037037038</v>
      </c>
      <c r="S2992" t="s">
        <v>8319</v>
      </c>
      <c r="T2992" t="s">
        <v>8377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>
        <f t="shared" si="184"/>
        <v>1.0329411764705883</v>
      </c>
      <c r="G2993" t="s">
        <v>8219</v>
      </c>
      <c r="H2993" t="s">
        <v>8224</v>
      </c>
      <c r="I2993" t="s">
        <v>8246</v>
      </c>
      <c r="J2993">
        <v>1485547530</v>
      </c>
      <c r="K2993">
        <v>1483646730</v>
      </c>
      <c r="L2993" s="10">
        <f t="shared" si="186"/>
        <v>42740.837152777778</v>
      </c>
      <c r="M2993" s="10">
        <f t="shared" si="187"/>
        <v>42762.837152777778</v>
      </c>
      <c r="N2993" t="b">
        <v>0</v>
      </c>
      <c r="O2993">
        <v>93</v>
      </c>
      <c r="P2993" t="b">
        <v>1</v>
      </c>
      <c r="Q2993" t="s">
        <v>8303</v>
      </c>
      <c r="R2993" s="6">
        <f t="shared" si="185"/>
        <v>94.408602150537632</v>
      </c>
      <c r="S2993" t="s">
        <v>8319</v>
      </c>
      <c r="T2993" t="s">
        <v>8377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>
        <f t="shared" si="184"/>
        <v>1.0449999999999999</v>
      </c>
      <c r="G2994" t="s">
        <v>8219</v>
      </c>
      <c r="H2994" t="s">
        <v>8224</v>
      </c>
      <c r="I2994" t="s">
        <v>8246</v>
      </c>
      <c r="J2994">
        <v>1476037510</v>
      </c>
      <c r="K2994">
        <v>1473445510</v>
      </c>
      <c r="L2994" s="10">
        <f t="shared" si="186"/>
        <v>42622.767476851848</v>
      </c>
      <c r="M2994" s="10">
        <f t="shared" si="187"/>
        <v>42652.767476851848</v>
      </c>
      <c r="N2994" t="b">
        <v>0</v>
      </c>
      <c r="O2994">
        <v>64</v>
      </c>
      <c r="P2994" t="b">
        <v>1</v>
      </c>
      <c r="Q2994" t="s">
        <v>8303</v>
      </c>
      <c r="R2994" s="6">
        <f t="shared" si="185"/>
        <v>48.984375</v>
      </c>
      <c r="S2994" t="s">
        <v>8319</v>
      </c>
      <c r="T2994" t="s">
        <v>8377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>
        <f t="shared" si="184"/>
        <v>1.0029999999999999</v>
      </c>
      <c r="G2995" t="s">
        <v>8219</v>
      </c>
      <c r="H2995" t="s">
        <v>8224</v>
      </c>
      <c r="I2995" t="s">
        <v>8246</v>
      </c>
      <c r="J2995">
        <v>1455998867</v>
      </c>
      <c r="K2995">
        <v>1453406867</v>
      </c>
      <c r="L2995" s="10">
        <f t="shared" si="186"/>
        <v>42390.838738425926</v>
      </c>
      <c r="M2995" s="10">
        <f t="shared" si="187"/>
        <v>42420.838738425926</v>
      </c>
      <c r="N2995" t="b">
        <v>0</v>
      </c>
      <c r="O2995">
        <v>22</v>
      </c>
      <c r="P2995" t="b">
        <v>1</v>
      </c>
      <c r="Q2995" t="s">
        <v>8303</v>
      </c>
      <c r="R2995" s="6">
        <f t="shared" si="185"/>
        <v>45.590909090909093</v>
      </c>
      <c r="S2995" t="s">
        <v>8319</v>
      </c>
      <c r="T2995" t="s">
        <v>8377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>
        <f t="shared" si="184"/>
        <v>4.577466666666667</v>
      </c>
      <c r="G2996" t="s">
        <v>8219</v>
      </c>
      <c r="H2996" t="s">
        <v>8225</v>
      </c>
      <c r="I2996" t="s">
        <v>8247</v>
      </c>
      <c r="J2996">
        <v>1412335772</v>
      </c>
      <c r="K2996">
        <v>1409743772</v>
      </c>
      <c r="L2996" s="10">
        <f t="shared" si="186"/>
        <v>41885.478842592594</v>
      </c>
      <c r="M2996" s="10">
        <f t="shared" si="187"/>
        <v>41915.478842592594</v>
      </c>
      <c r="N2996" t="b">
        <v>0</v>
      </c>
      <c r="O2996">
        <v>59</v>
      </c>
      <c r="P2996" t="b">
        <v>1</v>
      </c>
      <c r="Q2996" t="s">
        <v>8303</v>
      </c>
      <c r="R2996" s="6">
        <f t="shared" si="185"/>
        <v>23.275254237288134</v>
      </c>
      <c r="S2996" t="s">
        <v>8319</v>
      </c>
      <c r="T2996" t="s">
        <v>8377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>
        <f t="shared" si="184"/>
        <v>1.0496000000000001</v>
      </c>
      <c r="G2997" t="s">
        <v>8219</v>
      </c>
      <c r="H2997" t="s">
        <v>8224</v>
      </c>
      <c r="I2997" t="s">
        <v>8246</v>
      </c>
      <c r="J2997">
        <v>1484841471</v>
      </c>
      <c r="K2997">
        <v>1482249471</v>
      </c>
      <c r="L2997" s="10">
        <f t="shared" si="186"/>
        <v>42724.665173611109</v>
      </c>
      <c r="M2997" s="10">
        <f t="shared" si="187"/>
        <v>42754.665173611109</v>
      </c>
      <c r="N2997" t="b">
        <v>0</v>
      </c>
      <c r="O2997">
        <v>249</v>
      </c>
      <c r="P2997" t="b">
        <v>1</v>
      </c>
      <c r="Q2997" t="s">
        <v>8303</v>
      </c>
      <c r="R2997" s="6">
        <f t="shared" si="185"/>
        <v>63.2289156626506</v>
      </c>
      <c r="S2997" t="s">
        <v>8319</v>
      </c>
      <c r="T2997" t="s">
        <v>8377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>
        <f t="shared" si="184"/>
        <v>1.7194285714285715</v>
      </c>
      <c r="G2998" t="s">
        <v>8219</v>
      </c>
      <c r="H2998" t="s">
        <v>8224</v>
      </c>
      <c r="I2998" t="s">
        <v>8246</v>
      </c>
      <c r="J2998">
        <v>1432677240</v>
      </c>
      <c r="K2998">
        <v>1427493240</v>
      </c>
      <c r="L2998" s="10">
        <f t="shared" si="186"/>
        <v>42090.912500000006</v>
      </c>
      <c r="M2998" s="10">
        <f t="shared" si="187"/>
        <v>42150.912500000006</v>
      </c>
      <c r="N2998" t="b">
        <v>0</v>
      </c>
      <c r="O2998">
        <v>392</v>
      </c>
      <c r="P2998" t="b">
        <v>1</v>
      </c>
      <c r="Q2998" t="s">
        <v>8303</v>
      </c>
      <c r="R2998" s="6">
        <f t="shared" si="185"/>
        <v>153.5204081632653</v>
      </c>
      <c r="S2998" t="s">
        <v>8319</v>
      </c>
      <c r="T2998" t="s">
        <v>8377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>
        <f t="shared" si="184"/>
        <v>1.0373000000000001</v>
      </c>
      <c r="G2999" t="s">
        <v>8219</v>
      </c>
      <c r="H2999" t="s">
        <v>8224</v>
      </c>
      <c r="I2999" t="s">
        <v>8246</v>
      </c>
      <c r="J2999">
        <v>1488171540</v>
      </c>
      <c r="K2999">
        <v>1486661793</v>
      </c>
      <c r="L2999" s="10">
        <f t="shared" si="186"/>
        <v>42775.733715277776</v>
      </c>
      <c r="M2999" s="10">
        <f t="shared" si="187"/>
        <v>42793.207638888889</v>
      </c>
      <c r="N2999" t="b">
        <v>0</v>
      </c>
      <c r="O2999">
        <v>115</v>
      </c>
      <c r="P2999" t="b">
        <v>1</v>
      </c>
      <c r="Q2999" t="s">
        <v>8303</v>
      </c>
      <c r="R2999" s="6">
        <f t="shared" si="185"/>
        <v>90.2</v>
      </c>
      <c r="S2999" t="s">
        <v>8319</v>
      </c>
      <c r="T2999" t="s">
        <v>8377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>
        <f t="shared" si="184"/>
        <v>1.0302899999999999</v>
      </c>
      <c r="G3000" t="s">
        <v>8219</v>
      </c>
      <c r="H3000" t="s">
        <v>8224</v>
      </c>
      <c r="I3000" t="s">
        <v>8246</v>
      </c>
      <c r="J3000">
        <v>1402892700</v>
      </c>
      <c r="K3000">
        <v>1400474329</v>
      </c>
      <c r="L3000" s="10">
        <f t="shared" si="186"/>
        <v>41778.193622685183</v>
      </c>
      <c r="M3000" s="10">
        <f t="shared" si="187"/>
        <v>41806.184027777781</v>
      </c>
      <c r="N3000" t="b">
        <v>0</v>
      </c>
      <c r="O3000">
        <v>433</v>
      </c>
      <c r="P3000" t="b">
        <v>1</v>
      </c>
      <c r="Q3000" t="s">
        <v>8303</v>
      </c>
      <c r="R3000" s="6">
        <f t="shared" si="185"/>
        <v>118.97113163972287</v>
      </c>
      <c r="S3000" t="s">
        <v>8319</v>
      </c>
      <c r="T3000" t="s">
        <v>8377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>
        <f t="shared" si="184"/>
        <v>1.1888888888888889</v>
      </c>
      <c r="G3001" t="s">
        <v>8219</v>
      </c>
      <c r="H3001" t="s">
        <v>8224</v>
      </c>
      <c r="I3001" t="s">
        <v>8246</v>
      </c>
      <c r="J3001">
        <v>1488333600</v>
      </c>
      <c r="K3001">
        <v>1487094360</v>
      </c>
      <c r="L3001" s="10">
        <f t="shared" si="186"/>
        <v>42780.740277777775</v>
      </c>
      <c r="M3001" s="10">
        <f t="shared" si="187"/>
        <v>42795.083333333328</v>
      </c>
      <c r="N3001" t="b">
        <v>0</v>
      </c>
      <c r="O3001">
        <v>20</v>
      </c>
      <c r="P3001" t="b">
        <v>1</v>
      </c>
      <c r="Q3001" t="s">
        <v>8303</v>
      </c>
      <c r="R3001" s="6">
        <f t="shared" si="185"/>
        <v>80.25</v>
      </c>
      <c r="S3001" t="s">
        <v>8319</v>
      </c>
      <c r="T3001" t="s">
        <v>8377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>
        <f t="shared" si="184"/>
        <v>1</v>
      </c>
      <c r="G3002" t="s">
        <v>8219</v>
      </c>
      <c r="H3002" t="s">
        <v>8224</v>
      </c>
      <c r="I3002" t="s">
        <v>8246</v>
      </c>
      <c r="J3002">
        <v>1485885600</v>
      </c>
      <c r="K3002">
        <v>1484682670</v>
      </c>
      <c r="L3002" s="10">
        <f t="shared" si="186"/>
        <v>42752.827199074076</v>
      </c>
      <c r="M3002" s="10">
        <f t="shared" si="187"/>
        <v>42766.75</v>
      </c>
      <c r="N3002" t="b">
        <v>0</v>
      </c>
      <c r="O3002">
        <v>8</v>
      </c>
      <c r="P3002" t="b">
        <v>1</v>
      </c>
      <c r="Q3002" t="s">
        <v>8303</v>
      </c>
      <c r="R3002" s="6">
        <f t="shared" si="185"/>
        <v>62.5</v>
      </c>
      <c r="S3002" t="s">
        <v>8319</v>
      </c>
      <c r="T3002" t="s">
        <v>8377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>
        <f t="shared" si="184"/>
        <v>3.1869988910451896</v>
      </c>
      <c r="G3003" t="s">
        <v>8219</v>
      </c>
      <c r="H3003" t="s">
        <v>8224</v>
      </c>
      <c r="I3003" t="s">
        <v>8246</v>
      </c>
      <c r="J3003">
        <v>1468445382</v>
      </c>
      <c r="K3003">
        <v>1465853382</v>
      </c>
      <c r="L3003" s="10">
        <f t="shared" si="186"/>
        <v>42534.895625000005</v>
      </c>
      <c r="M3003" s="10">
        <f t="shared" si="187"/>
        <v>42564.895625000005</v>
      </c>
      <c r="N3003" t="b">
        <v>0</v>
      </c>
      <c r="O3003">
        <v>175</v>
      </c>
      <c r="P3003" t="b">
        <v>1</v>
      </c>
      <c r="Q3003" t="s">
        <v>8303</v>
      </c>
      <c r="R3003" s="6">
        <f t="shared" si="185"/>
        <v>131.37719999999999</v>
      </c>
      <c r="S3003" t="s">
        <v>8319</v>
      </c>
      <c r="T3003" t="s">
        <v>8377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>
        <f t="shared" si="184"/>
        <v>1.0850614285714286</v>
      </c>
      <c r="G3004" t="s">
        <v>8219</v>
      </c>
      <c r="H3004" t="s">
        <v>8224</v>
      </c>
      <c r="I3004" t="s">
        <v>8246</v>
      </c>
      <c r="J3004">
        <v>1356552252</v>
      </c>
      <c r="K3004">
        <v>1353960252</v>
      </c>
      <c r="L3004" s="10">
        <f t="shared" si="186"/>
        <v>41239.83625</v>
      </c>
      <c r="M3004" s="10">
        <f t="shared" si="187"/>
        <v>41269.83625</v>
      </c>
      <c r="N3004" t="b">
        <v>0</v>
      </c>
      <c r="O3004">
        <v>104</v>
      </c>
      <c r="P3004" t="b">
        <v>1</v>
      </c>
      <c r="Q3004" t="s">
        <v>8303</v>
      </c>
      <c r="R3004" s="6">
        <f t="shared" si="185"/>
        <v>73.032980769230775</v>
      </c>
      <c r="S3004" t="s">
        <v>8319</v>
      </c>
      <c r="T3004" t="s">
        <v>8377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>
        <f t="shared" si="184"/>
        <v>1.0116666666666667</v>
      </c>
      <c r="G3005" t="s">
        <v>8219</v>
      </c>
      <c r="H3005" t="s">
        <v>8224</v>
      </c>
      <c r="I3005" t="s">
        <v>8246</v>
      </c>
      <c r="J3005">
        <v>1456811940</v>
      </c>
      <c r="K3005">
        <v>1454098976</v>
      </c>
      <c r="L3005" s="10">
        <f t="shared" si="186"/>
        <v>42398.849259259259</v>
      </c>
      <c r="M3005" s="10">
        <f t="shared" si="187"/>
        <v>42430.249305555553</v>
      </c>
      <c r="N3005" t="b">
        <v>0</v>
      </c>
      <c r="O3005">
        <v>17</v>
      </c>
      <c r="P3005" t="b">
        <v>1</v>
      </c>
      <c r="Q3005" t="s">
        <v>8303</v>
      </c>
      <c r="R3005" s="6">
        <f t="shared" si="185"/>
        <v>178.52941176470588</v>
      </c>
      <c r="S3005" t="s">
        <v>8319</v>
      </c>
      <c r="T3005" t="s">
        <v>8377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>
        <f t="shared" si="184"/>
        <v>1.12815</v>
      </c>
      <c r="G3006" t="s">
        <v>8219</v>
      </c>
      <c r="H3006" t="s">
        <v>8224</v>
      </c>
      <c r="I3006" t="s">
        <v>8246</v>
      </c>
      <c r="J3006">
        <v>1416089324</v>
      </c>
      <c r="K3006">
        <v>1413493724</v>
      </c>
      <c r="L3006" s="10">
        <f t="shared" si="186"/>
        <v>41928.881064814814</v>
      </c>
      <c r="M3006" s="10">
        <f t="shared" si="187"/>
        <v>41958.922731481478</v>
      </c>
      <c r="N3006" t="b">
        <v>0</v>
      </c>
      <c r="O3006">
        <v>277</v>
      </c>
      <c r="P3006" t="b">
        <v>1</v>
      </c>
      <c r="Q3006" t="s">
        <v>8303</v>
      </c>
      <c r="R3006" s="6">
        <f t="shared" si="185"/>
        <v>162.90974729241879</v>
      </c>
      <c r="S3006" t="s">
        <v>8319</v>
      </c>
      <c r="T3006" t="s">
        <v>8377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>
        <f t="shared" si="184"/>
        <v>1.2049622641509434</v>
      </c>
      <c r="G3007" t="s">
        <v>8219</v>
      </c>
      <c r="H3007" t="s">
        <v>8224</v>
      </c>
      <c r="I3007" t="s">
        <v>8246</v>
      </c>
      <c r="J3007">
        <v>1412611905</v>
      </c>
      <c r="K3007">
        <v>1410019905</v>
      </c>
      <c r="L3007" s="10">
        <f t="shared" si="186"/>
        <v>41888.674826388888</v>
      </c>
      <c r="M3007" s="10">
        <f t="shared" si="187"/>
        <v>41918.674826388888</v>
      </c>
      <c r="N3007" t="b">
        <v>0</v>
      </c>
      <c r="O3007">
        <v>118</v>
      </c>
      <c r="P3007" t="b">
        <v>1</v>
      </c>
      <c r="Q3007" t="s">
        <v>8303</v>
      </c>
      <c r="R3007" s="6">
        <f t="shared" si="185"/>
        <v>108.24237288135593</v>
      </c>
      <c r="S3007" t="s">
        <v>8319</v>
      </c>
      <c r="T3007" t="s">
        <v>8377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>
        <f t="shared" si="184"/>
        <v>1.0774999999999999</v>
      </c>
      <c r="G3008" t="s">
        <v>8219</v>
      </c>
      <c r="H3008" t="s">
        <v>8229</v>
      </c>
      <c r="I3008" t="s">
        <v>8251</v>
      </c>
      <c r="J3008">
        <v>1418580591</v>
      </c>
      <c r="K3008">
        <v>1415988591</v>
      </c>
      <c r="L3008" s="10">
        <f t="shared" si="186"/>
        <v>41957.756840277783</v>
      </c>
      <c r="M3008" s="10">
        <f t="shared" si="187"/>
        <v>41987.756840277783</v>
      </c>
      <c r="N3008" t="b">
        <v>0</v>
      </c>
      <c r="O3008">
        <v>97</v>
      </c>
      <c r="P3008" t="b">
        <v>1</v>
      </c>
      <c r="Q3008" t="s">
        <v>8303</v>
      </c>
      <c r="R3008" s="6">
        <f t="shared" si="185"/>
        <v>88.865979381443296</v>
      </c>
      <c r="S3008" t="s">
        <v>8319</v>
      </c>
      <c r="T3008" t="s">
        <v>8377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>
        <f t="shared" si="184"/>
        <v>1.8</v>
      </c>
      <c r="G3009" t="s">
        <v>8219</v>
      </c>
      <c r="H3009" t="s">
        <v>8224</v>
      </c>
      <c r="I3009" t="s">
        <v>8246</v>
      </c>
      <c r="J3009">
        <v>1429938683</v>
      </c>
      <c r="K3009">
        <v>1428124283</v>
      </c>
      <c r="L3009" s="10">
        <f t="shared" si="186"/>
        <v>42098.216238425928</v>
      </c>
      <c r="M3009" s="10">
        <f t="shared" si="187"/>
        <v>42119.216238425928</v>
      </c>
      <c r="N3009" t="b">
        <v>0</v>
      </c>
      <c r="O3009">
        <v>20</v>
      </c>
      <c r="P3009" t="b">
        <v>1</v>
      </c>
      <c r="Q3009" t="s">
        <v>8303</v>
      </c>
      <c r="R3009" s="6">
        <f t="shared" si="185"/>
        <v>54</v>
      </c>
      <c r="S3009" t="s">
        <v>8319</v>
      </c>
      <c r="T3009" t="s">
        <v>8377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>
        <f t="shared" ref="F3010:F3073" si="188">IF(D3010=0,0,E3010/D3010)</f>
        <v>1.0116666666666667</v>
      </c>
      <c r="G3010" t="s">
        <v>8219</v>
      </c>
      <c r="H3010" t="s">
        <v>8224</v>
      </c>
      <c r="I3010" t="s">
        <v>8246</v>
      </c>
      <c r="J3010">
        <v>1453352719</v>
      </c>
      <c r="K3010">
        <v>1450760719</v>
      </c>
      <c r="L3010" s="10">
        <f t="shared" si="186"/>
        <v>42360.212025462963</v>
      </c>
      <c r="M3010" s="10">
        <f t="shared" si="187"/>
        <v>42390.212025462963</v>
      </c>
      <c r="N3010" t="b">
        <v>0</v>
      </c>
      <c r="O3010">
        <v>26</v>
      </c>
      <c r="P3010" t="b">
        <v>1</v>
      </c>
      <c r="Q3010" t="s">
        <v>8303</v>
      </c>
      <c r="R3010" s="6">
        <f t="shared" ref="R3010:R3073" si="189">IF(O3010=0,0,E3010/O3010)</f>
        <v>116.73076923076923</v>
      </c>
      <c r="S3010" t="s">
        <v>8319</v>
      </c>
      <c r="T3010" t="s">
        <v>8377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>
        <f t="shared" si="188"/>
        <v>1.19756</v>
      </c>
      <c r="G3011" t="s">
        <v>8219</v>
      </c>
      <c r="H3011" t="s">
        <v>8224</v>
      </c>
      <c r="I3011" t="s">
        <v>8246</v>
      </c>
      <c r="J3011">
        <v>1417012840</v>
      </c>
      <c r="K3011">
        <v>1414417240</v>
      </c>
      <c r="L3011" s="10">
        <f t="shared" ref="L3011:L3074" si="190">(((K3011/60)/60)/24)+DATE(1970,1,1)</f>
        <v>41939.569907407407</v>
      </c>
      <c r="M3011" s="10">
        <f t="shared" ref="M3011:M3074" si="191">(((J3011/60)/60)/24)+DATE(1970,1,1)</f>
        <v>41969.611574074079</v>
      </c>
      <c r="N3011" t="b">
        <v>0</v>
      </c>
      <c r="O3011">
        <v>128</v>
      </c>
      <c r="P3011" t="b">
        <v>1</v>
      </c>
      <c r="Q3011" t="s">
        <v>8303</v>
      </c>
      <c r="R3011" s="6">
        <f t="shared" si="189"/>
        <v>233.8984375</v>
      </c>
      <c r="S3011" t="s">
        <v>8319</v>
      </c>
      <c r="T3011" t="s">
        <v>8377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>
        <f t="shared" si="188"/>
        <v>1.58</v>
      </c>
      <c r="G3012" t="s">
        <v>8219</v>
      </c>
      <c r="H3012" t="s">
        <v>8224</v>
      </c>
      <c r="I3012" t="s">
        <v>8246</v>
      </c>
      <c r="J3012">
        <v>1424548719</v>
      </c>
      <c r="K3012">
        <v>1419364719</v>
      </c>
      <c r="L3012" s="10">
        <f t="shared" si="190"/>
        <v>41996.832395833335</v>
      </c>
      <c r="M3012" s="10">
        <f t="shared" si="191"/>
        <v>42056.832395833335</v>
      </c>
      <c r="N3012" t="b">
        <v>0</v>
      </c>
      <c r="O3012">
        <v>15</v>
      </c>
      <c r="P3012" t="b">
        <v>1</v>
      </c>
      <c r="Q3012" t="s">
        <v>8303</v>
      </c>
      <c r="R3012" s="6">
        <f t="shared" si="189"/>
        <v>158</v>
      </c>
      <c r="S3012" t="s">
        <v>8319</v>
      </c>
      <c r="T3012" t="s">
        <v>8377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>
        <f t="shared" si="188"/>
        <v>1.2366666666666666</v>
      </c>
      <c r="G3013" t="s">
        <v>8219</v>
      </c>
      <c r="H3013" t="s">
        <v>8227</v>
      </c>
      <c r="I3013" t="s">
        <v>8249</v>
      </c>
      <c r="J3013">
        <v>1450911540</v>
      </c>
      <c r="K3013">
        <v>1448536516</v>
      </c>
      <c r="L3013" s="10">
        <f t="shared" si="190"/>
        <v>42334.468935185185</v>
      </c>
      <c r="M3013" s="10">
        <f t="shared" si="191"/>
        <v>42361.957638888889</v>
      </c>
      <c r="N3013" t="b">
        <v>0</v>
      </c>
      <c r="O3013">
        <v>25</v>
      </c>
      <c r="P3013" t="b">
        <v>1</v>
      </c>
      <c r="Q3013" t="s">
        <v>8303</v>
      </c>
      <c r="R3013" s="6">
        <f t="shared" si="189"/>
        <v>14.84</v>
      </c>
      <c r="S3013" t="s">
        <v>8319</v>
      </c>
      <c r="T3013" t="s">
        <v>8377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>
        <f t="shared" si="188"/>
        <v>1.1712499999999999</v>
      </c>
      <c r="G3014" t="s">
        <v>8219</v>
      </c>
      <c r="H3014" t="s">
        <v>8224</v>
      </c>
      <c r="I3014" t="s">
        <v>8246</v>
      </c>
      <c r="J3014">
        <v>1423587130</v>
      </c>
      <c r="K3014">
        <v>1421772730</v>
      </c>
      <c r="L3014" s="10">
        <f t="shared" si="190"/>
        <v>42024.702893518523</v>
      </c>
      <c r="M3014" s="10">
        <f t="shared" si="191"/>
        <v>42045.702893518523</v>
      </c>
      <c r="N3014" t="b">
        <v>0</v>
      </c>
      <c r="O3014">
        <v>55</v>
      </c>
      <c r="P3014" t="b">
        <v>1</v>
      </c>
      <c r="Q3014" t="s">
        <v>8303</v>
      </c>
      <c r="R3014" s="6">
        <f t="shared" si="189"/>
        <v>85.181818181818187</v>
      </c>
      <c r="S3014" t="s">
        <v>8319</v>
      </c>
      <c r="T3014" t="s">
        <v>8377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>
        <f t="shared" si="188"/>
        <v>1.5696000000000001</v>
      </c>
      <c r="G3015" t="s">
        <v>8219</v>
      </c>
      <c r="H3015" t="s">
        <v>8224</v>
      </c>
      <c r="I3015" t="s">
        <v>8246</v>
      </c>
      <c r="J3015">
        <v>1434917049</v>
      </c>
      <c r="K3015">
        <v>1432325049</v>
      </c>
      <c r="L3015" s="10">
        <f t="shared" si="190"/>
        <v>42146.836215277777</v>
      </c>
      <c r="M3015" s="10">
        <f t="shared" si="191"/>
        <v>42176.836215277777</v>
      </c>
      <c r="N3015" t="b">
        <v>0</v>
      </c>
      <c r="O3015">
        <v>107</v>
      </c>
      <c r="P3015" t="b">
        <v>1</v>
      </c>
      <c r="Q3015" t="s">
        <v>8303</v>
      </c>
      <c r="R3015" s="6">
        <f t="shared" si="189"/>
        <v>146.69158878504672</v>
      </c>
      <c r="S3015" t="s">
        <v>8319</v>
      </c>
      <c r="T3015" t="s">
        <v>8377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>
        <f t="shared" si="188"/>
        <v>1.13104</v>
      </c>
      <c r="G3016" t="s">
        <v>8219</v>
      </c>
      <c r="H3016" t="s">
        <v>8224</v>
      </c>
      <c r="I3016" t="s">
        <v>8246</v>
      </c>
      <c r="J3016">
        <v>1415163600</v>
      </c>
      <c r="K3016">
        <v>1412737080</v>
      </c>
      <c r="L3016" s="10">
        <f t="shared" si="190"/>
        <v>41920.123611111114</v>
      </c>
      <c r="M3016" s="10">
        <f t="shared" si="191"/>
        <v>41948.208333333336</v>
      </c>
      <c r="N3016" t="b">
        <v>0</v>
      </c>
      <c r="O3016">
        <v>557</v>
      </c>
      <c r="P3016" t="b">
        <v>1</v>
      </c>
      <c r="Q3016" t="s">
        <v>8303</v>
      </c>
      <c r="R3016" s="6">
        <f t="shared" si="189"/>
        <v>50.764811490125673</v>
      </c>
      <c r="S3016" t="s">
        <v>8319</v>
      </c>
      <c r="T3016" t="s">
        <v>8377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>
        <f t="shared" si="188"/>
        <v>1.0317647058823529</v>
      </c>
      <c r="G3017" t="s">
        <v>8219</v>
      </c>
      <c r="H3017" t="s">
        <v>8224</v>
      </c>
      <c r="I3017" t="s">
        <v>8246</v>
      </c>
      <c r="J3017">
        <v>1402459200</v>
      </c>
      <c r="K3017">
        <v>1401125238</v>
      </c>
      <c r="L3017" s="10">
        <f t="shared" si="190"/>
        <v>41785.72729166667</v>
      </c>
      <c r="M3017" s="10">
        <f t="shared" si="191"/>
        <v>41801.166666666664</v>
      </c>
      <c r="N3017" t="b">
        <v>0</v>
      </c>
      <c r="O3017">
        <v>40</v>
      </c>
      <c r="P3017" t="b">
        <v>1</v>
      </c>
      <c r="Q3017" t="s">
        <v>8303</v>
      </c>
      <c r="R3017" s="6">
        <f t="shared" si="189"/>
        <v>87.7</v>
      </c>
      <c r="S3017" t="s">
        <v>8319</v>
      </c>
      <c r="T3017" t="s">
        <v>8377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>
        <f t="shared" si="188"/>
        <v>1.0261176470588236</v>
      </c>
      <c r="G3018" t="s">
        <v>8219</v>
      </c>
      <c r="H3018" t="s">
        <v>8224</v>
      </c>
      <c r="I3018" t="s">
        <v>8246</v>
      </c>
      <c r="J3018">
        <v>1405688952</v>
      </c>
      <c r="K3018">
        <v>1400504952</v>
      </c>
      <c r="L3018" s="10">
        <f t="shared" si="190"/>
        <v>41778.548055555555</v>
      </c>
      <c r="M3018" s="10">
        <f t="shared" si="191"/>
        <v>41838.548055555555</v>
      </c>
      <c r="N3018" t="b">
        <v>0</v>
      </c>
      <c r="O3018">
        <v>36</v>
      </c>
      <c r="P3018" t="b">
        <v>1</v>
      </c>
      <c r="Q3018" t="s">
        <v>8303</v>
      </c>
      <c r="R3018" s="6">
        <f t="shared" si="189"/>
        <v>242.27777777777777</v>
      </c>
      <c r="S3018" t="s">
        <v>8319</v>
      </c>
      <c r="T3018" t="s">
        <v>8377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>
        <f t="shared" si="188"/>
        <v>1.0584090909090909</v>
      </c>
      <c r="G3019" t="s">
        <v>8219</v>
      </c>
      <c r="H3019" t="s">
        <v>8224</v>
      </c>
      <c r="I3019" t="s">
        <v>8246</v>
      </c>
      <c r="J3019">
        <v>1408566243</v>
      </c>
      <c r="K3019">
        <v>1405974243</v>
      </c>
      <c r="L3019" s="10">
        <f t="shared" si="190"/>
        <v>41841.850034722222</v>
      </c>
      <c r="M3019" s="10">
        <f t="shared" si="191"/>
        <v>41871.850034722222</v>
      </c>
      <c r="N3019" t="b">
        <v>0</v>
      </c>
      <c r="O3019">
        <v>159</v>
      </c>
      <c r="P3019" t="b">
        <v>1</v>
      </c>
      <c r="Q3019" t="s">
        <v>8303</v>
      </c>
      <c r="R3019" s="6">
        <f t="shared" si="189"/>
        <v>146.44654088050314</v>
      </c>
      <c r="S3019" t="s">
        <v>8319</v>
      </c>
      <c r="T3019" t="s">
        <v>8377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>
        <f t="shared" si="188"/>
        <v>1.0071428571428571</v>
      </c>
      <c r="G3020" t="s">
        <v>8219</v>
      </c>
      <c r="H3020" t="s">
        <v>8230</v>
      </c>
      <c r="I3020" t="s">
        <v>8249</v>
      </c>
      <c r="J3020">
        <v>1437429600</v>
      </c>
      <c r="K3020">
        <v>1433747376</v>
      </c>
      <c r="L3020" s="10">
        <f t="shared" si="190"/>
        <v>42163.29833333334</v>
      </c>
      <c r="M3020" s="10">
        <f t="shared" si="191"/>
        <v>42205.916666666672</v>
      </c>
      <c r="N3020" t="b">
        <v>0</v>
      </c>
      <c r="O3020">
        <v>41</v>
      </c>
      <c r="P3020" t="b">
        <v>1</v>
      </c>
      <c r="Q3020" t="s">
        <v>8303</v>
      </c>
      <c r="R3020" s="6">
        <f t="shared" si="189"/>
        <v>103.17073170731707</v>
      </c>
      <c r="S3020" t="s">
        <v>8319</v>
      </c>
      <c r="T3020" t="s">
        <v>8377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>
        <f t="shared" si="188"/>
        <v>1.2123333333333333</v>
      </c>
      <c r="G3021" t="s">
        <v>8219</v>
      </c>
      <c r="H3021" t="s">
        <v>8224</v>
      </c>
      <c r="I3021" t="s">
        <v>8246</v>
      </c>
      <c r="J3021">
        <v>1401159600</v>
      </c>
      <c r="K3021">
        <v>1398801620</v>
      </c>
      <c r="L3021" s="10">
        <f t="shared" si="190"/>
        <v>41758.833564814813</v>
      </c>
      <c r="M3021" s="10">
        <f t="shared" si="191"/>
        <v>41786.125</v>
      </c>
      <c r="N3021" t="b">
        <v>0</v>
      </c>
      <c r="O3021">
        <v>226</v>
      </c>
      <c r="P3021" t="b">
        <v>1</v>
      </c>
      <c r="Q3021" t="s">
        <v>8303</v>
      </c>
      <c r="R3021" s="6">
        <f t="shared" si="189"/>
        <v>80.464601769911511</v>
      </c>
      <c r="S3021" t="s">
        <v>8319</v>
      </c>
      <c r="T3021" t="s">
        <v>8377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>
        <f t="shared" si="188"/>
        <v>1.0057142857142858</v>
      </c>
      <c r="G3022" t="s">
        <v>8219</v>
      </c>
      <c r="H3022" t="s">
        <v>8224</v>
      </c>
      <c r="I3022" t="s">
        <v>8246</v>
      </c>
      <c r="J3022">
        <v>1439583533</v>
      </c>
      <c r="K3022">
        <v>1434399533</v>
      </c>
      <c r="L3022" s="10">
        <f t="shared" si="190"/>
        <v>42170.846446759257</v>
      </c>
      <c r="M3022" s="10">
        <f t="shared" si="191"/>
        <v>42230.846446759257</v>
      </c>
      <c r="N3022" t="b">
        <v>0</v>
      </c>
      <c r="O3022">
        <v>30</v>
      </c>
      <c r="P3022" t="b">
        <v>1</v>
      </c>
      <c r="Q3022" t="s">
        <v>8303</v>
      </c>
      <c r="R3022" s="6">
        <f t="shared" si="189"/>
        <v>234.66666666666666</v>
      </c>
      <c r="S3022" t="s">
        <v>8319</v>
      </c>
      <c r="T3022" t="s">
        <v>8377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>
        <f t="shared" si="188"/>
        <v>1.1602222222222223</v>
      </c>
      <c r="G3023" t="s">
        <v>8219</v>
      </c>
      <c r="H3023" t="s">
        <v>8224</v>
      </c>
      <c r="I3023" t="s">
        <v>8246</v>
      </c>
      <c r="J3023">
        <v>1479794340</v>
      </c>
      <c r="K3023">
        <v>1476715869</v>
      </c>
      <c r="L3023" s="10">
        <f t="shared" si="190"/>
        <v>42660.618854166663</v>
      </c>
      <c r="M3023" s="10">
        <f t="shared" si="191"/>
        <v>42696.249305555553</v>
      </c>
      <c r="N3023" t="b">
        <v>0</v>
      </c>
      <c r="O3023">
        <v>103</v>
      </c>
      <c r="P3023" t="b">
        <v>1</v>
      </c>
      <c r="Q3023" t="s">
        <v>8303</v>
      </c>
      <c r="R3023" s="6">
        <f t="shared" si="189"/>
        <v>50.689320388349515</v>
      </c>
      <c r="S3023" t="s">
        <v>8319</v>
      </c>
      <c r="T3023" t="s">
        <v>8377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>
        <f t="shared" si="188"/>
        <v>1.0087999999999999</v>
      </c>
      <c r="G3024" t="s">
        <v>8219</v>
      </c>
      <c r="H3024" t="s">
        <v>8224</v>
      </c>
      <c r="I3024" t="s">
        <v>8246</v>
      </c>
      <c r="J3024">
        <v>1472338409</v>
      </c>
      <c r="K3024">
        <v>1468450409</v>
      </c>
      <c r="L3024" s="10">
        <f t="shared" si="190"/>
        <v>42564.95380787037</v>
      </c>
      <c r="M3024" s="10">
        <f t="shared" si="191"/>
        <v>42609.95380787037</v>
      </c>
      <c r="N3024" t="b">
        <v>0</v>
      </c>
      <c r="O3024">
        <v>62</v>
      </c>
      <c r="P3024" t="b">
        <v>1</v>
      </c>
      <c r="Q3024" t="s">
        <v>8303</v>
      </c>
      <c r="R3024" s="6">
        <f t="shared" si="189"/>
        <v>162.70967741935485</v>
      </c>
      <c r="S3024" t="s">
        <v>8319</v>
      </c>
      <c r="T3024" t="s">
        <v>8377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>
        <f t="shared" si="188"/>
        <v>1.03</v>
      </c>
      <c r="G3025" t="s">
        <v>8219</v>
      </c>
      <c r="H3025" t="s">
        <v>8225</v>
      </c>
      <c r="I3025" t="s">
        <v>8247</v>
      </c>
      <c r="J3025">
        <v>1434039186</v>
      </c>
      <c r="K3025">
        <v>1430151186</v>
      </c>
      <c r="L3025" s="10">
        <f t="shared" si="190"/>
        <v>42121.675763888896</v>
      </c>
      <c r="M3025" s="10">
        <f t="shared" si="191"/>
        <v>42166.675763888896</v>
      </c>
      <c r="N3025" t="b">
        <v>0</v>
      </c>
      <c r="O3025">
        <v>6</v>
      </c>
      <c r="P3025" t="b">
        <v>1</v>
      </c>
      <c r="Q3025" t="s">
        <v>8303</v>
      </c>
      <c r="R3025" s="6">
        <f t="shared" si="189"/>
        <v>120.16666666666667</v>
      </c>
      <c r="S3025" t="s">
        <v>8319</v>
      </c>
      <c r="T3025" t="s">
        <v>8377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>
        <f t="shared" si="188"/>
        <v>2.4641999999999999</v>
      </c>
      <c r="G3026" t="s">
        <v>8219</v>
      </c>
      <c r="H3026" t="s">
        <v>8224</v>
      </c>
      <c r="I3026" t="s">
        <v>8246</v>
      </c>
      <c r="J3026">
        <v>1349567475</v>
      </c>
      <c r="K3026">
        <v>1346975475</v>
      </c>
      <c r="L3026" s="10">
        <f t="shared" si="190"/>
        <v>41158.993923611109</v>
      </c>
      <c r="M3026" s="10">
        <f t="shared" si="191"/>
        <v>41188.993923611109</v>
      </c>
      <c r="N3026" t="b">
        <v>0</v>
      </c>
      <c r="O3026">
        <v>182</v>
      </c>
      <c r="P3026" t="b">
        <v>1</v>
      </c>
      <c r="Q3026" t="s">
        <v>8303</v>
      </c>
      <c r="R3026" s="6">
        <f t="shared" si="189"/>
        <v>67.697802197802204</v>
      </c>
      <c r="S3026" t="s">
        <v>8319</v>
      </c>
      <c r="T3026" t="s">
        <v>8377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>
        <f t="shared" si="188"/>
        <v>3.0219999999999998</v>
      </c>
      <c r="G3027" t="s">
        <v>8219</v>
      </c>
      <c r="H3027" t="s">
        <v>8225</v>
      </c>
      <c r="I3027" t="s">
        <v>8247</v>
      </c>
      <c r="J3027">
        <v>1401465600</v>
      </c>
      <c r="K3027">
        <v>1399032813</v>
      </c>
      <c r="L3027" s="10">
        <f t="shared" si="190"/>
        <v>41761.509409722225</v>
      </c>
      <c r="M3027" s="10">
        <f t="shared" si="191"/>
        <v>41789.666666666664</v>
      </c>
      <c r="N3027" t="b">
        <v>0</v>
      </c>
      <c r="O3027">
        <v>145</v>
      </c>
      <c r="P3027" t="b">
        <v>1</v>
      </c>
      <c r="Q3027" t="s">
        <v>8303</v>
      </c>
      <c r="R3027" s="6">
        <f t="shared" si="189"/>
        <v>52.103448275862071</v>
      </c>
      <c r="S3027" t="s">
        <v>8319</v>
      </c>
      <c r="T3027" t="s">
        <v>8377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>
        <f t="shared" si="188"/>
        <v>1.4333333333333333</v>
      </c>
      <c r="G3028" t="s">
        <v>8219</v>
      </c>
      <c r="H3028" t="s">
        <v>8225</v>
      </c>
      <c r="I3028" t="s">
        <v>8247</v>
      </c>
      <c r="J3028">
        <v>1488538892</v>
      </c>
      <c r="K3028">
        <v>1487329292</v>
      </c>
      <c r="L3028" s="10">
        <f t="shared" si="190"/>
        <v>42783.459398148145</v>
      </c>
      <c r="M3028" s="10">
        <f t="shared" si="191"/>
        <v>42797.459398148145</v>
      </c>
      <c r="N3028" t="b">
        <v>0</v>
      </c>
      <c r="O3028">
        <v>25</v>
      </c>
      <c r="P3028" t="b">
        <v>1</v>
      </c>
      <c r="Q3028" t="s">
        <v>8303</v>
      </c>
      <c r="R3028" s="6">
        <f t="shared" si="189"/>
        <v>51.6</v>
      </c>
      <c r="S3028" t="s">
        <v>8319</v>
      </c>
      <c r="T3028" t="s">
        <v>8377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>
        <f t="shared" si="188"/>
        <v>1.3144</v>
      </c>
      <c r="G3029" t="s">
        <v>8219</v>
      </c>
      <c r="H3029" t="s">
        <v>8224</v>
      </c>
      <c r="I3029" t="s">
        <v>8246</v>
      </c>
      <c r="J3029">
        <v>1426866851</v>
      </c>
      <c r="K3029">
        <v>1424278451</v>
      </c>
      <c r="L3029" s="10">
        <f t="shared" si="190"/>
        <v>42053.704293981486</v>
      </c>
      <c r="M3029" s="10">
        <f t="shared" si="191"/>
        <v>42083.662627314814</v>
      </c>
      <c r="N3029" t="b">
        <v>0</v>
      </c>
      <c r="O3029">
        <v>320</v>
      </c>
      <c r="P3029" t="b">
        <v>1</v>
      </c>
      <c r="Q3029" t="s">
        <v>8303</v>
      </c>
      <c r="R3029" s="6">
        <f t="shared" si="189"/>
        <v>164.3</v>
      </c>
      <c r="S3029" t="s">
        <v>8319</v>
      </c>
      <c r="T3029" t="s">
        <v>8377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>
        <f t="shared" si="188"/>
        <v>1.6801999999999999</v>
      </c>
      <c r="G3030" t="s">
        <v>8219</v>
      </c>
      <c r="H3030" t="s">
        <v>8224</v>
      </c>
      <c r="I3030" t="s">
        <v>8246</v>
      </c>
      <c r="J3030">
        <v>1471242025</v>
      </c>
      <c r="K3030">
        <v>1468650025</v>
      </c>
      <c r="L3030" s="10">
        <f t="shared" si="190"/>
        <v>42567.264178240745</v>
      </c>
      <c r="M3030" s="10">
        <f t="shared" si="191"/>
        <v>42597.264178240745</v>
      </c>
      <c r="N3030" t="b">
        <v>0</v>
      </c>
      <c r="O3030">
        <v>99</v>
      </c>
      <c r="P3030" t="b">
        <v>1</v>
      </c>
      <c r="Q3030" t="s">
        <v>8303</v>
      </c>
      <c r="R3030" s="6">
        <f t="shared" si="189"/>
        <v>84.858585858585855</v>
      </c>
      <c r="S3030" t="s">
        <v>8319</v>
      </c>
      <c r="T3030" t="s">
        <v>8377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>
        <f t="shared" si="188"/>
        <v>1.0967666666666667</v>
      </c>
      <c r="G3031" t="s">
        <v>8219</v>
      </c>
      <c r="H3031" t="s">
        <v>8224</v>
      </c>
      <c r="I3031" t="s">
        <v>8246</v>
      </c>
      <c r="J3031">
        <v>1416285300</v>
      </c>
      <c r="K3031">
        <v>1413824447</v>
      </c>
      <c r="L3031" s="10">
        <f t="shared" si="190"/>
        <v>41932.708877314813</v>
      </c>
      <c r="M3031" s="10">
        <f t="shared" si="191"/>
        <v>41961.190972222219</v>
      </c>
      <c r="N3031" t="b">
        <v>0</v>
      </c>
      <c r="O3031">
        <v>348</v>
      </c>
      <c r="P3031" t="b">
        <v>1</v>
      </c>
      <c r="Q3031" t="s">
        <v>8303</v>
      </c>
      <c r="R3031" s="6">
        <f t="shared" si="189"/>
        <v>94.548850574712645</v>
      </c>
      <c r="S3031" t="s">
        <v>8319</v>
      </c>
      <c r="T3031" t="s">
        <v>8377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>
        <f t="shared" si="188"/>
        <v>1.0668571428571429</v>
      </c>
      <c r="G3032" t="s">
        <v>8219</v>
      </c>
      <c r="H3032" t="s">
        <v>8224</v>
      </c>
      <c r="I3032" t="s">
        <v>8246</v>
      </c>
      <c r="J3032">
        <v>1442426171</v>
      </c>
      <c r="K3032">
        <v>1439834171</v>
      </c>
      <c r="L3032" s="10">
        <f t="shared" si="190"/>
        <v>42233.747349537036</v>
      </c>
      <c r="M3032" s="10">
        <f t="shared" si="191"/>
        <v>42263.747349537036</v>
      </c>
      <c r="N3032" t="b">
        <v>0</v>
      </c>
      <c r="O3032">
        <v>41</v>
      </c>
      <c r="P3032" t="b">
        <v>1</v>
      </c>
      <c r="Q3032" t="s">
        <v>8303</v>
      </c>
      <c r="R3032" s="6">
        <f t="shared" si="189"/>
        <v>45.536585365853661</v>
      </c>
      <c r="S3032" t="s">
        <v>8319</v>
      </c>
      <c r="T3032" t="s">
        <v>8377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>
        <f t="shared" si="188"/>
        <v>1</v>
      </c>
      <c r="G3033" t="s">
        <v>8219</v>
      </c>
      <c r="H3033" t="s">
        <v>8224</v>
      </c>
      <c r="I3033" t="s">
        <v>8246</v>
      </c>
      <c r="J3033">
        <v>1476479447</v>
      </c>
      <c r="K3033">
        <v>1471295447</v>
      </c>
      <c r="L3033" s="10">
        <f t="shared" si="190"/>
        <v>42597.882488425923</v>
      </c>
      <c r="M3033" s="10">
        <f t="shared" si="191"/>
        <v>42657.882488425923</v>
      </c>
      <c r="N3033" t="b">
        <v>0</v>
      </c>
      <c r="O3033">
        <v>29</v>
      </c>
      <c r="P3033" t="b">
        <v>1</v>
      </c>
      <c r="Q3033" t="s">
        <v>8303</v>
      </c>
      <c r="R3033" s="6">
        <f t="shared" si="189"/>
        <v>51.724137931034484</v>
      </c>
      <c r="S3033" t="s">
        <v>8319</v>
      </c>
      <c r="T3033" t="s">
        <v>8377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>
        <f t="shared" si="188"/>
        <v>1.272</v>
      </c>
      <c r="G3034" t="s">
        <v>8219</v>
      </c>
      <c r="H3034" t="s">
        <v>8224</v>
      </c>
      <c r="I3034" t="s">
        <v>8246</v>
      </c>
      <c r="J3034">
        <v>1441933459</v>
      </c>
      <c r="K3034">
        <v>1439341459</v>
      </c>
      <c r="L3034" s="10">
        <f t="shared" si="190"/>
        <v>42228.044664351852</v>
      </c>
      <c r="M3034" s="10">
        <f t="shared" si="191"/>
        <v>42258.044664351852</v>
      </c>
      <c r="N3034" t="b">
        <v>0</v>
      </c>
      <c r="O3034">
        <v>25</v>
      </c>
      <c r="P3034" t="b">
        <v>1</v>
      </c>
      <c r="Q3034" t="s">
        <v>8303</v>
      </c>
      <c r="R3034" s="6">
        <f t="shared" si="189"/>
        <v>50.88</v>
      </c>
      <c r="S3034" t="s">
        <v>8319</v>
      </c>
      <c r="T3034" t="s">
        <v>8377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>
        <f t="shared" si="188"/>
        <v>1.4653333333333334</v>
      </c>
      <c r="G3035" t="s">
        <v>8219</v>
      </c>
      <c r="H3035" t="s">
        <v>8224</v>
      </c>
      <c r="I3035" t="s">
        <v>8246</v>
      </c>
      <c r="J3035">
        <v>1471487925</v>
      </c>
      <c r="K3035">
        <v>1468895925</v>
      </c>
      <c r="L3035" s="10">
        <f t="shared" si="190"/>
        <v>42570.110243055555</v>
      </c>
      <c r="M3035" s="10">
        <f t="shared" si="191"/>
        <v>42600.110243055555</v>
      </c>
      <c r="N3035" t="b">
        <v>0</v>
      </c>
      <c r="O3035">
        <v>23</v>
      </c>
      <c r="P3035" t="b">
        <v>1</v>
      </c>
      <c r="Q3035" t="s">
        <v>8303</v>
      </c>
      <c r="R3035" s="6">
        <f t="shared" si="189"/>
        <v>191.13043478260869</v>
      </c>
      <c r="S3035" t="s">
        <v>8319</v>
      </c>
      <c r="T3035" t="s">
        <v>8377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>
        <f t="shared" si="188"/>
        <v>1.1253599999999999</v>
      </c>
      <c r="G3036" t="s">
        <v>8219</v>
      </c>
      <c r="H3036" t="s">
        <v>8224</v>
      </c>
      <c r="I3036" t="s">
        <v>8246</v>
      </c>
      <c r="J3036">
        <v>1477972740</v>
      </c>
      <c r="K3036">
        <v>1475326255</v>
      </c>
      <c r="L3036" s="10">
        <f t="shared" si="190"/>
        <v>42644.535358796296</v>
      </c>
      <c r="M3036" s="10">
        <f t="shared" si="191"/>
        <v>42675.165972222225</v>
      </c>
      <c r="N3036" t="b">
        <v>0</v>
      </c>
      <c r="O3036">
        <v>1260</v>
      </c>
      <c r="P3036" t="b">
        <v>1</v>
      </c>
      <c r="Q3036" t="s">
        <v>8303</v>
      </c>
      <c r="R3036" s="6">
        <f t="shared" si="189"/>
        <v>89.314285714285717</v>
      </c>
      <c r="S3036" t="s">
        <v>8319</v>
      </c>
      <c r="T3036" t="s">
        <v>8377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>
        <f t="shared" si="188"/>
        <v>1.0878684000000001</v>
      </c>
      <c r="G3037" t="s">
        <v>8219</v>
      </c>
      <c r="H3037" t="s">
        <v>8224</v>
      </c>
      <c r="I3037" t="s">
        <v>8246</v>
      </c>
      <c r="J3037">
        <v>1367674009</v>
      </c>
      <c r="K3037">
        <v>1365082009</v>
      </c>
      <c r="L3037" s="10">
        <f t="shared" si="190"/>
        <v>41368.560289351852</v>
      </c>
      <c r="M3037" s="10">
        <f t="shared" si="191"/>
        <v>41398.560289351852</v>
      </c>
      <c r="N3037" t="b">
        <v>0</v>
      </c>
      <c r="O3037">
        <v>307</v>
      </c>
      <c r="P3037" t="b">
        <v>1</v>
      </c>
      <c r="Q3037" t="s">
        <v>8303</v>
      </c>
      <c r="R3037" s="6">
        <f t="shared" si="189"/>
        <v>88.588631921824103</v>
      </c>
      <c r="S3037" t="s">
        <v>8319</v>
      </c>
      <c r="T3037" t="s">
        <v>8377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>
        <f t="shared" si="188"/>
        <v>1.26732</v>
      </c>
      <c r="G3038" t="s">
        <v>8219</v>
      </c>
      <c r="H3038" t="s">
        <v>8224</v>
      </c>
      <c r="I3038" t="s">
        <v>8246</v>
      </c>
      <c r="J3038">
        <v>1376654340</v>
      </c>
      <c r="K3038">
        <v>1373568644</v>
      </c>
      <c r="L3038" s="10">
        <f t="shared" si="190"/>
        <v>41466.785231481481</v>
      </c>
      <c r="M3038" s="10">
        <f t="shared" si="191"/>
        <v>41502.499305555553</v>
      </c>
      <c r="N3038" t="b">
        <v>0</v>
      </c>
      <c r="O3038">
        <v>329</v>
      </c>
      <c r="P3038" t="b">
        <v>1</v>
      </c>
      <c r="Q3038" t="s">
        <v>8303</v>
      </c>
      <c r="R3038" s="6">
        <f t="shared" si="189"/>
        <v>96.300911854103347</v>
      </c>
      <c r="S3038" t="s">
        <v>8319</v>
      </c>
      <c r="T3038" t="s">
        <v>8377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>
        <f t="shared" si="188"/>
        <v>2.1320000000000001</v>
      </c>
      <c r="G3039" t="s">
        <v>8219</v>
      </c>
      <c r="H3039" t="s">
        <v>8224</v>
      </c>
      <c r="I3039" t="s">
        <v>8246</v>
      </c>
      <c r="J3039">
        <v>1285995540</v>
      </c>
      <c r="K3039">
        <v>1279574773</v>
      </c>
      <c r="L3039" s="10">
        <f t="shared" si="190"/>
        <v>40378.893206018518</v>
      </c>
      <c r="M3039" s="10">
        <f t="shared" si="191"/>
        <v>40453.207638888889</v>
      </c>
      <c r="N3039" t="b">
        <v>0</v>
      </c>
      <c r="O3039">
        <v>32</v>
      </c>
      <c r="P3039" t="b">
        <v>1</v>
      </c>
      <c r="Q3039" t="s">
        <v>8303</v>
      </c>
      <c r="R3039" s="6">
        <f t="shared" si="189"/>
        <v>33.3125</v>
      </c>
      <c r="S3039" t="s">
        <v>8319</v>
      </c>
      <c r="T3039" t="s">
        <v>8377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>
        <f t="shared" si="188"/>
        <v>1.0049999999999999</v>
      </c>
      <c r="G3040" t="s">
        <v>8219</v>
      </c>
      <c r="H3040" t="s">
        <v>8224</v>
      </c>
      <c r="I3040" t="s">
        <v>8246</v>
      </c>
      <c r="J3040">
        <v>1457071397</v>
      </c>
      <c r="K3040">
        <v>1451887397</v>
      </c>
      <c r="L3040" s="10">
        <f t="shared" si="190"/>
        <v>42373.252280092594</v>
      </c>
      <c r="M3040" s="10">
        <f t="shared" si="191"/>
        <v>42433.252280092594</v>
      </c>
      <c r="N3040" t="b">
        <v>0</v>
      </c>
      <c r="O3040">
        <v>27</v>
      </c>
      <c r="P3040" t="b">
        <v>1</v>
      </c>
      <c r="Q3040" t="s">
        <v>8303</v>
      </c>
      <c r="R3040" s="6">
        <f t="shared" si="189"/>
        <v>37.222222222222221</v>
      </c>
      <c r="S3040" t="s">
        <v>8319</v>
      </c>
      <c r="T3040" t="s">
        <v>8377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>
        <f t="shared" si="188"/>
        <v>1.0871389999999999</v>
      </c>
      <c r="G3041" t="s">
        <v>8219</v>
      </c>
      <c r="H3041" t="s">
        <v>8224</v>
      </c>
      <c r="I3041" t="s">
        <v>8246</v>
      </c>
      <c r="J3041">
        <v>1388303940</v>
      </c>
      <c r="K3041">
        <v>1386011038</v>
      </c>
      <c r="L3041" s="10">
        <f t="shared" si="190"/>
        <v>41610.794421296298</v>
      </c>
      <c r="M3041" s="10">
        <f t="shared" si="191"/>
        <v>41637.332638888889</v>
      </c>
      <c r="N3041" t="b">
        <v>0</v>
      </c>
      <c r="O3041">
        <v>236</v>
      </c>
      <c r="P3041" t="b">
        <v>1</v>
      </c>
      <c r="Q3041" t="s">
        <v>8303</v>
      </c>
      <c r="R3041" s="6">
        <f t="shared" si="189"/>
        <v>92.130423728813554</v>
      </c>
      <c r="S3041" t="s">
        <v>8319</v>
      </c>
      <c r="T3041" t="s">
        <v>8377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>
        <f t="shared" si="188"/>
        <v>1.075</v>
      </c>
      <c r="G3042" t="s">
        <v>8219</v>
      </c>
      <c r="H3042" t="s">
        <v>8224</v>
      </c>
      <c r="I3042" t="s">
        <v>8246</v>
      </c>
      <c r="J3042">
        <v>1435359600</v>
      </c>
      <c r="K3042">
        <v>1434999621</v>
      </c>
      <c r="L3042" s="10">
        <f t="shared" si="190"/>
        <v>42177.791909722218</v>
      </c>
      <c r="M3042" s="10">
        <f t="shared" si="191"/>
        <v>42181.958333333328</v>
      </c>
      <c r="N3042" t="b">
        <v>0</v>
      </c>
      <c r="O3042">
        <v>42</v>
      </c>
      <c r="P3042" t="b">
        <v>1</v>
      </c>
      <c r="Q3042" t="s">
        <v>8303</v>
      </c>
      <c r="R3042" s="6">
        <f t="shared" si="189"/>
        <v>76.785714285714292</v>
      </c>
      <c r="S3042" t="s">
        <v>8319</v>
      </c>
      <c r="T3042" t="s">
        <v>8377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>
        <f t="shared" si="188"/>
        <v>1.1048192771084338</v>
      </c>
      <c r="G3043" t="s">
        <v>8219</v>
      </c>
      <c r="H3043" t="s">
        <v>8224</v>
      </c>
      <c r="I3043" t="s">
        <v>8246</v>
      </c>
      <c r="J3043">
        <v>1453323048</v>
      </c>
      <c r="K3043">
        <v>1450731048</v>
      </c>
      <c r="L3043" s="10">
        <f t="shared" si="190"/>
        <v>42359.868611111116</v>
      </c>
      <c r="M3043" s="10">
        <f t="shared" si="191"/>
        <v>42389.868611111116</v>
      </c>
      <c r="N3043" t="b">
        <v>0</v>
      </c>
      <c r="O3043">
        <v>95</v>
      </c>
      <c r="P3043" t="b">
        <v>1</v>
      </c>
      <c r="Q3043" t="s">
        <v>8303</v>
      </c>
      <c r="R3043" s="6">
        <f t="shared" si="189"/>
        <v>96.526315789473685</v>
      </c>
      <c r="S3043" t="s">
        <v>8319</v>
      </c>
      <c r="T3043" t="s">
        <v>8377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>
        <f t="shared" si="188"/>
        <v>1.28</v>
      </c>
      <c r="G3044" t="s">
        <v>8219</v>
      </c>
      <c r="H3044" t="s">
        <v>8225</v>
      </c>
      <c r="I3044" t="s">
        <v>8247</v>
      </c>
      <c r="J3044">
        <v>1444149047</v>
      </c>
      <c r="K3044">
        <v>1441557047</v>
      </c>
      <c r="L3044" s="10">
        <f t="shared" si="190"/>
        <v>42253.688043981485</v>
      </c>
      <c r="M3044" s="10">
        <f t="shared" si="191"/>
        <v>42283.688043981485</v>
      </c>
      <c r="N3044" t="b">
        <v>0</v>
      </c>
      <c r="O3044">
        <v>37</v>
      </c>
      <c r="P3044" t="b">
        <v>1</v>
      </c>
      <c r="Q3044" t="s">
        <v>8303</v>
      </c>
      <c r="R3044" s="6">
        <f t="shared" si="189"/>
        <v>51.891891891891895</v>
      </c>
      <c r="S3044" t="s">
        <v>8319</v>
      </c>
      <c r="T3044" t="s">
        <v>8377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>
        <f t="shared" si="188"/>
        <v>1.1000666666666667</v>
      </c>
      <c r="G3045" t="s">
        <v>8219</v>
      </c>
      <c r="H3045" t="s">
        <v>8229</v>
      </c>
      <c r="I3045" t="s">
        <v>8251</v>
      </c>
      <c r="J3045">
        <v>1429152600</v>
      </c>
      <c r="K3045">
        <v>1426815699</v>
      </c>
      <c r="L3045" s="10">
        <f t="shared" si="190"/>
        <v>42083.070590277777</v>
      </c>
      <c r="M3045" s="10">
        <f t="shared" si="191"/>
        <v>42110.118055555555</v>
      </c>
      <c r="N3045" t="b">
        <v>0</v>
      </c>
      <c r="O3045">
        <v>128</v>
      </c>
      <c r="P3045" t="b">
        <v>1</v>
      </c>
      <c r="Q3045" t="s">
        <v>8303</v>
      </c>
      <c r="R3045" s="6">
        <f t="shared" si="189"/>
        <v>128.9140625</v>
      </c>
      <c r="S3045" t="s">
        <v>8319</v>
      </c>
      <c r="T3045" t="s">
        <v>8377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>
        <f t="shared" si="188"/>
        <v>1.0934166666666667</v>
      </c>
      <c r="G3046" t="s">
        <v>8219</v>
      </c>
      <c r="H3046" t="s">
        <v>8224</v>
      </c>
      <c r="I3046" t="s">
        <v>8246</v>
      </c>
      <c r="J3046">
        <v>1454433998</v>
      </c>
      <c r="K3046">
        <v>1453137998</v>
      </c>
      <c r="L3046" s="10">
        <f t="shared" si="190"/>
        <v>42387.7268287037</v>
      </c>
      <c r="M3046" s="10">
        <f t="shared" si="191"/>
        <v>42402.7268287037</v>
      </c>
      <c r="N3046" t="b">
        <v>0</v>
      </c>
      <c r="O3046">
        <v>156</v>
      </c>
      <c r="P3046" t="b">
        <v>1</v>
      </c>
      <c r="Q3046" t="s">
        <v>8303</v>
      </c>
      <c r="R3046" s="6">
        <f t="shared" si="189"/>
        <v>84.108974358974365</v>
      </c>
      <c r="S3046" t="s">
        <v>8319</v>
      </c>
      <c r="T3046" t="s">
        <v>8377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>
        <f t="shared" si="188"/>
        <v>1.3270650000000002</v>
      </c>
      <c r="G3047" t="s">
        <v>8219</v>
      </c>
      <c r="H3047" t="s">
        <v>8224</v>
      </c>
      <c r="I3047" t="s">
        <v>8246</v>
      </c>
      <c r="J3047">
        <v>1408679055</v>
      </c>
      <c r="K3047">
        <v>1406087055</v>
      </c>
      <c r="L3047" s="10">
        <f t="shared" si="190"/>
        <v>41843.155729166669</v>
      </c>
      <c r="M3047" s="10">
        <f t="shared" si="191"/>
        <v>41873.155729166669</v>
      </c>
      <c r="N3047" t="b">
        <v>0</v>
      </c>
      <c r="O3047">
        <v>64</v>
      </c>
      <c r="P3047" t="b">
        <v>1</v>
      </c>
      <c r="Q3047" t="s">
        <v>8303</v>
      </c>
      <c r="R3047" s="6">
        <f t="shared" si="189"/>
        <v>82.941562500000003</v>
      </c>
      <c r="S3047" t="s">
        <v>8319</v>
      </c>
      <c r="T3047" t="s">
        <v>8377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>
        <f t="shared" si="188"/>
        <v>1.9084810126582279</v>
      </c>
      <c r="G3048" t="s">
        <v>8219</v>
      </c>
      <c r="H3048" t="s">
        <v>8224</v>
      </c>
      <c r="I3048" t="s">
        <v>8246</v>
      </c>
      <c r="J3048">
        <v>1410324720</v>
      </c>
      <c r="K3048">
        <v>1407784586</v>
      </c>
      <c r="L3048" s="10">
        <f t="shared" si="190"/>
        <v>41862.803078703706</v>
      </c>
      <c r="M3048" s="10">
        <f t="shared" si="191"/>
        <v>41892.202777777777</v>
      </c>
      <c r="N3048" t="b">
        <v>0</v>
      </c>
      <c r="O3048">
        <v>58</v>
      </c>
      <c r="P3048" t="b">
        <v>1</v>
      </c>
      <c r="Q3048" t="s">
        <v>8303</v>
      </c>
      <c r="R3048" s="6">
        <f t="shared" si="189"/>
        <v>259.94827586206895</v>
      </c>
      <c r="S3048" t="s">
        <v>8319</v>
      </c>
      <c r="T3048" t="s">
        <v>8377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>
        <f t="shared" si="188"/>
        <v>1.49</v>
      </c>
      <c r="G3049" t="s">
        <v>8219</v>
      </c>
      <c r="H3049" t="s">
        <v>8224</v>
      </c>
      <c r="I3049" t="s">
        <v>8246</v>
      </c>
      <c r="J3049">
        <v>1461762960</v>
      </c>
      <c r="K3049">
        <v>1457999054</v>
      </c>
      <c r="L3049" s="10">
        <f t="shared" si="190"/>
        <v>42443.989050925928</v>
      </c>
      <c r="M3049" s="10">
        <f t="shared" si="191"/>
        <v>42487.552777777775</v>
      </c>
      <c r="N3049" t="b">
        <v>0</v>
      </c>
      <c r="O3049">
        <v>20</v>
      </c>
      <c r="P3049" t="b">
        <v>1</v>
      </c>
      <c r="Q3049" t="s">
        <v>8303</v>
      </c>
      <c r="R3049" s="6">
        <f t="shared" si="189"/>
        <v>37.25</v>
      </c>
      <c r="S3049" t="s">
        <v>8319</v>
      </c>
      <c r="T3049" t="s">
        <v>8377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>
        <f t="shared" si="188"/>
        <v>1.6639999999999999</v>
      </c>
      <c r="G3050" t="s">
        <v>8219</v>
      </c>
      <c r="H3050" t="s">
        <v>8224</v>
      </c>
      <c r="I3050" t="s">
        <v>8246</v>
      </c>
      <c r="J3050">
        <v>1420060920</v>
      </c>
      <c r="K3050">
        <v>1417556262</v>
      </c>
      <c r="L3050" s="10">
        <f t="shared" si="190"/>
        <v>41975.901180555549</v>
      </c>
      <c r="M3050" s="10">
        <f t="shared" si="191"/>
        <v>42004.890277777777</v>
      </c>
      <c r="N3050" t="b">
        <v>0</v>
      </c>
      <c r="O3050">
        <v>47</v>
      </c>
      <c r="P3050" t="b">
        <v>1</v>
      </c>
      <c r="Q3050" t="s">
        <v>8303</v>
      </c>
      <c r="R3050" s="6">
        <f t="shared" si="189"/>
        <v>177.02127659574469</v>
      </c>
      <c r="S3050" t="s">
        <v>8319</v>
      </c>
      <c r="T3050" t="s">
        <v>8377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>
        <f t="shared" si="188"/>
        <v>1.0666666666666667</v>
      </c>
      <c r="G3051" t="s">
        <v>8219</v>
      </c>
      <c r="H3051" t="s">
        <v>8224</v>
      </c>
      <c r="I3051" t="s">
        <v>8246</v>
      </c>
      <c r="J3051">
        <v>1434241255</v>
      </c>
      <c r="K3051">
        <v>1431649255</v>
      </c>
      <c r="L3051" s="10">
        <f t="shared" si="190"/>
        <v>42139.014525462961</v>
      </c>
      <c r="M3051" s="10">
        <f t="shared" si="191"/>
        <v>42169.014525462961</v>
      </c>
      <c r="N3051" t="b">
        <v>0</v>
      </c>
      <c r="O3051">
        <v>54</v>
      </c>
      <c r="P3051" t="b">
        <v>1</v>
      </c>
      <c r="Q3051" t="s">
        <v>8303</v>
      </c>
      <c r="R3051" s="6">
        <f t="shared" si="189"/>
        <v>74.074074074074076</v>
      </c>
      <c r="S3051" t="s">
        <v>8319</v>
      </c>
      <c r="T3051" t="s">
        <v>8377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>
        <f t="shared" si="188"/>
        <v>1.06</v>
      </c>
      <c r="G3052" t="s">
        <v>8219</v>
      </c>
      <c r="H3052" t="s">
        <v>8224</v>
      </c>
      <c r="I3052" t="s">
        <v>8246</v>
      </c>
      <c r="J3052">
        <v>1462420960</v>
      </c>
      <c r="K3052">
        <v>1459828960</v>
      </c>
      <c r="L3052" s="10">
        <f t="shared" si="190"/>
        <v>42465.16851851852</v>
      </c>
      <c r="M3052" s="10">
        <f t="shared" si="191"/>
        <v>42495.16851851852</v>
      </c>
      <c r="N3052" t="b">
        <v>0</v>
      </c>
      <c r="O3052">
        <v>9</v>
      </c>
      <c r="P3052" t="b">
        <v>1</v>
      </c>
      <c r="Q3052" t="s">
        <v>8303</v>
      </c>
      <c r="R3052" s="6">
        <f t="shared" si="189"/>
        <v>70.666666666666671</v>
      </c>
      <c r="S3052" t="s">
        <v>8319</v>
      </c>
      <c r="T3052" t="s">
        <v>8377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>
        <f t="shared" si="188"/>
        <v>0.23628571428571429</v>
      </c>
      <c r="G3053" t="s">
        <v>8221</v>
      </c>
      <c r="H3053" t="s">
        <v>8225</v>
      </c>
      <c r="I3053" t="s">
        <v>8247</v>
      </c>
      <c r="J3053">
        <v>1486547945</v>
      </c>
      <c r="K3053">
        <v>1483955945</v>
      </c>
      <c r="L3053" s="10">
        <f t="shared" si="190"/>
        <v>42744.416030092587</v>
      </c>
      <c r="M3053" s="10">
        <f t="shared" si="191"/>
        <v>42774.416030092587</v>
      </c>
      <c r="N3053" t="b">
        <v>1</v>
      </c>
      <c r="O3053">
        <v>35</v>
      </c>
      <c r="P3053" t="b">
        <v>0</v>
      </c>
      <c r="Q3053" t="s">
        <v>8303</v>
      </c>
      <c r="R3053" s="6">
        <f t="shared" si="189"/>
        <v>23.62857142857143</v>
      </c>
      <c r="S3053" t="s">
        <v>8319</v>
      </c>
      <c r="T3053" t="s">
        <v>8377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>
        <f t="shared" si="188"/>
        <v>1.5E-3</v>
      </c>
      <c r="G3054" t="s">
        <v>8221</v>
      </c>
      <c r="H3054" t="s">
        <v>8224</v>
      </c>
      <c r="I3054" t="s">
        <v>8246</v>
      </c>
      <c r="J3054">
        <v>1432828740</v>
      </c>
      <c r="K3054">
        <v>1430237094</v>
      </c>
      <c r="L3054" s="10">
        <f t="shared" si="190"/>
        <v>42122.670069444444</v>
      </c>
      <c r="M3054" s="10">
        <f t="shared" si="191"/>
        <v>42152.665972222225</v>
      </c>
      <c r="N3054" t="b">
        <v>0</v>
      </c>
      <c r="O3054">
        <v>2</v>
      </c>
      <c r="P3054" t="b">
        <v>0</v>
      </c>
      <c r="Q3054" t="s">
        <v>8303</v>
      </c>
      <c r="R3054" s="6">
        <f t="shared" si="189"/>
        <v>37.5</v>
      </c>
      <c r="S3054" t="s">
        <v>8319</v>
      </c>
      <c r="T3054" t="s">
        <v>8377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>
        <f t="shared" si="188"/>
        <v>4.0000000000000001E-3</v>
      </c>
      <c r="G3055" t="s">
        <v>8221</v>
      </c>
      <c r="H3055" t="s">
        <v>8224</v>
      </c>
      <c r="I3055" t="s">
        <v>8246</v>
      </c>
      <c r="J3055">
        <v>1412222340</v>
      </c>
      <c r="K3055">
        <v>1407781013</v>
      </c>
      <c r="L3055" s="10">
        <f t="shared" si="190"/>
        <v>41862.761724537035</v>
      </c>
      <c r="M3055" s="10">
        <f t="shared" si="191"/>
        <v>41914.165972222225</v>
      </c>
      <c r="N3055" t="b">
        <v>0</v>
      </c>
      <c r="O3055">
        <v>3</v>
      </c>
      <c r="P3055" t="b">
        <v>0</v>
      </c>
      <c r="Q3055" t="s">
        <v>8303</v>
      </c>
      <c r="R3055" s="6">
        <f t="shared" si="189"/>
        <v>13.333333333333334</v>
      </c>
      <c r="S3055" t="s">
        <v>8319</v>
      </c>
      <c r="T3055" t="s">
        <v>8377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>
        <f t="shared" si="188"/>
        <v>0</v>
      </c>
      <c r="G3056" t="s">
        <v>8221</v>
      </c>
      <c r="H3056" t="s">
        <v>8224</v>
      </c>
      <c r="I3056" t="s">
        <v>8246</v>
      </c>
      <c r="J3056">
        <v>1425258240</v>
      </c>
      <c r="K3056">
        <v>1422043154</v>
      </c>
      <c r="L3056" s="10">
        <f t="shared" si="190"/>
        <v>42027.832800925928</v>
      </c>
      <c r="M3056" s="10">
        <f t="shared" si="191"/>
        <v>42065.044444444444</v>
      </c>
      <c r="N3056" t="b">
        <v>0</v>
      </c>
      <c r="O3056">
        <v>0</v>
      </c>
      <c r="P3056" t="b">
        <v>0</v>
      </c>
      <c r="Q3056" t="s">
        <v>8303</v>
      </c>
      <c r="R3056" s="6">
        <f t="shared" si="189"/>
        <v>0</v>
      </c>
      <c r="S3056" t="s">
        <v>8319</v>
      </c>
      <c r="T3056" t="s">
        <v>8377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>
        <f t="shared" si="188"/>
        <v>5.0000000000000002E-5</v>
      </c>
      <c r="G3057" t="s">
        <v>8221</v>
      </c>
      <c r="H3057" t="s">
        <v>8224</v>
      </c>
      <c r="I3057" t="s">
        <v>8246</v>
      </c>
      <c r="J3057">
        <v>1420844390</v>
      </c>
      <c r="K3057">
        <v>1415660390</v>
      </c>
      <c r="L3057" s="10">
        <f t="shared" si="190"/>
        <v>41953.95821759259</v>
      </c>
      <c r="M3057" s="10">
        <f t="shared" si="191"/>
        <v>42013.95821759259</v>
      </c>
      <c r="N3057" t="b">
        <v>0</v>
      </c>
      <c r="O3057">
        <v>1</v>
      </c>
      <c r="P3057" t="b">
        <v>0</v>
      </c>
      <c r="Q3057" t="s">
        <v>8303</v>
      </c>
      <c r="R3057" s="6">
        <f t="shared" si="189"/>
        <v>1</v>
      </c>
      <c r="S3057" t="s">
        <v>8319</v>
      </c>
      <c r="T3057" t="s">
        <v>8377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>
        <f t="shared" si="188"/>
        <v>0</v>
      </c>
      <c r="G3058" t="s">
        <v>8221</v>
      </c>
      <c r="H3058" t="s">
        <v>8224</v>
      </c>
      <c r="I3058" t="s">
        <v>8246</v>
      </c>
      <c r="J3058">
        <v>1412003784</v>
      </c>
      <c r="K3058">
        <v>1406819784</v>
      </c>
      <c r="L3058" s="10">
        <f t="shared" si="190"/>
        <v>41851.636388888888</v>
      </c>
      <c r="M3058" s="10">
        <f t="shared" si="191"/>
        <v>41911.636388888888</v>
      </c>
      <c r="N3058" t="b">
        <v>0</v>
      </c>
      <c r="O3058">
        <v>0</v>
      </c>
      <c r="P3058" t="b">
        <v>0</v>
      </c>
      <c r="Q3058" t="s">
        <v>8303</v>
      </c>
      <c r="R3058" s="6">
        <f t="shared" si="189"/>
        <v>0</v>
      </c>
      <c r="S3058" t="s">
        <v>8319</v>
      </c>
      <c r="T3058" t="s">
        <v>8377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>
        <f t="shared" si="188"/>
        <v>0</v>
      </c>
      <c r="G3059" t="s">
        <v>8221</v>
      </c>
      <c r="H3059" t="s">
        <v>8225</v>
      </c>
      <c r="I3059" t="s">
        <v>8247</v>
      </c>
      <c r="J3059">
        <v>1459694211</v>
      </c>
      <c r="K3059">
        <v>1457105811</v>
      </c>
      <c r="L3059" s="10">
        <f t="shared" si="190"/>
        <v>42433.650590277779</v>
      </c>
      <c r="M3059" s="10">
        <f t="shared" si="191"/>
        <v>42463.608923611115</v>
      </c>
      <c r="N3059" t="b">
        <v>0</v>
      </c>
      <c r="O3059">
        <v>0</v>
      </c>
      <c r="P3059" t="b">
        <v>0</v>
      </c>
      <c r="Q3059" t="s">
        <v>8303</v>
      </c>
      <c r="R3059" s="6">
        <f t="shared" si="189"/>
        <v>0</v>
      </c>
      <c r="S3059" t="s">
        <v>8319</v>
      </c>
      <c r="T3059" t="s">
        <v>8377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>
        <f t="shared" si="188"/>
        <v>1.6666666666666666E-4</v>
      </c>
      <c r="G3060" t="s">
        <v>8221</v>
      </c>
      <c r="H3060" t="s">
        <v>8237</v>
      </c>
      <c r="I3060" t="s">
        <v>8249</v>
      </c>
      <c r="J3060">
        <v>1463734740</v>
      </c>
      <c r="K3060">
        <v>1459414740</v>
      </c>
      <c r="L3060" s="10">
        <f t="shared" si="190"/>
        <v>42460.374305555553</v>
      </c>
      <c r="M3060" s="10">
        <f t="shared" si="191"/>
        <v>42510.374305555553</v>
      </c>
      <c r="N3060" t="b">
        <v>0</v>
      </c>
      <c r="O3060">
        <v>3</v>
      </c>
      <c r="P3060" t="b">
        <v>0</v>
      </c>
      <c r="Q3060" t="s">
        <v>8303</v>
      </c>
      <c r="R3060" s="6">
        <f t="shared" si="189"/>
        <v>1</v>
      </c>
      <c r="S3060" t="s">
        <v>8319</v>
      </c>
      <c r="T3060" t="s">
        <v>8377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>
        <f t="shared" si="188"/>
        <v>3.0066666666666665E-2</v>
      </c>
      <c r="G3061" t="s">
        <v>8221</v>
      </c>
      <c r="H3061" t="s">
        <v>8224</v>
      </c>
      <c r="I3061" t="s">
        <v>8246</v>
      </c>
      <c r="J3061">
        <v>1407536846</v>
      </c>
      <c r="K3061">
        <v>1404944846</v>
      </c>
      <c r="L3061" s="10">
        <f t="shared" si="190"/>
        <v>41829.935717592591</v>
      </c>
      <c r="M3061" s="10">
        <f t="shared" si="191"/>
        <v>41859.935717592591</v>
      </c>
      <c r="N3061" t="b">
        <v>0</v>
      </c>
      <c r="O3061">
        <v>11</v>
      </c>
      <c r="P3061" t="b">
        <v>0</v>
      </c>
      <c r="Q3061" t="s">
        <v>8303</v>
      </c>
      <c r="R3061" s="6">
        <f t="shared" si="189"/>
        <v>41</v>
      </c>
      <c r="S3061" t="s">
        <v>8319</v>
      </c>
      <c r="T3061" t="s">
        <v>8377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>
        <f t="shared" si="188"/>
        <v>1.5227272727272728E-3</v>
      </c>
      <c r="G3062" t="s">
        <v>8221</v>
      </c>
      <c r="H3062" t="s">
        <v>8224</v>
      </c>
      <c r="I3062" t="s">
        <v>8246</v>
      </c>
      <c r="J3062">
        <v>1443422134</v>
      </c>
      <c r="K3062">
        <v>1440830134</v>
      </c>
      <c r="L3062" s="10">
        <f t="shared" si="190"/>
        <v>42245.274699074071</v>
      </c>
      <c r="M3062" s="10">
        <f t="shared" si="191"/>
        <v>42275.274699074071</v>
      </c>
      <c r="N3062" t="b">
        <v>0</v>
      </c>
      <c r="O3062">
        <v>6</v>
      </c>
      <c r="P3062" t="b">
        <v>0</v>
      </c>
      <c r="Q3062" t="s">
        <v>8303</v>
      </c>
      <c r="R3062" s="6">
        <f t="shared" si="189"/>
        <v>55.833333333333336</v>
      </c>
      <c r="S3062" t="s">
        <v>8319</v>
      </c>
      <c r="T3062" t="s">
        <v>8377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>
        <f t="shared" si="188"/>
        <v>0</v>
      </c>
      <c r="G3063" t="s">
        <v>8221</v>
      </c>
      <c r="H3063" t="s">
        <v>8224</v>
      </c>
      <c r="I3063" t="s">
        <v>8246</v>
      </c>
      <c r="J3063">
        <v>1407955748</v>
      </c>
      <c r="K3063">
        <v>1405363748</v>
      </c>
      <c r="L3063" s="10">
        <f t="shared" si="190"/>
        <v>41834.784120370372</v>
      </c>
      <c r="M3063" s="10">
        <f t="shared" si="191"/>
        <v>41864.784120370372</v>
      </c>
      <c r="N3063" t="b">
        <v>0</v>
      </c>
      <c r="O3063">
        <v>0</v>
      </c>
      <c r="P3063" t="b">
        <v>0</v>
      </c>
      <c r="Q3063" t="s">
        <v>8303</v>
      </c>
      <c r="R3063" s="6">
        <f t="shared" si="189"/>
        <v>0</v>
      </c>
      <c r="S3063" t="s">
        <v>8319</v>
      </c>
      <c r="T3063" t="s">
        <v>8377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>
        <f t="shared" si="188"/>
        <v>0.66839999999999999</v>
      </c>
      <c r="G3064" t="s">
        <v>8221</v>
      </c>
      <c r="H3064" t="s">
        <v>8224</v>
      </c>
      <c r="I3064" t="s">
        <v>8246</v>
      </c>
      <c r="J3064">
        <v>1443636000</v>
      </c>
      <c r="K3064">
        <v>1441111892</v>
      </c>
      <c r="L3064" s="10">
        <f t="shared" si="190"/>
        <v>42248.535787037035</v>
      </c>
      <c r="M3064" s="10">
        <f t="shared" si="191"/>
        <v>42277.75</v>
      </c>
      <c r="N3064" t="b">
        <v>0</v>
      </c>
      <c r="O3064">
        <v>67</v>
      </c>
      <c r="P3064" t="b">
        <v>0</v>
      </c>
      <c r="Q3064" t="s">
        <v>8303</v>
      </c>
      <c r="R3064" s="6">
        <f t="shared" si="189"/>
        <v>99.761194029850742</v>
      </c>
      <c r="S3064" t="s">
        <v>8319</v>
      </c>
      <c r="T3064" t="s">
        <v>8377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>
        <f t="shared" si="188"/>
        <v>0.19566666666666666</v>
      </c>
      <c r="G3065" t="s">
        <v>8221</v>
      </c>
      <c r="H3065" t="s">
        <v>8224</v>
      </c>
      <c r="I3065" t="s">
        <v>8246</v>
      </c>
      <c r="J3065">
        <v>1477174138</v>
      </c>
      <c r="K3065">
        <v>1474150138</v>
      </c>
      <c r="L3065" s="10">
        <f t="shared" si="190"/>
        <v>42630.922893518517</v>
      </c>
      <c r="M3065" s="10">
        <f t="shared" si="191"/>
        <v>42665.922893518517</v>
      </c>
      <c r="N3065" t="b">
        <v>0</v>
      </c>
      <c r="O3065">
        <v>23</v>
      </c>
      <c r="P3065" t="b">
        <v>0</v>
      </c>
      <c r="Q3065" t="s">
        <v>8303</v>
      </c>
      <c r="R3065" s="6">
        <f t="shared" si="189"/>
        <v>25.521739130434781</v>
      </c>
      <c r="S3065" t="s">
        <v>8319</v>
      </c>
      <c r="T3065" t="s">
        <v>8377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>
        <f t="shared" si="188"/>
        <v>0.11294666666666667</v>
      </c>
      <c r="G3066" t="s">
        <v>8221</v>
      </c>
      <c r="H3066" t="s">
        <v>8224</v>
      </c>
      <c r="I3066" t="s">
        <v>8246</v>
      </c>
      <c r="J3066">
        <v>1448175540</v>
      </c>
      <c r="K3066">
        <v>1445483246</v>
      </c>
      <c r="L3066" s="10">
        <f t="shared" si="190"/>
        <v>42299.130162037036</v>
      </c>
      <c r="M3066" s="10">
        <f t="shared" si="191"/>
        <v>42330.290972222225</v>
      </c>
      <c r="N3066" t="b">
        <v>0</v>
      </c>
      <c r="O3066">
        <v>72</v>
      </c>
      <c r="P3066" t="b">
        <v>0</v>
      </c>
      <c r="Q3066" t="s">
        <v>8303</v>
      </c>
      <c r="R3066" s="6">
        <f t="shared" si="189"/>
        <v>117.65277777777777</v>
      </c>
      <c r="S3066" t="s">
        <v>8319</v>
      </c>
      <c r="T3066" t="s">
        <v>8377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>
        <f t="shared" si="188"/>
        <v>4.0000000000000002E-4</v>
      </c>
      <c r="G3067" t="s">
        <v>8221</v>
      </c>
      <c r="H3067" t="s">
        <v>8224</v>
      </c>
      <c r="I3067" t="s">
        <v>8246</v>
      </c>
      <c r="J3067">
        <v>1406683172</v>
      </c>
      <c r="K3067">
        <v>1404523172</v>
      </c>
      <c r="L3067" s="10">
        <f t="shared" si="190"/>
        <v>41825.055231481485</v>
      </c>
      <c r="M3067" s="10">
        <f t="shared" si="191"/>
        <v>41850.055231481485</v>
      </c>
      <c r="N3067" t="b">
        <v>0</v>
      </c>
      <c r="O3067">
        <v>2</v>
      </c>
      <c r="P3067" t="b">
        <v>0</v>
      </c>
      <c r="Q3067" t="s">
        <v>8303</v>
      </c>
      <c r="R3067" s="6">
        <f t="shared" si="189"/>
        <v>5</v>
      </c>
      <c r="S3067" t="s">
        <v>8319</v>
      </c>
      <c r="T3067" t="s">
        <v>8377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>
        <f t="shared" si="188"/>
        <v>0.11985714285714286</v>
      </c>
      <c r="G3068" t="s">
        <v>8221</v>
      </c>
      <c r="H3068" t="s">
        <v>8226</v>
      </c>
      <c r="I3068" t="s">
        <v>8248</v>
      </c>
      <c r="J3068">
        <v>1468128537</v>
      </c>
      <c r="K3068">
        <v>1465536537</v>
      </c>
      <c r="L3068" s="10">
        <f t="shared" si="190"/>
        <v>42531.228437500002</v>
      </c>
      <c r="M3068" s="10">
        <f t="shared" si="191"/>
        <v>42561.228437500002</v>
      </c>
      <c r="N3068" t="b">
        <v>0</v>
      </c>
      <c r="O3068">
        <v>15</v>
      </c>
      <c r="P3068" t="b">
        <v>0</v>
      </c>
      <c r="Q3068" t="s">
        <v>8303</v>
      </c>
      <c r="R3068" s="6">
        <f t="shared" si="189"/>
        <v>2796.6666666666665</v>
      </c>
      <c r="S3068" t="s">
        <v>8319</v>
      </c>
      <c r="T3068" t="s">
        <v>8377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>
        <f t="shared" si="188"/>
        <v>2.5000000000000001E-2</v>
      </c>
      <c r="G3069" t="s">
        <v>8221</v>
      </c>
      <c r="H3069" t="s">
        <v>8228</v>
      </c>
      <c r="I3069" t="s">
        <v>8250</v>
      </c>
      <c r="J3069">
        <v>1441837879</v>
      </c>
      <c r="K3069">
        <v>1439245879</v>
      </c>
      <c r="L3069" s="10">
        <f t="shared" si="190"/>
        <v>42226.938414351855</v>
      </c>
      <c r="M3069" s="10">
        <f t="shared" si="191"/>
        <v>42256.938414351855</v>
      </c>
      <c r="N3069" t="b">
        <v>0</v>
      </c>
      <c r="O3069">
        <v>1</v>
      </c>
      <c r="P3069" t="b">
        <v>0</v>
      </c>
      <c r="Q3069" t="s">
        <v>8303</v>
      </c>
      <c r="R3069" s="6">
        <f t="shared" si="189"/>
        <v>200</v>
      </c>
      <c r="S3069" t="s">
        <v>8319</v>
      </c>
      <c r="T3069" t="s">
        <v>8377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>
        <f t="shared" si="188"/>
        <v>6.9999999999999999E-4</v>
      </c>
      <c r="G3070" t="s">
        <v>8221</v>
      </c>
      <c r="H3070" t="s">
        <v>8224</v>
      </c>
      <c r="I3070" t="s">
        <v>8246</v>
      </c>
      <c r="J3070">
        <v>1445013352</v>
      </c>
      <c r="K3070">
        <v>1442421352</v>
      </c>
      <c r="L3070" s="10">
        <f t="shared" si="190"/>
        <v>42263.691574074073</v>
      </c>
      <c r="M3070" s="10">
        <f t="shared" si="191"/>
        <v>42293.691574074073</v>
      </c>
      <c r="N3070" t="b">
        <v>0</v>
      </c>
      <c r="O3070">
        <v>2</v>
      </c>
      <c r="P3070" t="b">
        <v>0</v>
      </c>
      <c r="Q3070" t="s">
        <v>8303</v>
      </c>
      <c r="R3070" s="6">
        <f t="shared" si="189"/>
        <v>87.5</v>
      </c>
      <c r="S3070" t="s">
        <v>8319</v>
      </c>
      <c r="T3070" t="s">
        <v>8377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>
        <f t="shared" si="188"/>
        <v>0.14099999999999999</v>
      </c>
      <c r="G3071" t="s">
        <v>8221</v>
      </c>
      <c r="H3071" t="s">
        <v>8224</v>
      </c>
      <c r="I3071" t="s">
        <v>8246</v>
      </c>
      <c r="J3071">
        <v>1418587234</v>
      </c>
      <c r="K3071">
        <v>1415995234</v>
      </c>
      <c r="L3071" s="10">
        <f t="shared" si="190"/>
        <v>41957.833726851852</v>
      </c>
      <c r="M3071" s="10">
        <f t="shared" si="191"/>
        <v>41987.833726851852</v>
      </c>
      <c r="N3071" t="b">
        <v>0</v>
      </c>
      <c r="O3071">
        <v>7</v>
      </c>
      <c r="P3071" t="b">
        <v>0</v>
      </c>
      <c r="Q3071" t="s">
        <v>8303</v>
      </c>
      <c r="R3071" s="6">
        <f t="shared" si="189"/>
        <v>20.142857142857142</v>
      </c>
      <c r="S3071" t="s">
        <v>8319</v>
      </c>
      <c r="T3071" t="s">
        <v>8377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>
        <f t="shared" si="188"/>
        <v>3.3399999999999999E-2</v>
      </c>
      <c r="G3072" t="s">
        <v>8221</v>
      </c>
      <c r="H3072" t="s">
        <v>8225</v>
      </c>
      <c r="I3072" t="s">
        <v>8247</v>
      </c>
      <c r="J3072">
        <v>1481132169</v>
      </c>
      <c r="K3072">
        <v>1479317769</v>
      </c>
      <c r="L3072" s="10">
        <f t="shared" si="190"/>
        <v>42690.733437499999</v>
      </c>
      <c r="M3072" s="10">
        <f t="shared" si="191"/>
        <v>42711.733437499999</v>
      </c>
      <c r="N3072" t="b">
        <v>0</v>
      </c>
      <c r="O3072">
        <v>16</v>
      </c>
      <c r="P3072" t="b">
        <v>0</v>
      </c>
      <c r="Q3072" t="s">
        <v>8303</v>
      </c>
      <c r="R3072" s="6">
        <f t="shared" si="189"/>
        <v>20.875</v>
      </c>
      <c r="S3072" t="s">
        <v>8319</v>
      </c>
      <c r="T3072" t="s">
        <v>8377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>
        <f t="shared" si="188"/>
        <v>0.59775</v>
      </c>
      <c r="G3073" t="s">
        <v>8221</v>
      </c>
      <c r="H3073" t="s">
        <v>8224</v>
      </c>
      <c r="I3073" t="s">
        <v>8246</v>
      </c>
      <c r="J3073">
        <v>1429595940</v>
      </c>
      <c r="K3073">
        <v>1428082481</v>
      </c>
      <c r="L3073" s="10">
        <f t="shared" si="190"/>
        <v>42097.732418981483</v>
      </c>
      <c r="M3073" s="10">
        <f t="shared" si="191"/>
        <v>42115.249305555553</v>
      </c>
      <c r="N3073" t="b">
        <v>0</v>
      </c>
      <c r="O3073">
        <v>117</v>
      </c>
      <c r="P3073" t="b">
        <v>0</v>
      </c>
      <c r="Q3073" t="s">
        <v>8303</v>
      </c>
      <c r="R3073" s="6">
        <f t="shared" si="189"/>
        <v>61.307692307692307</v>
      </c>
      <c r="S3073" t="s">
        <v>8319</v>
      </c>
      <c r="T3073" t="s">
        <v>8377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>
        <f t="shared" ref="F3074:F3137" si="192">IF(D3074=0,0,E3074/D3074)</f>
        <v>1.6666666666666666E-4</v>
      </c>
      <c r="G3074" t="s">
        <v>8221</v>
      </c>
      <c r="H3074" t="s">
        <v>8224</v>
      </c>
      <c r="I3074" t="s">
        <v>8246</v>
      </c>
      <c r="J3074">
        <v>1477791960</v>
      </c>
      <c r="K3074">
        <v>1476549262</v>
      </c>
      <c r="L3074" s="10">
        <f t="shared" si="190"/>
        <v>42658.690532407403</v>
      </c>
      <c r="M3074" s="10">
        <f t="shared" si="191"/>
        <v>42673.073611111111</v>
      </c>
      <c r="N3074" t="b">
        <v>0</v>
      </c>
      <c r="O3074">
        <v>2</v>
      </c>
      <c r="P3074" t="b">
        <v>0</v>
      </c>
      <c r="Q3074" t="s">
        <v>8303</v>
      </c>
      <c r="R3074" s="6">
        <f t="shared" ref="R3074:R3137" si="193">IF(O3074=0,0,E3074/O3074)</f>
        <v>1</v>
      </c>
      <c r="S3074" t="s">
        <v>8319</v>
      </c>
      <c r="T3074" t="s">
        <v>8377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>
        <f t="shared" si="192"/>
        <v>2.3035714285714285E-4</v>
      </c>
      <c r="G3075" t="s">
        <v>8221</v>
      </c>
      <c r="H3075" t="s">
        <v>8224</v>
      </c>
      <c r="I3075" t="s">
        <v>8246</v>
      </c>
      <c r="J3075">
        <v>1434309540</v>
      </c>
      <c r="K3075">
        <v>1429287900</v>
      </c>
      <c r="L3075" s="10">
        <f t="shared" ref="L3075:L3138" si="194">(((K3075/60)/60)/24)+DATE(1970,1,1)</f>
        <v>42111.684027777781</v>
      </c>
      <c r="M3075" s="10">
        <f t="shared" ref="M3075:M3138" si="195">(((J3075/60)/60)/24)+DATE(1970,1,1)</f>
        <v>42169.804861111115</v>
      </c>
      <c r="N3075" t="b">
        <v>0</v>
      </c>
      <c r="O3075">
        <v>7</v>
      </c>
      <c r="P3075" t="b">
        <v>0</v>
      </c>
      <c r="Q3075" t="s">
        <v>8303</v>
      </c>
      <c r="R3075" s="6">
        <f t="shared" si="193"/>
        <v>92.142857142857139</v>
      </c>
      <c r="S3075" t="s">
        <v>8319</v>
      </c>
      <c r="T3075" t="s">
        <v>8377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>
        <f t="shared" si="192"/>
        <v>8.8000000000000003E-4</v>
      </c>
      <c r="G3076" t="s">
        <v>8221</v>
      </c>
      <c r="H3076" t="s">
        <v>8230</v>
      </c>
      <c r="I3076" t="s">
        <v>8249</v>
      </c>
      <c r="J3076">
        <v>1457617359</v>
      </c>
      <c r="K3076">
        <v>1455025359</v>
      </c>
      <c r="L3076" s="10">
        <f t="shared" si="194"/>
        <v>42409.571284722217</v>
      </c>
      <c r="M3076" s="10">
        <f t="shared" si="195"/>
        <v>42439.571284722217</v>
      </c>
      <c r="N3076" t="b">
        <v>0</v>
      </c>
      <c r="O3076">
        <v>3</v>
      </c>
      <c r="P3076" t="b">
        <v>0</v>
      </c>
      <c r="Q3076" t="s">
        <v>8303</v>
      </c>
      <c r="R3076" s="6">
        <f t="shared" si="193"/>
        <v>7.333333333333333</v>
      </c>
      <c r="S3076" t="s">
        <v>8319</v>
      </c>
      <c r="T3076" t="s">
        <v>8377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>
        <f t="shared" si="192"/>
        <v>8.6400000000000005E-2</v>
      </c>
      <c r="G3077" t="s">
        <v>8221</v>
      </c>
      <c r="H3077" t="s">
        <v>8224</v>
      </c>
      <c r="I3077" t="s">
        <v>8246</v>
      </c>
      <c r="J3077">
        <v>1471573640</v>
      </c>
      <c r="K3077">
        <v>1467253640</v>
      </c>
      <c r="L3077" s="10">
        <f t="shared" si="194"/>
        <v>42551.102314814809</v>
      </c>
      <c r="M3077" s="10">
        <f t="shared" si="195"/>
        <v>42601.102314814809</v>
      </c>
      <c r="N3077" t="b">
        <v>0</v>
      </c>
      <c r="O3077">
        <v>20</v>
      </c>
      <c r="P3077" t="b">
        <v>0</v>
      </c>
      <c r="Q3077" t="s">
        <v>8303</v>
      </c>
      <c r="R3077" s="6">
        <f t="shared" si="193"/>
        <v>64.8</v>
      </c>
      <c r="S3077" t="s">
        <v>8319</v>
      </c>
      <c r="T3077" t="s">
        <v>8377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>
        <f t="shared" si="192"/>
        <v>0.15060000000000001</v>
      </c>
      <c r="G3078" t="s">
        <v>8221</v>
      </c>
      <c r="H3078" t="s">
        <v>8224</v>
      </c>
      <c r="I3078" t="s">
        <v>8246</v>
      </c>
      <c r="J3078">
        <v>1444405123</v>
      </c>
      <c r="K3078">
        <v>1439221123</v>
      </c>
      <c r="L3078" s="10">
        <f t="shared" si="194"/>
        <v>42226.651886574073</v>
      </c>
      <c r="M3078" s="10">
        <f t="shared" si="195"/>
        <v>42286.651886574073</v>
      </c>
      <c r="N3078" t="b">
        <v>0</v>
      </c>
      <c r="O3078">
        <v>50</v>
      </c>
      <c r="P3078" t="b">
        <v>0</v>
      </c>
      <c r="Q3078" t="s">
        <v>8303</v>
      </c>
      <c r="R3078" s="6">
        <f t="shared" si="193"/>
        <v>30.12</v>
      </c>
      <c r="S3078" t="s">
        <v>8319</v>
      </c>
      <c r="T3078" t="s">
        <v>8377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>
        <f t="shared" si="192"/>
        <v>4.7727272727272731E-3</v>
      </c>
      <c r="G3079" t="s">
        <v>8221</v>
      </c>
      <c r="H3079" t="s">
        <v>8229</v>
      </c>
      <c r="I3079" t="s">
        <v>8251</v>
      </c>
      <c r="J3079">
        <v>1488495478</v>
      </c>
      <c r="K3079">
        <v>1485903478</v>
      </c>
      <c r="L3079" s="10">
        <f t="shared" si="194"/>
        <v>42766.956921296296</v>
      </c>
      <c r="M3079" s="10">
        <f t="shared" si="195"/>
        <v>42796.956921296296</v>
      </c>
      <c r="N3079" t="b">
        <v>0</v>
      </c>
      <c r="O3079">
        <v>2</v>
      </c>
      <c r="P3079" t="b">
        <v>0</v>
      </c>
      <c r="Q3079" t="s">
        <v>8303</v>
      </c>
      <c r="R3079" s="6">
        <f t="shared" si="193"/>
        <v>52.5</v>
      </c>
      <c r="S3079" t="s">
        <v>8319</v>
      </c>
      <c r="T3079" t="s">
        <v>8377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>
        <f t="shared" si="192"/>
        <v>1.1833333333333333E-3</v>
      </c>
      <c r="G3080" t="s">
        <v>8221</v>
      </c>
      <c r="H3080" t="s">
        <v>8224</v>
      </c>
      <c r="I3080" t="s">
        <v>8246</v>
      </c>
      <c r="J3080">
        <v>1424920795</v>
      </c>
      <c r="K3080">
        <v>1422328795</v>
      </c>
      <c r="L3080" s="10">
        <f t="shared" si="194"/>
        <v>42031.138831018514</v>
      </c>
      <c r="M3080" s="10">
        <f t="shared" si="195"/>
        <v>42061.138831018514</v>
      </c>
      <c r="N3080" t="b">
        <v>0</v>
      </c>
      <c r="O3080">
        <v>3</v>
      </c>
      <c r="P3080" t="b">
        <v>0</v>
      </c>
      <c r="Q3080" t="s">
        <v>8303</v>
      </c>
      <c r="R3080" s="6">
        <f t="shared" si="193"/>
        <v>23.666666666666668</v>
      </c>
      <c r="S3080" t="s">
        <v>8319</v>
      </c>
      <c r="T3080" t="s">
        <v>8377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>
        <f t="shared" si="192"/>
        <v>8.4173998587352451E-3</v>
      </c>
      <c r="G3081" t="s">
        <v>8221</v>
      </c>
      <c r="H3081" t="s">
        <v>8224</v>
      </c>
      <c r="I3081" t="s">
        <v>8246</v>
      </c>
      <c r="J3081">
        <v>1427040435</v>
      </c>
      <c r="K3081">
        <v>1424452035</v>
      </c>
      <c r="L3081" s="10">
        <f t="shared" si="194"/>
        <v>42055.713368055556</v>
      </c>
      <c r="M3081" s="10">
        <f t="shared" si="195"/>
        <v>42085.671701388885</v>
      </c>
      <c r="N3081" t="b">
        <v>0</v>
      </c>
      <c r="O3081">
        <v>27</v>
      </c>
      <c r="P3081" t="b">
        <v>0</v>
      </c>
      <c r="Q3081" t="s">
        <v>8303</v>
      </c>
      <c r="R3081" s="6">
        <f t="shared" si="193"/>
        <v>415.77777777777777</v>
      </c>
      <c r="S3081" t="s">
        <v>8319</v>
      </c>
      <c r="T3081" t="s">
        <v>8377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>
        <f t="shared" si="192"/>
        <v>1.8799999999999999E-4</v>
      </c>
      <c r="G3082" t="s">
        <v>8221</v>
      </c>
      <c r="H3082" t="s">
        <v>8224</v>
      </c>
      <c r="I3082" t="s">
        <v>8246</v>
      </c>
      <c r="J3082">
        <v>1419644444</v>
      </c>
      <c r="K3082">
        <v>1414456844</v>
      </c>
      <c r="L3082" s="10">
        <f t="shared" si="194"/>
        <v>41940.028287037036</v>
      </c>
      <c r="M3082" s="10">
        <f t="shared" si="195"/>
        <v>42000.0699537037</v>
      </c>
      <c r="N3082" t="b">
        <v>0</v>
      </c>
      <c r="O3082">
        <v>7</v>
      </c>
      <c r="P3082" t="b">
        <v>0</v>
      </c>
      <c r="Q3082" t="s">
        <v>8303</v>
      </c>
      <c r="R3082" s="6">
        <f t="shared" si="193"/>
        <v>53.714285714285715</v>
      </c>
      <c r="S3082" t="s">
        <v>8319</v>
      </c>
      <c r="T3082" t="s">
        <v>8377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>
        <f t="shared" si="192"/>
        <v>2.1029999999999998E-3</v>
      </c>
      <c r="G3083" t="s">
        <v>8221</v>
      </c>
      <c r="H3083" t="s">
        <v>8224</v>
      </c>
      <c r="I3083" t="s">
        <v>8246</v>
      </c>
      <c r="J3083">
        <v>1442722891</v>
      </c>
      <c r="K3083">
        <v>1440130891</v>
      </c>
      <c r="L3083" s="10">
        <f t="shared" si="194"/>
        <v>42237.181608796294</v>
      </c>
      <c r="M3083" s="10">
        <f t="shared" si="195"/>
        <v>42267.181608796294</v>
      </c>
      <c r="N3083" t="b">
        <v>0</v>
      </c>
      <c r="O3083">
        <v>5</v>
      </c>
      <c r="P3083" t="b">
        <v>0</v>
      </c>
      <c r="Q3083" t="s">
        <v>8303</v>
      </c>
      <c r="R3083" s="6">
        <f t="shared" si="193"/>
        <v>420.6</v>
      </c>
      <c r="S3083" t="s">
        <v>8319</v>
      </c>
      <c r="T3083" t="s">
        <v>8377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>
        <f t="shared" si="192"/>
        <v>0</v>
      </c>
      <c r="G3084" t="s">
        <v>8221</v>
      </c>
      <c r="H3084" t="s">
        <v>8224</v>
      </c>
      <c r="I3084" t="s">
        <v>8246</v>
      </c>
      <c r="J3084">
        <v>1447628946</v>
      </c>
      <c r="K3084">
        <v>1445033346</v>
      </c>
      <c r="L3084" s="10">
        <f t="shared" si="194"/>
        <v>42293.922986111109</v>
      </c>
      <c r="M3084" s="10">
        <f t="shared" si="195"/>
        <v>42323.96465277778</v>
      </c>
      <c r="N3084" t="b">
        <v>0</v>
      </c>
      <c r="O3084">
        <v>0</v>
      </c>
      <c r="P3084" t="b">
        <v>0</v>
      </c>
      <c r="Q3084" t="s">
        <v>8303</v>
      </c>
      <c r="R3084" s="6">
        <f t="shared" si="193"/>
        <v>0</v>
      </c>
      <c r="S3084" t="s">
        <v>8319</v>
      </c>
      <c r="T3084" t="s">
        <v>8377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>
        <f t="shared" si="192"/>
        <v>2.8E-3</v>
      </c>
      <c r="G3085" t="s">
        <v>8221</v>
      </c>
      <c r="H3085" t="s">
        <v>8224</v>
      </c>
      <c r="I3085" t="s">
        <v>8246</v>
      </c>
      <c r="J3085">
        <v>1409547600</v>
      </c>
      <c r="K3085">
        <v>1406986278</v>
      </c>
      <c r="L3085" s="10">
        <f t="shared" si="194"/>
        <v>41853.563402777778</v>
      </c>
      <c r="M3085" s="10">
        <f t="shared" si="195"/>
        <v>41883.208333333336</v>
      </c>
      <c r="N3085" t="b">
        <v>0</v>
      </c>
      <c r="O3085">
        <v>3</v>
      </c>
      <c r="P3085" t="b">
        <v>0</v>
      </c>
      <c r="Q3085" t="s">
        <v>8303</v>
      </c>
      <c r="R3085" s="6">
        <f t="shared" si="193"/>
        <v>18.666666666666668</v>
      </c>
      <c r="S3085" t="s">
        <v>8319</v>
      </c>
      <c r="T3085" t="s">
        <v>8377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>
        <f t="shared" si="192"/>
        <v>0.11579206701157921</v>
      </c>
      <c r="G3086" t="s">
        <v>8221</v>
      </c>
      <c r="H3086" t="s">
        <v>8224</v>
      </c>
      <c r="I3086" t="s">
        <v>8246</v>
      </c>
      <c r="J3086">
        <v>1430851680</v>
      </c>
      <c r="K3086">
        <v>1428340931</v>
      </c>
      <c r="L3086" s="10">
        <f t="shared" si="194"/>
        <v>42100.723738425921</v>
      </c>
      <c r="M3086" s="10">
        <f t="shared" si="195"/>
        <v>42129.783333333333</v>
      </c>
      <c r="N3086" t="b">
        <v>0</v>
      </c>
      <c r="O3086">
        <v>6</v>
      </c>
      <c r="P3086" t="b">
        <v>0</v>
      </c>
      <c r="Q3086" t="s">
        <v>8303</v>
      </c>
      <c r="R3086" s="6">
        <f t="shared" si="193"/>
        <v>78.333333333333329</v>
      </c>
      <c r="S3086" t="s">
        <v>8319</v>
      </c>
      <c r="T3086" t="s">
        <v>8377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>
        <f t="shared" si="192"/>
        <v>2.4400000000000002E-2</v>
      </c>
      <c r="G3087" t="s">
        <v>8221</v>
      </c>
      <c r="H3087" t="s">
        <v>8224</v>
      </c>
      <c r="I3087" t="s">
        <v>8246</v>
      </c>
      <c r="J3087">
        <v>1443561159</v>
      </c>
      <c r="K3087">
        <v>1440969159</v>
      </c>
      <c r="L3087" s="10">
        <f t="shared" si="194"/>
        <v>42246.883784722217</v>
      </c>
      <c r="M3087" s="10">
        <f t="shared" si="195"/>
        <v>42276.883784722217</v>
      </c>
      <c r="N3087" t="b">
        <v>0</v>
      </c>
      <c r="O3087">
        <v>9</v>
      </c>
      <c r="P3087" t="b">
        <v>0</v>
      </c>
      <c r="Q3087" t="s">
        <v>8303</v>
      </c>
      <c r="R3087" s="6">
        <f t="shared" si="193"/>
        <v>67.777777777777771</v>
      </c>
      <c r="S3087" t="s">
        <v>8319</v>
      </c>
      <c r="T3087" t="s">
        <v>8377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>
        <f t="shared" si="192"/>
        <v>2.5000000000000001E-3</v>
      </c>
      <c r="G3088" t="s">
        <v>8221</v>
      </c>
      <c r="H3088" t="s">
        <v>8237</v>
      </c>
      <c r="I3088" t="s">
        <v>8249</v>
      </c>
      <c r="J3088">
        <v>1439827559</v>
      </c>
      <c r="K3088">
        <v>1434643559</v>
      </c>
      <c r="L3088" s="10">
        <f t="shared" si="194"/>
        <v>42173.67082175926</v>
      </c>
      <c r="M3088" s="10">
        <f t="shared" si="195"/>
        <v>42233.67082175926</v>
      </c>
      <c r="N3088" t="b">
        <v>0</v>
      </c>
      <c r="O3088">
        <v>3</v>
      </c>
      <c r="P3088" t="b">
        <v>0</v>
      </c>
      <c r="Q3088" t="s">
        <v>8303</v>
      </c>
      <c r="R3088" s="6">
        <f t="shared" si="193"/>
        <v>16.666666666666668</v>
      </c>
      <c r="S3088" t="s">
        <v>8319</v>
      </c>
      <c r="T3088" t="s">
        <v>8377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>
        <f t="shared" si="192"/>
        <v>6.2500000000000003E-3</v>
      </c>
      <c r="G3089" t="s">
        <v>8221</v>
      </c>
      <c r="H3089" t="s">
        <v>8224</v>
      </c>
      <c r="I3089" t="s">
        <v>8246</v>
      </c>
      <c r="J3089">
        <v>1482294990</v>
      </c>
      <c r="K3089">
        <v>1477107390</v>
      </c>
      <c r="L3089" s="10">
        <f t="shared" si="194"/>
        <v>42665.150347222225</v>
      </c>
      <c r="M3089" s="10">
        <f t="shared" si="195"/>
        <v>42725.192013888889</v>
      </c>
      <c r="N3089" t="b">
        <v>0</v>
      </c>
      <c r="O3089">
        <v>2</v>
      </c>
      <c r="P3089" t="b">
        <v>0</v>
      </c>
      <c r="Q3089" t="s">
        <v>8303</v>
      </c>
      <c r="R3089" s="6">
        <f t="shared" si="193"/>
        <v>62.5</v>
      </c>
      <c r="S3089" t="s">
        <v>8319</v>
      </c>
      <c r="T3089" t="s">
        <v>8377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>
        <f t="shared" si="192"/>
        <v>1.9384615384615384E-3</v>
      </c>
      <c r="G3090" t="s">
        <v>8221</v>
      </c>
      <c r="H3090" t="s">
        <v>8224</v>
      </c>
      <c r="I3090" t="s">
        <v>8246</v>
      </c>
      <c r="J3090">
        <v>1420724460</v>
      </c>
      <c r="K3090">
        <v>1418046247</v>
      </c>
      <c r="L3090" s="10">
        <f t="shared" si="194"/>
        <v>41981.57230324074</v>
      </c>
      <c r="M3090" s="10">
        <f t="shared" si="195"/>
        <v>42012.570138888885</v>
      </c>
      <c r="N3090" t="b">
        <v>0</v>
      </c>
      <c r="O3090">
        <v>3</v>
      </c>
      <c r="P3090" t="b">
        <v>0</v>
      </c>
      <c r="Q3090" t="s">
        <v>8303</v>
      </c>
      <c r="R3090" s="6">
        <f t="shared" si="193"/>
        <v>42</v>
      </c>
      <c r="S3090" t="s">
        <v>8319</v>
      </c>
      <c r="T3090" t="s">
        <v>8377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>
        <f t="shared" si="192"/>
        <v>0.23416000000000001</v>
      </c>
      <c r="G3091" t="s">
        <v>8221</v>
      </c>
      <c r="H3091" t="s">
        <v>8224</v>
      </c>
      <c r="I3091" t="s">
        <v>8246</v>
      </c>
      <c r="J3091">
        <v>1468029540</v>
      </c>
      <c r="K3091">
        <v>1465304483</v>
      </c>
      <c r="L3091" s="10">
        <f t="shared" si="194"/>
        <v>42528.542627314819</v>
      </c>
      <c r="M3091" s="10">
        <f t="shared" si="195"/>
        <v>42560.082638888889</v>
      </c>
      <c r="N3091" t="b">
        <v>0</v>
      </c>
      <c r="O3091">
        <v>45</v>
      </c>
      <c r="P3091" t="b">
        <v>0</v>
      </c>
      <c r="Q3091" t="s">
        <v>8303</v>
      </c>
      <c r="R3091" s="6">
        <f t="shared" si="193"/>
        <v>130.0888888888889</v>
      </c>
      <c r="S3091" t="s">
        <v>8319</v>
      </c>
      <c r="T3091" t="s">
        <v>8377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>
        <f t="shared" si="192"/>
        <v>5.080888888888889E-2</v>
      </c>
      <c r="G3092" t="s">
        <v>8221</v>
      </c>
      <c r="H3092" t="s">
        <v>8224</v>
      </c>
      <c r="I3092" t="s">
        <v>8246</v>
      </c>
      <c r="J3092">
        <v>1430505545</v>
      </c>
      <c r="K3092">
        <v>1425325145</v>
      </c>
      <c r="L3092" s="10">
        <f t="shared" si="194"/>
        <v>42065.818807870368</v>
      </c>
      <c r="M3092" s="10">
        <f t="shared" si="195"/>
        <v>42125.777141203704</v>
      </c>
      <c r="N3092" t="b">
        <v>0</v>
      </c>
      <c r="O3092">
        <v>9</v>
      </c>
      <c r="P3092" t="b">
        <v>0</v>
      </c>
      <c r="Q3092" t="s">
        <v>8303</v>
      </c>
      <c r="R3092" s="6">
        <f t="shared" si="193"/>
        <v>1270.2222222222222</v>
      </c>
      <c r="S3092" t="s">
        <v>8319</v>
      </c>
      <c r="T3092" t="s">
        <v>8377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>
        <f t="shared" si="192"/>
        <v>0.15920000000000001</v>
      </c>
      <c r="G3093" t="s">
        <v>8221</v>
      </c>
      <c r="H3093" t="s">
        <v>8224</v>
      </c>
      <c r="I3093" t="s">
        <v>8246</v>
      </c>
      <c r="J3093">
        <v>1471214743</v>
      </c>
      <c r="K3093">
        <v>1468622743</v>
      </c>
      <c r="L3093" s="10">
        <f t="shared" si="194"/>
        <v>42566.948414351849</v>
      </c>
      <c r="M3093" s="10">
        <f t="shared" si="195"/>
        <v>42596.948414351849</v>
      </c>
      <c r="N3093" t="b">
        <v>0</v>
      </c>
      <c r="O3093">
        <v>9</v>
      </c>
      <c r="P3093" t="b">
        <v>0</v>
      </c>
      <c r="Q3093" t="s">
        <v>8303</v>
      </c>
      <c r="R3093" s="6">
        <f t="shared" si="193"/>
        <v>88.444444444444443</v>
      </c>
      <c r="S3093" t="s">
        <v>8319</v>
      </c>
      <c r="T3093" t="s">
        <v>8377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>
        <f t="shared" si="192"/>
        <v>1.1831900000000001E-2</v>
      </c>
      <c r="G3094" t="s">
        <v>8221</v>
      </c>
      <c r="H3094" t="s">
        <v>8224</v>
      </c>
      <c r="I3094" t="s">
        <v>8246</v>
      </c>
      <c r="J3094">
        <v>1444946400</v>
      </c>
      <c r="K3094">
        <v>1441723912</v>
      </c>
      <c r="L3094" s="10">
        <f t="shared" si="194"/>
        <v>42255.619351851856</v>
      </c>
      <c r="M3094" s="10">
        <f t="shared" si="195"/>
        <v>42292.916666666672</v>
      </c>
      <c r="N3094" t="b">
        <v>0</v>
      </c>
      <c r="O3094">
        <v>21</v>
      </c>
      <c r="P3094" t="b">
        <v>0</v>
      </c>
      <c r="Q3094" t="s">
        <v>8303</v>
      </c>
      <c r="R3094" s="6">
        <f t="shared" si="193"/>
        <v>56.342380952380957</v>
      </c>
      <c r="S3094" t="s">
        <v>8319</v>
      </c>
      <c r="T3094" t="s">
        <v>8377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>
        <f t="shared" si="192"/>
        <v>0.22750000000000001</v>
      </c>
      <c r="G3095" t="s">
        <v>8221</v>
      </c>
      <c r="H3095" t="s">
        <v>8229</v>
      </c>
      <c r="I3095" t="s">
        <v>8251</v>
      </c>
      <c r="J3095">
        <v>1401595140</v>
      </c>
      <c r="K3095">
        <v>1398980941</v>
      </c>
      <c r="L3095" s="10">
        <f t="shared" si="194"/>
        <v>41760.909039351849</v>
      </c>
      <c r="M3095" s="10">
        <f t="shared" si="195"/>
        <v>41791.165972222225</v>
      </c>
      <c r="N3095" t="b">
        <v>0</v>
      </c>
      <c r="O3095">
        <v>17</v>
      </c>
      <c r="P3095" t="b">
        <v>0</v>
      </c>
      <c r="Q3095" t="s">
        <v>8303</v>
      </c>
      <c r="R3095" s="6">
        <f t="shared" si="193"/>
        <v>53.529411764705884</v>
      </c>
      <c r="S3095" t="s">
        <v>8319</v>
      </c>
      <c r="T3095" t="s">
        <v>8377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>
        <f t="shared" si="192"/>
        <v>2.5000000000000001E-4</v>
      </c>
      <c r="G3096" t="s">
        <v>8221</v>
      </c>
      <c r="H3096" t="s">
        <v>8224</v>
      </c>
      <c r="I3096" t="s">
        <v>8246</v>
      </c>
      <c r="J3096">
        <v>1442775956</v>
      </c>
      <c r="K3096">
        <v>1437591956</v>
      </c>
      <c r="L3096" s="10">
        <f t="shared" si="194"/>
        <v>42207.795787037037</v>
      </c>
      <c r="M3096" s="10">
        <f t="shared" si="195"/>
        <v>42267.795787037037</v>
      </c>
      <c r="N3096" t="b">
        <v>0</v>
      </c>
      <c r="O3096">
        <v>1</v>
      </c>
      <c r="P3096" t="b">
        <v>0</v>
      </c>
      <c r="Q3096" t="s">
        <v>8303</v>
      </c>
      <c r="R3096" s="6">
        <f t="shared" si="193"/>
        <v>25</v>
      </c>
      <c r="S3096" t="s">
        <v>8319</v>
      </c>
      <c r="T3096" t="s">
        <v>8377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>
        <f t="shared" si="192"/>
        <v>3.351206434316354E-3</v>
      </c>
      <c r="G3097" t="s">
        <v>8221</v>
      </c>
      <c r="H3097" t="s">
        <v>8224</v>
      </c>
      <c r="I3097" t="s">
        <v>8246</v>
      </c>
      <c r="J3097">
        <v>1470011780</v>
      </c>
      <c r="K3097">
        <v>1464827780</v>
      </c>
      <c r="L3097" s="10">
        <f t="shared" si="194"/>
        <v>42523.025231481486</v>
      </c>
      <c r="M3097" s="10">
        <f t="shared" si="195"/>
        <v>42583.025231481486</v>
      </c>
      <c r="N3097" t="b">
        <v>0</v>
      </c>
      <c r="O3097">
        <v>1</v>
      </c>
      <c r="P3097" t="b">
        <v>0</v>
      </c>
      <c r="Q3097" t="s">
        <v>8303</v>
      </c>
      <c r="R3097" s="6">
        <f t="shared" si="193"/>
        <v>50</v>
      </c>
      <c r="S3097" t="s">
        <v>8319</v>
      </c>
      <c r="T3097" t="s">
        <v>8377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>
        <f t="shared" si="192"/>
        <v>3.9750000000000001E-2</v>
      </c>
      <c r="G3098" t="s">
        <v>8221</v>
      </c>
      <c r="H3098" t="s">
        <v>8224</v>
      </c>
      <c r="I3098" t="s">
        <v>8246</v>
      </c>
      <c r="J3098">
        <v>1432151326</v>
      </c>
      <c r="K3098">
        <v>1429559326</v>
      </c>
      <c r="L3098" s="10">
        <f t="shared" si="194"/>
        <v>42114.825532407413</v>
      </c>
      <c r="M3098" s="10">
        <f t="shared" si="195"/>
        <v>42144.825532407413</v>
      </c>
      <c r="N3098" t="b">
        <v>0</v>
      </c>
      <c r="O3098">
        <v>14</v>
      </c>
      <c r="P3098" t="b">
        <v>0</v>
      </c>
      <c r="Q3098" t="s">
        <v>8303</v>
      </c>
      <c r="R3098" s="6">
        <f t="shared" si="193"/>
        <v>56.785714285714285</v>
      </c>
      <c r="S3098" t="s">
        <v>8319</v>
      </c>
      <c r="T3098" t="s">
        <v>8377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>
        <f t="shared" si="192"/>
        <v>0.17150000000000001</v>
      </c>
      <c r="G3099" t="s">
        <v>8221</v>
      </c>
      <c r="H3099" t="s">
        <v>8225</v>
      </c>
      <c r="I3099" t="s">
        <v>8247</v>
      </c>
      <c r="J3099">
        <v>1475848800</v>
      </c>
      <c r="K3099">
        <v>1474027501</v>
      </c>
      <c r="L3099" s="10">
        <f t="shared" si="194"/>
        <v>42629.503483796296</v>
      </c>
      <c r="M3099" s="10">
        <f t="shared" si="195"/>
        <v>42650.583333333328</v>
      </c>
      <c r="N3099" t="b">
        <v>0</v>
      </c>
      <c r="O3099">
        <v>42</v>
      </c>
      <c r="P3099" t="b">
        <v>0</v>
      </c>
      <c r="Q3099" t="s">
        <v>8303</v>
      </c>
      <c r="R3099" s="6">
        <f t="shared" si="193"/>
        <v>40.833333333333336</v>
      </c>
      <c r="S3099" t="s">
        <v>8319</v>
      </c>
      <c r="T3099" t="s">
        <v>8377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>
        <f t="shared" si="192"/>
        <v>3.608004104669061E-2</v>
      </c>
      <c r="G3100" t="s">
        <v>8221</v>
      </c>
      <c r="H3100" t="s">
        <v>8224</v>
      </c>
      <c r="I3100" t="s">
        <v>8246</v>
      </c>
      <c r="J3100">
        <v>1454890620</v>
      </c>
      <c r="K3100">
        <v>1450724449</v>
      </c>
      <c r="L3100" s="10">
        <f t="shared" si="194"/>
        <v>42359.792233796295</v>
      </c>
      <c r="M3100" s="10">
        <f t="shared" si="195"/>
        <v>42408.01180555555</v>
      </c>
      <c r="N3100" t="b">
        <v>0</v>
      </c>
      <c r="O3100">
        <v>27</v>
      </c>
      <c r="P3100" t="b">
        <v>0</v>
      </c>
      <c r="Q3100" t="s">
        <v>8303</v>
      </c>
      <c r="R3100" s="6">
        <f t="shared" si="193"/>
        <v>65.111111111111114</v>
      </c>
      <c r="S3100" t="s">
        <v>8319</v>
      </c>
      <c r="T3100" t="s">
        <v>8377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>
        <f t="shared" si="192"/>
        <v>0.13900000000000001</v>
      </c>
      <c r="G3101" t="s">
        <v>8221</v>
      </c>
      <c r="H3101" t="s">
        <v>8224</v>
      </c>
      <c r="I3101" t="s">
        <v>8246</v>
      </c>
      <c r="J3101">
        <v>1455251591</v>
      </c>
      <c r="K3101">
        <v>1452659591</v>
      </c>
      <c r="L3101" s="10">
        <f t="shared" si="194"/>
        <v>42382.189710648148</v>
      </c>
      <c r="M3101" s="10">
        <f t="shared" si="195"/>
        <v>42412.189710648148</v>
      </c>
      <c r="N3101" t="b">
        <v>0</v>
      </c>
      <c r="O3101">
        <v>5</v>
      </c>
      <c r="P3101" t="b">
        <v>0</v>
      </c>
      <c r="Q3101" t="s">
        <v>8303</v>
      </c>
      <c r="R3101" s="6">
        <f t="shared" si="193"/>
        <v>55.6</v>
      </c>
      <c r="S3101" t="s">
        <v>8319</v>
      </c>
      <c r="T3101" t="s">
        <v>8377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>
        <f t="shared" si="192"/>
        <v>0.15225</v>
      </c>
      <c r="G3102" t="s">
        <v>8221</v>
      </c>
      <c r="H3102" t="s">
        <v>8224</v>
      </c>
      <c r="I3102" t="s">
        <v>8246</v>
      </c>
      <c r="J3102">
        <v>1413816975</v>
      </c>
      <c r="K3102">
        <v>1411224975</v>
      </c>
      <c r="L3102" s="10">
        <f t="shared" si="194"/>
        <v>41902.622395833336</v>
      </c>
      <c r="M3102" s="10">
        <f t="shared" si="195"/>
        <v>41932.622395833336</v>
      </c>
      <c r="N3102" t="b">
        <v>0</v>
      </c>
      <c r="O3102">
        <v>13</v>
      </c>
      <c r="P3102" t="b">
        <v>0</v>
      </c>
      <c r="Q3102" t="s">
        <v>8303</v>
      </c>
      <c r="R3102" s="6">
        <f t="shared" si="193"/>
        <v>140.53846153846155</v>
      </c>
      <c r="S3102" t="s">
        <v>8319</v>
      </c>
      <c r="T3102" t="s">
        <v>8377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>
        <f t="shared" si="192"/>
        <v>0.12</v>
      </c>
      <c r="G3103" t="s">
        <v>8221</v>
      </c>
      <c r="H3103" t="s">
        <v>8230</v>
      </c>
      <c r="I3103" t="s">
        <v>8249</v>
      </c>
      <c r="J3103">
        <v>1437033360</v>
      </c>
      <c r="K3103">
        <v>1434445937</v>
      </c>
      <c r="L3103" s="10">
        <f t="shared" si="194"/>
        <v>42171.383530092593</v>
      </c>
      <c r="M3103" s="10">
        <f t="shared" si="195"/>
        <v>42201.330555555556</v>
      </c>
      <c r="N3103" t="b">
        <v>0</v>
      </c>
      <c r="O3103">
        <v>12</v>
      </c>
      <c r="P3103" t="b">
        <v>0</v>
      </c>
      <c r="Q3103" t="s">
        <v>8303</v>
      </c>
      <c r="R3103" s="6">
        <f t="shared" si="193"/>
        <v>25</v>
      </c>
      <c r="S3103" t="s">
        <v>8319</v>
      </c>
      <c r="T3103" t="s">
        <v>8377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>
        <f t="shared" si="192"/>
        <v>0.391125</v>
      </c>
      <c r="G3104" t="s">
        <v>8221</v>
      </c>
      <c r="H3104" t="s">
        <v>8225</v>
      </c>
      <c r="I3104" t="s">
        <v>8247</v>
      </c>
      <c r="J3104">
        <v>1471939818</v>
      </c>
      <c r="K3104">
        <v>1467619818</v>
      </c>
      <c r="L3104" s="10">
        <f t="shared" si="194"/>
        <v>42555.340486111112</v>
      </c>
      <c r="M3104" s="10">
        <f t="shared" si="195"/>
        <v>42605.340486111112</v>
      </c>
      <c r="N3104" t="b">
        <v>0</v>
      </c>
      <c r="O3104">
        <v>90</v>
      </c>
      <c r="P3104" t="b">
        <v>0</v>
      </c>
      <c r="Q3104" t="s">
        <v>8303</v>
      </c>
      <c r="R3104" s="6">
        <f t="shared" si="193"/>
        <v>69.533333333333331</v>
      </c>
      <c r="S3104" t="s">
        <v>8319</v>
      </c>
      <c r="T3104" t="s">
        <v>8377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>
        <f t="shared" si="192"/>
        <v>2.6829268292682929E-3</v>
      </c>
      <c r="G3105" t="s">
        <v>8221</v>
      </c>
      <c r="H3105" t="s">
        <v>8224</v>
      </c>
      <c r="I3105" t="s">
        <v>8246</v>
      </c>
      <c r="J3105">
        <v>1434080706</v>
      </c>
      <c r="K3105">
        <v>1428896706</v>
      </c>
      <c r="L3105" s="10">
        <f t="shared" si="194"/>
        <v>42107.156319444446</v>
      </c>
      <c r="M3105" s="10">
        <f t="shared" si="195"/>
        <v>42167.156319444446</v>
      </c>
      <c r="N3105" t="b">
        <v>0</v>
      </c>
      <c r="O3105">
        <v>2</v>
      </c>
      <c r="P3105" t="b">
        <v>0</v>
      </c>
      <c r="Q3105" t="s">
        <v>8303</v>
      </c>
      <c r="R3105" s="6">
        <f t="shared" si="193"/>
        <v>5.5</v>
      </c>
      <c r="S3105" t="s">
        <v>8319</v>
      </c>
      <c r="T3105" t="s">
        <v>8377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>
        <f t="shared" si="192"/>
        <v>0.29625000000000001</v>
      </c>
      <c r="G3106" t="s">
        <v>8221</v>
      </c>
      <c r="H3106" t="s">
        <v>8226</v>
      </c>
      <c r="I3106" t="s">
        <v>8248</v>
      </c>
      <c r="J3106">
        <v>1422928800</v>
      </c>
      <c r="K3106">
        <v>1420235311</v>
      </c>
      <c r="L3106" s="10">
        <f t="shared" si="194"/>
        <v>42006.908692129626</v>
      </c>
      <c r="M3106" s="10">
        <f t="shared" si="195"/>
        <v>42038.083333333328</v>
      </c>
      <c r="N3106" t="b">
        <v>0</v>
      </c>
      <c r="O3106">
        <v>5</v>
      </c>
      <c r="P3106" t="b">
        <v>0</v>
      </c>
      <c r="Q3106" t="s">
        <v>8303</v>
      </c>
      <c r="R3106" s="6">
        <f t="shared" si="193"/>
        <v>237</v>
      </c>
      <c r="S3106" t="s">
        <v>8319</v>
      </c>
      <c r="T3106" t="s">
        <v>8377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>
        <f t="shared" si="192"/>
        <v>0.4236099230111206</v>
      </c>
      <c r="G3107" t="s">
        <v>8221</v>
      </c>
      <c r="H3107" t="s">
        <v>8224</v>
      </c>
      <c r="I3107" t="s">
        <v>8246</v>
      </c>
      <c r="J3107">
        <v>1413694800</v>
      </c>
      <c r="K3107">
        <v>1408986916</v>
      </c>
      <c r="L3107" s="10">
        <f t="shared" si="194"/>
        <v>41876.718935185185</v>
      </c>
      <c r="M3107" s="10">
        <f t="shared" si="195"/>
        <v>41931.208333333336</v>
      </c>
      <c r="N3107" t="b">
        <v>0</v>
      </c>
      <c r="O3107">
        <v>31</v>
      </c>
      <c r="P3107" t="b">
        <v>0</v>
      </c>
      <c r="Q3107" t="s">
        <v>8303</v>
      </c>
      <c r="R3107" s="6">
        <f t="shared" si="193"/>
        <v>79.870967741935488</v>
      </c>
      <c r="S3107" t="s">
        <v>8319</v>
      </c>
      <c r="T3107" t="s">
        <v>8377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>
        <f t="shared" si="192"/>
        <v>4.1000000000000002E-2</v>
      </c>
      <c r="G3108" t="s">
        <v>8221</v>
      </c>
      <c r="H3108" t="s">
        <v>8225</v>
      </c>
      <c r="I3108" t="s">
        <v>8247</v>
      </c>
      <c r="J3108">
        <v>1442440800</v>
      </c>
      <c r="K3108">
        <v>1440497876</v>
      </c>
      <c r="L3108" s="10">
        <f t="shared" si="194"/>
        <v>42241.429120370376</v>
      </c>
      <c r="M3108" s="10">
        <f t="shared" si="195"/>
        <v>42263.916666666672</v>
      </c>
      <c r="N3108" t="b">
        <v>0</v>
      </c>
      <c r="O3108">
        <v>4</v>
      </c>
      <c r="P3108" t="b">
        <v>0</v>
      </c>
      <c r="Q3108" t="s">
        <v>8303</v>
      </c>
      <c r="R3108" s="6">
        <f t="shared" si="193"/>
        <v>10.25</v>
      </c>
      <c r="S3108" t="s">
        <v>8319</v>
      </c>
      <c r="T3108" t="s">
        <v>8377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>
        <f t="shared" si="192"/>
        <v>0.197625</v>
      </c>
      <c r="G3109" t="s">
        <v>8221</v>
      </c>
      <c r="H3109" t="s">
        <v>8224</v>
      </c>
      <c r="I3109" t="s">
        <v>8246</v>
      </c>
      <c r="J3109">
        <v>1431372751</v>
      </c>
      <c r="K3109">
        <v>1430767951</v>
      </c>
      <c r="L3109" s="10">
        <f t="shared" si="194"/>
        <v>42128.814247685179</v>
      </c>
      <c r="M3109" s="10">
        <f t="shared" si="195"/>
        <v>42135.814247685179</v>
      </c>
      <c r="N3109" t="b">
        <v>0</v>
      </c>
      <c r="O3109">
        <v>29</v>
      </c>
      <c r="P3109" t="b">
        <v>0</v>
      </c>
      <c r="Q3109" t="s">
        <v>8303</v>
      </c>
      <c r="R3109" s="6">
        <f t="shared" si="193"/>
        <v>272.58620689655174</v>
      </c>
      <c r="S3109" t="s">
        <v>8319</v>
      </c>
      <c r="T3109" t="s">
        <v>8377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>
        <f t="shared" si="192"/>
        <v>5.1999999999999995E-4</v>
      </c>
      <c r="G3110" t="s">
        <v>8221</v>
      </c>
      <c r="H3110" t="s">
        <v>8224</v>
      </c>
      <c r="I3110" t="s">
        <v>8246</v>
      </c>
      <c r="J3110">
        <v>1430234394</v>
      </c>
      <c r="K3110">
        <v>1425053994</v>
      </c>
      <c r="L3110" s="10">
        <f t="shared" si="194"/>
        <v>42062.680486111116</v>
      </c>
      <c r="M3110" s="10">
        <f t="shared" si="195"/>
        <v>42122.638819444444</v>
      </c>
      <c r="N3110" t="b">
        <v>0</v>
      </c>
      <c r="O3110">
        <v>2</v>
      </c>
      <c r="P3110" t="b">
        <v>0</v>
      </c>
      <c r="Q3110" t="s">
        <v>8303</v>
      </c>
      <c r="R3110" s="6">
        <f t="shared" si="193"/>
        <v>13</v>
      </c>
      <c r="S3110" t="s">
        <v>8319</v>
      </c>
      <c r="T3110" t="s">
        <v>8377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>
        <f t="shared" si="192"/>
        <v>0.25030188679245285</v>
      </c>
      <c r="G3111" t="s">
        <v>8221</v>
      </c>
      <c r="H3111" t="s">
        <v>8224</v>
      </c>
      <c r="I3111" t="s">
        <v>8246</v>
      </c>
      <c r="J3111">
        <v>1409194810</v>
      </c>
      <c r="K3111">
        <v>1406170810</v>
      </c>
      <c r="L3111" s="10">
        <f t="shared" si="194"/>
        <v>41844.125115740739</v>
      </c>
      <c r="M3111" s="10">
        <f t="shared" si="195"/>
        <v>41879.125115740739</v>
      </c>
      <c r="N3111" t="b">
        <v>0</v>
      </c>
      <c r="O3111">
        <v>114</v>
      </c>
      <c r="P3111" t="b">
        <v>0</v>
      </c>
      <c r="Q3111" t="s">
        <v>8303</v>
      </c>
      <c r="R3111" s="6">
        <f t="shared" si="193"/>
        <v>58.184210526315788</v>
      </c>
      <c r="S3111" t="s">
        <v>8319</v>
      </c>
      <c r="T3111" t="s">
        <v>8377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>
        <f t="shared" si="192"/>
        <v>4.0000000000000002E-4</v>
      </c>
      <c r="G3112" t="s">
        <v>8221</v>
      </c>
      <c r="H3112" t="s">
        <v>8224</v>
      </c>
      <c r="I3112" t="s">
        <v>8246</v>
      </c>
      <c r="J3112">
        <v>1487465119</v>
      </c>
      <c r="K3112">
        <v>1484009119</v>
      </c>
      <c r="L3112" s="10">
        <f t="shared" si="194"/>
        <v>42745.031469907408</v>
      </c>
      <c r="M3112" s="10">
        <f t="shared" si="195"/>
        <v>42785.031469907408</v>
      </c>
      <c r="N3112" t="b">
        <v>0</v>
      </c>
      <c r="O3112">
        <v>1</v>
      </c>
      <c r="P3112" t="b">
        <v>0</v>
      </c>
      <c r="Q3112" t="s">
        <v>8303</v>
      </c>
      <c r="R3112" s="6">
        <f t="shared" si="193"/>
        <v>10</v>
      </c>
      <c r="S3112" t="s">
        <v>8319</v>
      </c>
      <c r="T3112" t="s">
        <v>8377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>
        <f t="shared" si="192"/>
        <v>0.26640000000000003</v>
      </c>
      <c r="G3113" t="s">
        <v>8221</v>
      </c>
      <c r="H3113" t="s">
        <v>8224</v>
      </c>
      <c r="I3113" t="s">
        <v>8246</v>
      </c>
      <c r="J3113">
        <v>1412432220</v>
      </c>
      <c r="K3113">
        <v>1409753820</v>
      </c>
      <c r="L3113" s="10">
        <f t="shared" si="194"/>
        <v>41885.595138888886</v>
      </c>
      <c r="M3113" s="10">
        <f t="shared" si="195"/>
        <v>41916.595138888886</v>
      </c>
      <c r="N3113" t="b">
        <v>0</v>
      </c>
      <c r="O3113">
        <v>76</v>
      </c>
      <c r="P3113" t="b">
        <v>0</v>
      </c>
      <c r="Q3113" t="s">
        <v>8303</v>
      </c>
      <c r="R3113" s="6">
        <f t="shared" si="193"/>
        <v>70.10526315789474</v>
      </c>
      <c r="S3113" t="s">
        <v>8319</v>
      </c>
      <c r="T3113" t="s">
        <v>8377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>
        <f t="shared" si="192"/>
        <v>4.7363636363636365E-2</v>
      </c>
      <c r="G3114" t="s">
        <v>8221</v>
      </c>
      <c r="H3114" t="s">
        <v>8224</v>
      </c>
      <c r="I3114" t="s">
        <v>8246</v>
      </c>
      <c r="J3114">
        <v>1477968934</v>
      </c>
      <c r="K3114">
        <v>1472784934</v>
      </c>
      <c r="L3114" s="10">
        <f t="shared" si="194"/>
        <v>42615.121921296297</v>
      </c>
      <c r="M3114" s="10">
        <f t="shared" si="195"/>
        <v>42675.121921296297</v>
      </c>
      <c r="N3114" t="b">
        <v>0</v>
      </c>
      <c r="O3114">
        <v>9</v>
      </c>
      <c r="P3114" t="b">
        <v>0</v>
      </c>
      <c r="Q3114" t="s">
        <v>8303</v>
      </c>
      <c r="R3114" s="6">
        <f t="shared" si="193"/>
        <v>57.888888888888886</v>
      </c>
      <c r="S3114" t="s">
        <v>8319</v>
      </c>
      <c r="T3114" t="s">
        <v>8377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>
        <f t="shared" si="192"/>
        <v>4.2435339894712751E-2</v>
      </c>
      <c r="G3115" t="s">
        <v>8221</v>
      </c>
      <c r="H3115" t="s">
        <v>8224</v>
      </c>
      <c r="I3115" t="s">
        <v>8246</v>
      </c>
      <c r="J3115">
        <v>1429291982</v>
      </c>
      <c r="K3115">
        <v>1426699982</v>
      </c>
      <c r="L3115" s="10">
        <f t="shared" si="194"/>
        <v>42081.731273148151</v>
      </c>
      <c r="M3115" s="10">
        <f t="shared" si="195"/>
        <v>42111.731273148151</v>
      </c>
      <c r="N3115" t="b">
        <v>0</v>
      </c>
      <c r="O3115">
        <v>37</v>
      </c>
      <c r="P3115" t="b">
        <v>0</v>
      </c>
      <c r="Q3115" t="s">
        <v>8303</v>
      </c>
      <c r="R3115" s="6">
        <f t="shared" si="193"/>
        <v>125.27027027027027</v>
      </c>
      <c r="S3115" t="s">
        <v>8319</v>
      </c>
      <c r="T3115" t="s">
        <v>8377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>
        <f t="shared" si="192"/>
        <v>0</v>
      </c>
      <c r="G3116" t="s">
        <v>8221</v>
      </c>
      <c r="H3116" t="s">
        <v>8224</v>
      </c>
      <c r="I3116" t="s">
        <v>8246</v>
      </c>
      <c r="J3116">
        <v>1411312250</v>
      </c>
      <c r="K3116">
        <v>1406128250</v>
      </c>
      <c r="L3116" s="10">
        <f t="shared" si="194"/>
        <v>41843.632523148146</v>
      </c>
      <c r="M3116" s="10">
        <f t="shared" si="195"/>
        <v>41903.632523148146</v>
      </c>
      <c r="N3116" t="b">
        <v>0</v>
      </c>
      <c r="O3116">
        <v>0</v>
      </c>
      <c r="P3116" t="b">
        <v>0</v>
      </c>
      <c r="Q3116" t="s">
        <v>8303</v>
      </c>
      <c r="R3116" s="6">
        <f t="shared" si="193"/>
        <v>0</v>
      </c>
      <c r="S3116" t="s">
        <v>8319</v>
      </c>
      <c r="T3116" t="s">
        <v>8377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>
        <f t="shared" si="192"/>
        <v>0.03</v>
      </c>
      <c r="G3117" t="s">
        <v>8221</v>
      </c>
      <c r="H3117" t="s">
        <v>8235</v>
      </c>
      <c r="I3117" t="s">
        <v>8255</v>
      </c>
      <c r="J3117">
        <v>1465123427</v>
      </c>
      <c r="K3117">
        <v>1462531427</v>
      </c>
      <c r="L3117" s="10">
        <f t="shared" si="194"/>
        <v>42496.447071759263</v>
      </c>
      <c r="M3117" s="10">
        <f t="shared" si="195"/>
        <v>42526.447071759263</v>
      </c>
      <c r="N3117" t="b">
        <v>0</v>
      </c>
      <c r="O3117">
        <v>1</v>
      </c>
      <c r="P3117" t="b">
        <v>0</v>
      </c>
      <c r="Q3117" t="s">
        <v>8303</v>
      </c>
      <c r="R3117" s="6">
        <f t="shared" si="193"/>
        <v>300</v>
      </c>
      <c r="S3117" t="s">
        <v>8319</v>
      </c>
      <c r="T3117" t="s">
        <v>8377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>
        <f t="shared" si="192"/>
        <v>0.57333333333333336</v>
      </c>
      <c r="G3118" t="s">
        <v>8221</v>
      </c>
      <c r="H3118" t="s">
        <v>8224</v>
      </c>
      <c r="I3118" t="s">
        <v>8246</v>
      </c>
      <c r="J3118">
        <v>1427890925</v>
      </c>
      <c r="K3118">
        <v>1426681325</v>
      </c>
      <c r="L3118" s="10">
        <f t="shared" si="194"/>
        <v>42081.515335648146</v>
      </c>
      <c r="M3118" s="10">
        <f t="shared" si="195"/>
        <v>42095.515335648146</v>
      </c>
      <c r="N3118" t="b">
        <v>0</v>
      </c>
      <c r="O3118">
        <v>10</v>
      </c>
      <c r="P3118" t="b">
        <v>0</v>
      </c>
      <c r="Q3118" t="s">
        <v>8303</v>
      </c>
      <c r="R3118" s="6">
        <f t="shared" si="193"/>
        <v>43</v>
      </c>
      <c r="S3118" t="s">
        <v>8319</v>
      </c>
      <c r="T3118" t="s">
        <v>8377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>
        <f t="shared" si="192"/>
        <v>1E-3</v>
      </c>
      <c r="G3119" t="s">
        <v>8221</v>
      </c>
      <c r="H3119" t="s">
        <v>8225</v>
      </c>
      <c r="I3119" t="s">
        <v>8247</v>
      </c>
      <c r="J3119">
        <v>1464354720</v>
      </c>
      <c r="K3119">
        <v>1463648360</v>
      </c>
      <c r="L3119" s="10">
        <f t="shared" si="194"/>
        <v>42509.374537037031</v>
      </c>
      <c r="M3119" s="10">
        <f t="shared" si="195"/>
        <v>42517.55</v>
      </c>
      <c r="N3119" t="b">
        <v>0</v>
      </c>
      <c r="O3119">
        <v>1</v>
      </c>
      <c r="P3119" t="b">
        <v>0</v>
      </c>
      <c r="Q3119" t="s">
        <v>8303</v>
      </c>
      <c r="R3119" s="6">
        <f t="shared" si="193"/>
        <v>1</v>
      </c>
      <c r="S3119" t="s">
        <v>8319</v>
      </c>
      <c r="T3119" t="s">
        <v>8377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>
        <f t="shared" si="192"/>
        <v>3.0999999999999999E-3</v>
      </c>
      <c r="G3120" t="s">
        <v>8221</v>
      </c>
      <c r="H3120" t="s">
        <v>8235</v>
      </c>
      <c r="I3120" t="s">
        <v>8255</v>
      </c>
      <c r="J3120">
        <v>1467473723</v>
      </c>
      <c r="K3120">
        <v>1465832123</v>
      </c>
      <c r="L3120" s="10">
        <f t="shared" si="194"/>
        <v>42534.649571759262</v>
      </c>
      <c r="M3120" s="10">
        <f t="shared" si="195"/>
        <v>42553.649571759262</v>
      </c>
      <c r="N3120" t="b">
        <v>0</v>
      </c>
      <c r="O3120">
        <v>2</v>
      </c>
      <c r="P3120" t="b">
        <v>0</v>
      </c>
      <c r="Q3120" t="s">
        <v>8303</v>
      </c>
      <c r="R3120" s="6">
        <f t="shared" si="193"/>
        <v>775</v>
      </c>
      <c r="S3120" t="s">
        <v>8319</v>
      </c>
      <c r="T3120" t="s">
        <v>8377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>
        <f t="shared" si="192"/>
        <v>5.0000000000000001E-4</v>
      </c>
      <c r="G3121" t="s">
        <v>8221</v>
      </c>
      <c r="H3121" t="s">
        <v>8224</v>
      </c>
      <c r="I3121" t="s">
        <v>8246</v>
      </c>
      <c r="J3121">
        <v>1427414732</v>
      </c>
      <c r="K3121">
        <v>1424826332</v>
      </c>
      <c r="L3121" s="10">
        <f t="shared" si="194"/>
        <v>42060.04550925926</v>
      </c>
      <c r="M3121" s="10">
        <f t="shared" si="195"/>
        <v>42090.003842592589</v>
      </c>
      <c r="N3121" t="b">
        <v>0</v>
      </c>
      <c r="O3121">
        <v>1</v>
      </c>
      <c r="P3121" t="b">
        <v>0</v>
      </c>
      <c r="Q3121" t="s">
        <v>8303</v>
      </c>
      <c r="R3121" s="6">
        <f t="shared" si="193"/>
        <v>5</v>
      </c>
      <c r="S3121" t="s">
        <v>8319</v>
      </c>
      <c r="T3121" t="s">
        <v>8377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>
        <f t="shared" si="192"/>
        <v>9.8461538461538464E-5</v>
      </c>
      <c r="G3122" t="s">
        <v>8221</v>
      </c>
      <c r="H3122" t="s">
        <v>8233</v>
      </c>
      <c r="I3122" t="s">
        <v>8249</v>
      </c>
      <c r="J3122">
        <v>1462484196</v>
      </c>
      <c r="K3122">
        <v>1457303796</v>
      </c>
      <c r="L3122" s="10">
        <f t="shared" si="194"/>
        <v>42435.942083333335</v>
      </c>
      <c r="M3122" s="10">
        <f t="shared" si="195"/>
        <v>42495.900416666671</v>
      </c>
      <c r="N3122" t="b">
        <v>0</v>
      </c>
      <c r="O3122">
        <v>10</v>
      </c>
      <c r="P3122" t="b">
        <v>0</v>
      </c>
      <c r="Q3122" t="s">
        <v>8303</v>
      </c>
      <c r="R3122" s="6">
        <f t="shared" si="193"/>
        <v>12.8</v>
      </c>
      <c r="S3122" t="s">
        <v>8319</v>
      </c>
      <c r="T3122" t="s">
        <v>8377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>
        <f t="shared" si="192"/>
        <v>6.6666666666666671E-3</v>
      </c>
      <c r="G3123" t="s">
        <v>8220</v>
      </c>
      <c r="H3123" t="s">
        <v>8229</v>
      </c>
      <c r="I3123" t="s">
        <v>8251</v>
      </c>
      <c r="J3123">
        <v>1411748335</v>
      </c>
      <c r="K3123">
        <v>1406564335</v>
      </c>
      <c r="L3123" s="10">
        <f t="shared" si="194"/>
        <v>41848.679803240739</v>
      </c>
      <c r="M3123" s="10">
        <f t="shared" si="195"/>
        <v>41908.679803240739</v>
      </c>
      <c r="N3123" t="b">
        <v>0</v>
      </c>
      <c r="O3123">
        <v>1</v>
      </c>
      <c r="P3123" t="b">
        <v>0</v>
      </c>
      <c r="Q3123" t="s">
        <v>8303</v>
      </c>
      <c r="R3123" s="6">
        <f t="shared" si="193"/>
        <v>10</v>
      </c>
      <c r="S3123" t="s">
        <v>8319</v>
      </c>
      <c r="T3123" t="s">
        <v>8377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>
        <f t="shared" si="192"/>
        <v>0.58291457286432158</v>
      </c>
      <c r="G3124" t="s">
        <v>8220</v>
      </c>
      <c r="H3124" t="s">
        <v>8224</v>
      </c>
      <c r="I3124" t="s">
        <v>8246</v>
      </c>
      <c r="J3124">
        <v>1478733732</v>
      </c>
      <c r="K3124">
        <v>1478298132</v>
      </c>
      <c r="L3124" s="10">
        <f t="shared" si="194"/>
        <v>42678.932083333333</v>
      </c>
      <c r="M3124" s="10">
        <f t="shared" si="195"/>
        <v>42683.973750000005</v>
      </c>
      <c r="N3124" t="b">
        <v>0</v>
      </c>
      <c r="O3124">
        <v>2</v>
      </c>
      <c r="P3124" t="b">
        <v>0</v>
      </c>
      <c r="Q3124" t="s">
        <v>8303</v>
      </c>
      <c r="R3124" s="6">
        <f t="shared" si="193"/>
        <v>58</v>
      </c>
      <c r="S3124" t="s">
        <v>8319</v>
      </c>
      <c r="T3124" t="s">
        <v>8377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>
        <f t="shared" si="192"/>
        <v>0.68153600000000003</v>
      </c>
      <c r="G3125" t="s">
        <v>8220</v>
      </c>
      <c r="H3125" t="s">
        <v>8224</v>
      </c>
      <c r="I3125" t="s">
        <v>8246</v>
      </c>
      <c r="J3125">
        <v>1468108198</v>
      </c>
      <c r="K3125">
        <v>1465516198</v>
      </c>
      <c r="L3125" s="10">
        <f t="shared" si="194"/>
        <v>42530.993032407408</v>
      </c>
      <c r="M3125" s="10">
        <f t="shared" si="195"/>
        <v>42560.993032407408</v>
      </c>
      <c r="N3125" t="b">
        <v>0</v>
      </c>
      <c r="O3125">
        <v>348</v>
      </c>
      <c r="P3125" t="b">
        <v>0</v>
      </c>
      <c r="Q3125" t="s">
        <v>8303</v>
      </c>
      <c r="R3125" s="6">
        <f t="shared" si="193"/>
        <v>244.80459770114942</v>
      </c>
      <c r="S3125" t="s">
        <v>8319</v>
      </c>
      <c r="T3125" t="s">
        <v>8377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>
        <f t="shared" si="192"/>
        <v>3.2499999999999997E-5</v>
      </c>
      <c r="G3126" t="s">
        <v>8220</v>
      </c>
      <c r="H3126" t="s">
        <v>8224</v>
      </c>
      <c r="I3126" t="s">
        <v>8246</v>
      </c>
      <c r="J3126">
        <v>1422902601</v>
      </c>
      <c r="K3126">
        <v>1417718601</v>
      </c>
      <c r="L3126" s="10">
        <f t="shared" si="194"/>
        <v>41977.780104166668</v>
      </c>
      <c r="M3126" s="10">
        <f t="shared" si="195"/>
        <v>42037.780104166668</v>
      </c>
      <c r="N3126" t="b">
        <v>0</v>
      </c>
      <c r="O3126">
        <v>4</v>
      </c>
      <c r="P3126" t="b">
        <v>0</v>
      </c>
      <c r="Q3126" t="s">
        <v>8303</v>
      </c>
      <c r="R3126" s="6">
        <f t="shared" si="193"/>
        <v>6.5</v>
      </c>
      <c r="S3126" t="s">
        <v>8319</v>
      </c>
      <c r="T3126" t="s">
        <v>8377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>
        <f t="shared" si="192"/>
        <v>0</v>
      </c>
      <c r="G3127" t="s">
        <v>8220</v>
      </c>
      <c r="H3127" t="s">
        <v>8224</v>
      </c>
      <c r="I3127" t="s">
        <v>8246</v>
      </c>
      <c r="J3127">
        <v>1452142672</v>
      </c>
      <c r="K3127">
        <v>1449550672</v>
      </c>
      <c r="L3127" s="10">
        <f t="shared" si="194"/>
        <v>42346.20685185185</v>
      </c>
      <c r="M3127" s="10">
        <f t="shared" si="195"/>
        <v>42376.20685185185</v>
      </c>
      <c r="N3127" t="b">
        <v>0</v>
      </c>
      <c r="O3127">
        <v>0</v>
      </c>
      <c r="P3127" t="b">
        <v>0</v>
      </c>
      <c r="Q3127" t="s">
        <v>8303</v>
      </c>
      <c r="R3127" s="6">
        <f t="shared" si="193"/>
        <v>0</v>
      </c>
      <c r="S3127" t="s">
        <v>8319</v>
      </c>
      <c r="T3127" t="s">
        <v>8377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>
        <f t="shared" si="192"/>
        <v>4.1599999999999998E-2</v>
      </c>
      <c r="G3128" t="s">
        <v>8220</v>
      </c>
      <c r="H3128" t="s">
        <v>8224</v>
      </c>
      <c r="I3128" t="s">
        <v>8246</v>
      </c>
      <c r="J3128">
        <v>1459121162</v>
      </c>
      <c r="K3128">
        <v>1456532762</v>
      </c>
      <c r="L3128" s="10">
        <f t="shared" si="194"/>
        <v>42427.01807870371</v>
      </c>
      <c r="M3128" s="10">
        <f t="shared" si="195"/>
        <v>42456.976412037038</v>
      </c>
      <c r="N3128" t="b">
        <v>0</v>
      </c>
      <c r="O3128">
        <v>17</v>
      </c>
      <c r="P3128" t="b">
        <v>0</v>
      </c>
      <c r="Q3128" t="s">
        <v>8303</v>
      </c>
      <c r="R3128" s="6">
        <f t="shared" si="193"/>
        <v>61.176470588235297</v>
      </c>
      <c r="S3128" t="s">
        <v>8319</v>
      </c>
      <c r="T3128" t="s">
        <v>8377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>
        <f t="shared" si="192"/>
        <v>0</v>
      </c>
      <c r="G3129" t="s">
        <v>8220</v>
      </c>
      <c r="H3129" t="s">
        <v>8224</v>
      </c>
      <c r="I3129" t="s">
        <v>8246</v>
      </c>
      <c r="J3129">
        <v>1425242029</v>
      </c>
      <c r="K3129">
        <v>1422650029</v>
      </c>
      <c r="L3129" s="10">
        <f t="shared" si="194"/>
        <v>42034.856817129628</v>
      </c>
      <c r="M3129" s="10">
        <f t="shared" si="195"/>
        <v>42064.856817129628</v>
      </c>
      <c r="N3129" t="b">
        <v>0</v>
      </c>
      <c r="O3129">
        <v>0</v>
      </c>
      <c r="P3129" t="b">
        <v>0</v>
      </c>
      <c r="Q3129" t="s">
        <v>8303</v>
      </c>
      <c r="R3129" s="6">
        <f t="shared" si="193"/>
        <v>0</v>
      </c>
      <c r="S3129" t="s">
        <v>8319</v>
      </c>
      <c r="T3129" t="s">
        <v>8377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>
        <f t="shared" si="192"/>
        <v>1.0860666666666667</v>
      </c>
      <c r="G3130" t="s">
        <v>8222</v>
      </c>
      <c r="H3130" t="s">
        <v>8224</v>
      </c>
      <c r="I3130" t="s">
        <v>8246</v>
      </c>
      <c r="J3130">
        <v>1489690141</v>
      </c>
      <c r="K3130">
        <v>1487101741</v>
      </c>
      <c r="L3130" s="10">
        <f t="shared" si="194"/>
        <v>42780.825706018513</v>
      </c>
      <c r="M3130" s="10">
        <f t="shared" si="195"/>
        <v>42810.784039351856</v>
      </c>
      <c r="N3130" t="b">
        <v>0</v>
      </c>
      <c r="O3130">
        <v>117</v>
      </c>
      <c r="P3130" t="b">
        <v>0</v>
      </c>
      <c r="Q3130" t="s">
        <v>8271</v>
      </c>
      <c r="R3130" s="6">
        <f t="shared" si="193"/>
        <v>139.23931623931625</v>
      </c>
      <c r="S3130" t="s">
        <v>8319</v>
      </c>
      <c r="T3130" t="s">
        <v>8354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>
        <f t="shared" si="192"/>
        <v>8.0000000000000002E-3</v>
      </c>
      <c r="G3131" t="s">
        <v>8222</v>
      </c>
      <c r="H3131" t="s">
        <v>8224</v>
      </c>
      <c r="I3131" t="s">
        <v>8246</v>
      </c>
      <c r="J3131">
        <v>1492542819</v>
      </c>
      <c r="K3131">
        <v>1489090419</v>
      </c>
      <c r="L3131" s="10">
        <f t="shared" si="194"/>
        <v>42803.842812499999</v>
      </c>
      <c r="M3131" s="10">
        <f t="shared" si="195"/>
        <v>42843.801145833335</v>
      </c>
      <c r="N3131" t="b">
        <v>0</v>
      </c>
      <c r="O3131">
        <v>1</v>
      </c>
      <c r="P3131" t="b">
        <v>0</v>
      </c>
      <c r="Q3131" t="s">
        <v>8271</v>
      </c>
      <c r="R3131" s="6">
        <f t="shared" si="193"/>
        <v>10</v>
      </c>
      <c r="S3131" t="s">
        <v>8319</v>
      </c>
      <c r="T3131" t="s">
        <v>8354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>
        <f t="shared" si="192"/>
        <v>3.7499999999999999E-2</v>
      </c>
      <c r="G3132" t="s">
        <v>8222</v>
      </c>
      <c r="H3132" t="s">
        <v>8224</v>
      </c>
      <c r="I3132" t="s">
        <v>8246</v>
      </c>
      <c r="J3132">
        <v>1492145940</v>
      </c>
      <c r="K3132">
        <v>1489504916</v>
      </c>
      <c r="L3132" s="10">
        <f t="shared" si="194"/>
        <v>42808.640231481477</v>
      </c>
      <c r="M3132" s="10">
        <f t="shared" si="195"/>
        <v>42839.207638888889</v>
      </c>
      <c r="N3132" t="b">
        <v>0</v>
      </c>
      <c r="O3132">
        <v>4</v>
      </c>
      <c r="P3132" t="b">
        <v>0</v>
      </c>
      <c r="Q3132" t="s">
        <v>8271</v>
      </c>
      <c r="R3132" s="6">
        <f t="shared" si="193"/>
        <v>93.75</v>
      </c>
      <c r="S3132" t="s">
        <v>8319</v>
      </c>
      <c r="T3132" t="s">
        <v>8354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>
        <f t="shared" si="192"/>
        <v>0.15731707317073171</v>
      </c>
      <c r="G3133" t="s">
        <v>8222</v>
      </c>
      <c r="H3133" t="s">
        <v>8224</v>
      </c>
      <c r="I3133" t="s">
        <v>8246</v>
      </c>
      <c r="J3133">
        <v>1491656045</v>
      </c>
      <c r="K3133">
        <v>1489067645</v>
      </c>
      <c r="L3133" s="10">
        <f t="shared" si="194"/>
        <v>42803.579224537039</v>
      </c>
      <c r="M3133" s="10">
        <f t="shared" si="195"/>
        <v>42833.537557870368</v>
      </c>
      <c r="N3133" t="b">
        <v>0</v>
      </c>
      <c r="O3133">
        <v>12</v>
      </c>
      <c r="P3133" t="b">
        <v>0</v>
      </c>
      <c r="Q3133" t="s">
        <v>8271</v>
      </c>
      <c r="R3133" s="6">
        <f t="shared" si="193"/>
        <v>53.75</v>
      </c>
      <c r="S3133" t="s">
        <v>8319</v>
      </c>
      <c r="T3133" t="s">
        <v>8354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>
        <f t="shared" si="192"/>
        <v>3.3333333333333332E-4</v>
      </c>
      <c r="G3134" t="s">
        <v>8222</v>
      </c>
      <c r="H3134" t="s">
        <v>8224</v>
      </c>
      <c r="I3134" t="s">
        <v>8246</v>
      </c>
      <c r="J3134">
        <v>1492759460</v>
      </c>
      <c r="K3134">
        <v>1487579060</v>
      </c>
      <c r="L3134" s="10">
        <f t="shared" si="194"/>
        <v>42786.350231481483</v>
      </c>
      <c r="M3134" s="10">
        <f t="shared" si="195"/>
        <v>42846.308564814812</v>
      </c>
      <c r="N3134" t="b">
        <v>0</v>
      </c>
      <c r="O3134">
        <v>1</v>
      </c>
      <c r="P3134" t="b">
        <v>0</v>
      </c>
      <c r="Q3134" t="s">
        <v>8271</v>
      </c>
      <c r="R3134" s="6">
        <f t="shared" si="193"/>
        <v>10</v>
      </c>
      <c r="S3134" t="s">
        <v>8319</v>
      </c>
      <c r="T3134" t="s">
        <v>8354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>
        <f t="shared" si="192"/>
        <v>1.08</v>
      </c>
      <c r="G3135" t="s">
        <v>8222</v>
      </c>
      <c r="H3135" t="s">
        <v>8225</v>
      </c>
      <c r="I3135" t="s">
        <v>8247</v>
      </c>
      <c r="J3135">
        <v>1490358834</v>
      </c>
      <c r="K3135">
        <v>1487770434</v>
      </c>
      <c r="L3135" s="10">
        <f t="shared" si="194"/>
        <v>42788.565208333333</v>
      </c>
      <c r="M3135" s="10">
        <f t="shared" si="195"/>
        <v>42818.523541666669</v>
      </c>
      <c r="N3135" t="b">
        <v>0</v>
      </c>
      <c r="O3135">
        <v>16</v>
      </c>
      <c r="P3135" t="b">
        <v>0</v>
      </c>
      <c r="Q3135" t="s">
        <v>8271</v>
      </c>
      <c r="R3135" s="6">
        <f t="shared" si="193"/>
        <v>33.75</v>
      </c>
      <c r="S3135" t="s">
        <v>8319</v>
      </c>
      <c r="T3135" t="s">
        <v>8354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>
        <f t="shared" si="192"/>
        <v>0.22500000000000001</v>
      </c>
      <c r="G3136" t="s">
        <v>8222</v>
      </c>
      <c r="H3136" t="s">
        <v>8225</v>
      </c>
      <c r="I3136" t="s">
        <v>8247</v>
      </c>
      <c r="J3136">
        <v>1490631419</v>
      </c>
      <c r="K3136">
        <v>1488820619</v>
      </c>
      <c r="L3136" s="10">
        <f t="shared" si="194"/>
        <v>42800.720127314817</v>
      </c>
      <c r="M3136" s="10">
        <f t="shared" si="195"/>
        <v>42821.678460648152</v>
      </c>
      <c r="N3136" t="b">
        <v>0</v>
      </c>
      <c r="O3136">
        <v>12</v>
      </c>
      <c r="P3136" t="b">
        <v>0</v>
      </c>
      <c r="Q3136" t="s">
        <v>8271</v>
      </c>
      <c r="R3136" s="6">
        <f t="shared" si="193"/>
        <v>18.75</v>
      </c>
      <c r="S3136" t="s">
        <v>8319</v>
      </c>
      <c r="T3136" t="s">
        <v>8354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>
        <f t="shared" si="192"/>
        <v>0.20849420849420849</v>
      </c>
      <c r="G3137" t="s">
        <v>8222</v>
      </c>
      <c r="H3137" t="s">
        <v>8224</v>
      </c>
      <c r="I3137" t="s">
        <v>8246</v>
      </c>
      <c r="J3137">
        <v>1491277121</v>
      </c>
      <c r="K3137">
        <v>1489376321</v>
      </c>
      <c r="L3137" s="10">
        <f t="shared" si="194"/>
        <v>42807.151863425926</v>
      </c>
      <c r="M3137" s="10">
        <f t="shared" si="195"/>
        <v>42829.151863425926</v>
      </c>
      <c r="N3137" t="b">
        <v>0</v>
      </c>
      <c r="O3137">
        <v>7</v>
      </c>
      <c r="P3137" t="b">
        <v>0</v>
      </c>
      <c r="Q3137" t="s">
        <v>8271</v>
      </c>
      <c r="R3137" s="6">
        <f t="shared" si="193"/>
        <v>23.142857142857142</v>
      </c>
      <c r="S3137" t="s">
        <v>8319</v>
      </c>
      <c r="T3137" t="s">
        <v>8354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>
        <f t="shared" ref="F3138:F3201" si="196">IF(D3138=0,0,E3138/D3138)</f>
        <v>1.278</v>
      </c>
      <c r="G3138" t="s">
        <v>8222</v>
      </c>
      <c r="H3138" t="s">
        <v>8225</v>
      </c>
      <c r="I3138" t="s">
        <v>8247</v>
      </c>
      <c r="J3138">
        <v>1491001140</v>
      </c>
      <c r="K3138">
        <v>1487847954</v>
      </c>
      <c r="L3138" s="10">
        <f t="shared" si="194"/>
        <v>42789.462430555555</v>
      </c>
      <c r="M3138" s="10">
        <f t="shared" si="195"/>
        <v>42825.957638888889</v>
      </c>
      <c r="N3138" t="b">
        <v>0</v>
      </c>
      <c r="O3138">
        <v>22</v>
      </c>
      <c r="P3138" t="b">
        <v>0</v>
      </c>
      <c r="Q3138" t="s">
        <v>8271</v>
      </c>
      <c r="R3138" s="6">
        <f t="shared" ref="R3138:R3201" si="197">IF(O3138=0,0,E3138/O3138)</f>
        <v>29.045454545454547</v>
      </c>
      <c r="S3138" t="s">
        <v>8319</v>
      </c>
      <c r="T3138" t="s">
        <v>8354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>
        <f t="shared" si="196"/>
        <v>3.3333333333333333E-2</v>
      </c>
      <c r="G3139" t="s">
        <v>8222</v>
      </c>
      <c r="H3139" t="s">
        <v>8224</v>
      </c>
      <c r="I3139" t="s">
        <v>8246</v>
      </c>
      <c r="J3139">
        <v>1493838720</v>
      </c>
      <c r="K3139">
        <v>1489439669</v>
      </c>
      <c r="L3139" s="10">
        <f t="shared" ref="L3139:L3202" si="198">(((K3139/60)/60)/24)+DATE(1970,1,1)</f>
        <v>42807.885057870371</v>
      </c>
      <c r="M3139" s="10">
        <f t="shared" ref="M3139:M3202" si="199">(((J3139/60)/60)/24)+DATE(1970,1,1)</f>
        <v>42858.8</v>
      </c>
      <c r="N3139" t="b">
        <v>0</v>
      </c>
      <c r="O3139">
        <v>1</v>
      </c>
      <c r="P3139" t="b">
        <v>0</v>
      </c>
      <c r="Q3139" t="s">
        <v>8271</v>
      </c>
      <c r="R3139" s="6">
        <f t="shared" si="197"/>
        <v>50</v>
      </c>
      <c r="S3139" t="s">
        <v>8319</v>
      </c>
      <c r="T3139" t="s">
        <v>8354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>
        <f t="shared" si="196"/>
        <v>0</v>
      </c>
      <c r="G3140" t="s">
        <v>8222</v>
      </c>
      <c r="H3140" t="s">
        <v>8225</v>
      </c>
      <c r="I3140" t="s">
        <v>8247</v>
      </c>
      <c r="J3140">
        <v>1491233407</v>
      </c>
      <c r="K3140">
        <v>1489591807</v>
      </c>
      <c r="L3140" s="10">
        <f t="shared" si="198"/>
        <v>42809.645914351851</v>
      </c>
      <c r="M3140" s="10">
        <f t="shared" si="199"/>
        <v>42828.645914351851</v>
      </c>
      <c r="N3140" t="b">
        <v>0</v>
      </c>
      <c r="O3140">
        <v>0</v>
      </c>
      <c r="P3140" t="b">
        <v>0</v>
      </c>
      <c r="Q3140" t="s">
        <v>8271</v>
      </c>
      <c r="R3140" s="6">
        <f t="shared" si="197"/>
        <v>0</v>
      </c>
      <c r="S3140" t="s">
        <v>8319</v>
      </c>
      <c r="T3140" t="s">
        <v>8354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>
        <f t="shared" si="196"/>
        <v>5.3999999999999999E-2</v>
      </c>
      <c r="G3141" t="s">
        <v>8222</v>
      </c>
      <c r="H3141" t="s">
        <v>8238</v>
      </c>
      <c r="I3141" t="s">
        <v>8256</v>
      </c>
      <c r="J3141">
        <v>1490416380</v>
      </c>
      <c r="K3141">
        <v>1487485760</v>
      </c>
      <c r="L3141" s="10">
        <f t="shared" si="198"/>
        <v>42785.270370370374</v>
      </c>
      <c r="M3141" s="10">
        <f t="shared" si="199"/>
        <v>42819.189583333333</v>
      </c>
      <c r="N3141" t="b">
        <v>0</v>
      </c>
      <c r="O3141">
        <v>6</v>
      </c>
      <c r="P3141" t="b">
        <v>0</v>
      </c>
      <c r="Q3141" t="s">
        <v>8271</v>
      </c>
      <c r="R3141" s="6">
        <f t="shared" si="197"/>
        <v>450</v>
      </c>
      <c r="S3141" t="s">
        <v>8319</v>
      </c>
      <c r="T3141" t="s">
        <v>8354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>
        <f t="shared" si="196"/>
        <v>9.5999999999999992E-3</v>
      </c>
      <c r="G3142" t="s">
        <v>8222</v>
      </c>
      <c r="H3142" t="s">
        <v>8230</v>
      </c>
      <c r="I3142" t="s">
        <v>8249</v>
      </c>
      <c r="J3142">
        <v>1491581703</v>
      </c>
      <c r="K3142">
        <v>1488993303</v>
      </c>
      <c r="L3142" s="10">
        <f t="shared" si="198"/>
        <v>42802.718784722223</v>
      </c>
      <c r="M3142" s="10">
        <f t="shared" si="199"/>
        <v>42832.677118055552</v>
      </c>
      <c r="N3142" t="b">
        <v>0</v>
      </c>
      <c r="O3142">
        <v>4</v>
      </c>
      <c r="P3142" t="b">
        <v>0</v>
      </c>
      <c r="Q3142" t="s">
        <v>8271</v>
      </c>
      <c r="R3142" s="6">
        <f t="shared" si="197"/>
        <v>24</v>
      </c>
      <c r="S3142" t="s">
        <v>8319</v>
      </c>
      <c r="T3142" t="s">
        <v>8354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>
        <f t="shared" si="196"/>
        <v>0.51600000000000001</v>
      </c>
      <c r="G3143" t="s">
        <v>8222</v>
      </c>
      <c r="H3143" t="s">
        <v>8233</v>
      </c>
      <c r="I3143" t="s">
        <v>8249</v>
      </c>
      <c r="J3143">
        <v>1492372800</v>
      </c>
      <c r="K3143">
        <v>1488823488</v>
      </c>
      <c r="L3143" s="10">
        <f t="shared" si="198"/>
        <v>42800.753333333334</v>
      </c>
      <c r="M3143" s="10">
        <f t="shared" si="199"/>
        <v>42841.833333333328</v>
      </c>
      <c r="N3143" t="b">
        <v>0</v>
      </c>
      <c r="O3143">
        <v>8</v>
      </c>
      <c r="P3143" t="b">
        <v>0</v>
      </c>
      <c r="Q3143" t="s">
        <v>8271</v>
      </c>
      <c r="R3143" s="6">
        <f t="shared" si="197"/>
        <v>32.25</v>
      </c>
      <c r="S3143" t="s">
        <v>8319</v>
      </c>
      <c r="T3143" t="s">
        <v>8354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>
        <f t="shared" si="196"/>
        <v>1.6363636363636365E-2</v>
      </c>
      <c r="G3144" t="s">
        <v>8222</v>
      </c>
      <c r="H3144" t="s">
        <v>8225</v>
      </c>
      <c r="I3144" t="s">
        <v>8247</v>
      </c>
      <c r="J3144">
        <v>1489922339</v>
      </c>
      <c r="K3144">
        <v>1487333939</v>
      </c>
      <c r="L3144" s="10">
        <f t="shared" si="198"/>
        <v>42783.513182870374</v>
      </c>
      <c r="M3144" s="10">
        <f t="shared" si="199"/>
        <v>42813.471516203703</v>
      </c>
      <c r="N3144" t="b">
        <v>0</v>
      </c>
      <c r="O3144">
        <v>3</v>
      </c>
      <c r="P3144" t="b">
        <v>0</v>
      </c>
      <c r="Q3144" t="s">
        <v>8271</v>
      </c>
      <c r="R3144" s="6">
        <f t="shared" si="197"/>
        <v>15</v>
      </c>
      <c r="S3144" t="s">
        <v>8319</v>
      </c>
      <c r="T3144" t="s">
        <v>8354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>
        <f t="shared" si="196"/>
        <v>0</v>
      </c>
      <c r="G3145" t="s">
        <v>8222</v>
      </c>
      <c r="H3145" t="s">
        <v>8225</v>
      </c>
      <c r="I3145" t="s">
        <v>8247</v>
      </c>
      <c r="J3145">
        <v>1491726956</v>
      </c>
      <c r="K3145">
        <v>1489480556</v>
      </c>
      <c r="L3145" s="10">
        <f t="shared" si="198"/>
        <v>42808.358287037037</v>
      </c>
      <c r="M3145" s="10">
        <f t="shared" si="199"/>
        <v>42834.358287037037</v>
      </c>
      <c r="N3145" t="b">
        <v>0</v>
      </c>
      <c r="O3145">
        <v>0</v>
      </c>
      <c r="P3145" t="b">
        <v>0</v>
      </c>
      <c r="Q3145" t="s">
        <v>8271</v>
      </c>
      <c r="R3145" s="6">
        <f t="shared" si="197"/>
        <v>0</v>
      </c>
      <c r="S3145" t="s">
        <v>8319</v>
      </c>
      <c r="T3145" t="s">
        <v>8354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>
        <f t="shared" si="196"/>
        <v>0.754</v>
      </c>
      <c r="G3146" t="s">
        <v>8222</v>
      </c>
      <c r="H3146" t="s">
        <v>8224</v>
      </c>
      <c r="I3146" t="s">
        <v>8246</v>
      </c>
      <c r="J3146">
        <v>1489903200</v>
      </c>
      <c r="K3146">
        <v>1488459307</v>
      </c>
      <c r="L3146" s="10">
        <f t="shared" si="198"/>
        <v>42796.538275462968</v>
      </c>
      <c r="M3146" s="10">
        <f t="shared" si="199"/>
        <v>42813.25</v>
      </c>
      <c r="N3146" t="b">
        <v>0</v>
      </c>
      <c r="O3146">
        <v>30</v>
      </c>
      <c r="P3146" t="b">
        <v>0</v>
      </c>
      <c r="Q3146" t="s">
        <v>8271</v>
      </c>
      <c r="R3146" s="6">
        <f t="shared" si="197"/>
        <v>251.33333333333334</v>
      </c>
      <c r="S3146" t="s">
        <v>8319</v>
      </c>
      <c r="T3146" t="s">
        <v>8354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>
        <f t="shared" si="196"/>
        <v>0</v>
      </c>
      <c r="G3147" t="s">
        <v>8222</v>
      </c>
      <c r="H3147" t="s">
        <v>8224</v>
      </c>
      <c r="I3147" t="s">
        <v>8246</v>
      </c>
      <c r="J3147">
        <v>1490659134</v>
      </c>
      <c r="K3147">
        <v>1485478734</v>
      </c>
      <c r="L3147" s="10">
        <f t="shared" si="198"/>
        <v>42762.040902777779</v>
      </c>
      <c r="M3147" s="10">
        <f t="shared" si="199"/>
        <v>42821.999236111107</v>
      </c>
      <c r="N3147" t="b">
        <v>0</v>
      </c>
      <c r="O3147">
        <v>0</v>
      </c>
      <c r="P3147" t="b">
        <v>0</v>
      </c>
      <c r="Q3147" t="s">
        <v>8271</v>
      </c>
      <c r="R3147" s="6">
        <f t="shared" si="197"/>
        <v>0</v>
      </c>
      <c r="S3147" t="s">
        <v>8319</v>
      </c>
      <c r="T3147" t="s">
        <v>8354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>
        <f t="shared" si="196"/>
        <v>0.105</v>
      </c>
      <c r="G3148" t="s">
        <v>8222</v>
      </c>
      <c r="H3148" t="s">
        <v>8238</v>
      </c>
      <c r="I3148" t="s">
        <v>8256</v>
      </c>
      <c r="J3148">
        <v>1492356166</v>
      </c>
      <c r="K3148">
        <v>1488471766</v>
      </c>
      <c r="L3148" s="10">
        <f t="shared" si="198"/>
        <v>42796.682476851856</v>
      </c>
      <c r="M3148" s="10">
        <f t="shared" si="199"/>
        <v>42841.640810185185</v>
      </c>
      <c r="N3148" t="b">
        <v>0</v>
      </c>
      <c r="O3148">
        <v>12</v>
      </c>
      <c r="P3148" t="b">
        <v>0</v>
      </c>
      <c r="Q3148" t="s">
        <v>8271</v>
      </c>
      <c r="R3148" s="6">
        <f t="shared" si="197"/>
        <v>437.5</v>
      </c>
      <c r="S3148" t="s">
        <v>8319</v>
      </c>
      <c r="T3148" t="s">
        <v>8354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>
        <f t="shared" si="196"/>
        <v>1.1752499999999999</v>
      </c>
      <c r="G3149" t="s">
        <v>8219</v>
      </c>
      <c r="H3149" t="s">
        <v>8224</v>
      </c>
      <c r="I3149" t="s">
        <v>8246</v>
      </c>
      <c r="J3149">
        <v>1415319355</v>
      </c>
      <c r="K3149">
        <v>1411859755</v>
      </c>
      <c r="L3149" s="10">
        <f t="shared" si="198"/>
        <v>41909.969386574077</v>
      </c>
      <c r="M3149" s="10">
        <f t="shared" si="199"/>
        <v>41950.011053240742</v>
      </c>
      <c r="N3149" t="b">
        <v>1</v>
      </c>
      <c r="O3149">
        <v>213</v>
      </c>
      <c r="P3149" t="b">
        <v>1</v>
      </c>
      <c r="Q3149" t="s">
        <v>8271</v>
      </c>
      <c r="R3149" s="6">
        <f t="shared" si="197"/>
        <v>110.35211267605634</v>
      </c>
      <c r="S3149" t="s">
        <v>8319</v>
      </c>
      <c r="T3149" t="s">
        <v>8354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>
        <f t="shared" si="196"/>
        <v>1.3116666666666668</v>
      </c>
      <c r="G3150" t="s">
        <v>8219</v>
      </c>
      <c r="H3150" t="s">
        <v>8224</v>
      </c>
      <c r="I3150" t="s">
        <v>8246</v>
      </c>
      <c r="J3150">
        <v>1412136000</v>
      </c>
      <c r="K3150">
        <v>1410278284</v>
      </c>
      <c r="L3150" s="10">
        <f t="shared" si="198"/>
        <v>41891.665324074071</v>
      </c>
      <c r="M3150" s="10">
        <f t="shared" si="199"/>
        <v>41913.166666666664</v>
      </c>
      <c r="N3150" t="b">
        <v>1</v>
      </c>
      <c r="O3150">
        <v>57</v>
      </c>
      <c r="P3150" t="b">
        <v>1</v>
      </c>
      <c r="Q3150" t="s">
        <v>8271</v>
      </c>
      <c r="R3150" s="6">
        <f t="shared" si="197"/>
        <v>41.421052631578945</v>
      </c>
      <c r="S3150" t="s">
        <v>8319</v>
      </c>
      <c r="T3150" t="s">
        <v>8354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>
        <f t="shared" si="196"/>
        <v>1.04</v>
      </c>
      <c r="G3151" t="s">
        <v>8219</v>
      </c>
      <c r="H3151" t="s">
        <v>8224</v>
      </c>
      <c r="I3151" t="s">
        <v>8246</v>
      </c>
      <c r="J3151">
        <v>1354845600</v>
      </c>
      <c r="K3151">
        <v>1352766300</v>
      </c>
      <c r="L3151" s="10">
        <f t="shared" si="198"/>
        <v>41226.017361111109</v>
      </c>
      <c r="M3151" s="10">
        <f t="shared" si="199"/>
        <v>41250.083333333336</v>
      </c>
      <c r="N3151" t="b">
        <v>1</v>
      </c>
      <c r="O3151">
        <v>25</v>
      </c>
      <c r="P3151" t="b">
        <v>1</v>
      </c>
      <c r="Q3151" t="s">
        <v>8271</v>
      </c>
      <c r="R3151" s="6">
        <f t="shared" si="197"/>
        <v>52</v>
      </c>
      <c r="S3151" t="s">
        <v>8319</v>
      </c>
      <c r="T3151" t="s">
        <v>8354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>
        <f t="shared" si="196"/>
        <v>1.01</v>
      </c>
      <c r="G3152" t="s">
        <v>8219</v>
      </c>
      <c r="H3152" t="s">
        <v>8224</v>
      </c>
      <c r="I3152" t="s">
        <v>8246</v>
      </c>
      <c r="J3152">
        <v>1295928000</v>
      </c>
      <c r="K3152">
        <v>1288160403</v>
      </c>
      <c r="L3152" s="10">
        <f t="shared" si="198"/>
        <v>40478.263923611114</v>
      </c>
      <c r="M3152" s="10">
        <f t="shared" si="199"/>
        <v>40568.166666666664</v>
      </c>
      <c r="N3152" t="b">
        <v>1</v>
      </c>
      <c r="O3152">
        <v>104</v>
      </c>
      <c r="P3152" t="b">
        <v>1</v>
      </c>
      <c r="Q3152" t="s">
        <v>8271</v>
      </c>
      <c r="R3152" s="6">
        <f t="shared" si="197"/>
        <v>33.990384615384613</v>
      </c>
      <c r="S3152" t="s">
        <v>8319</v>
      </c>
      <c r="T3152" t="s">
        <v>8354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>
        <f t="shared" si="196"/>
        <v>1.004</v>
      </c>
      <c r="G3153" t="s">
        <v>8219</v>
      </c>
      <c r="H3153" t="s">
        <v>8224</v>
      </c>
      <c r="I3153" t="s">
        <v>8246</v>
      </c>
      <c r="J3153">
        <v>1410379774</v>
      </c>
      <c r="K3153">
        <v>1407787774</v>
      </c>
      <c r="L3153" s="10">
        <f t="shared" si="198"/>
        <v>41862.83997685185</v>
      </c>
      <c r="M3153" s="10">
        <f t="shared" si="199"/>
        <v>41892.83997685185</v>
      </c>
      <c r="N3153" t="b">
        <v>1</v>
      </c>
      <c r="O3153">
        <v>34</v>
      </c>
      <c r="P3153" t="b">
        <v>1</v>
      </c>
      <c r="Q3153" t="s">
        <v>8271</v>
      </c>
      <c r="R3153" s="6">
        <f t="shared" si="197"/>
        <v>103.35294117647059</v>
      </c>
      <c r="S3153" t="s">
        <v>8319</v>
      </c>
      <c r="T3153" t="s">
        <v>8354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>
        <f t="shared" si="196"/>
        <v>1.0595454545454546</v>
      </c>
      <c r="G3154" t="s">
        <v>8219</v>
      </c>
      <c r="H3154" t="s">
        <v>8225</v>
      </c>
      <c r="I3154" t="s">
        <v>8247</v>
      </c>
      <c r="J3154">
        <v>1383425367</v>
      </c>
      <c r="K3154">
        <v>1380833367</v>
      </c>
      <c r="L3154" s="10">
        <f t="shared" si="198"/>
        <v>41550.867673611108</v>
      </c>
      <c r="M3154" s="10">
        <f t="shared" si="199"/>
        <v>41580.867673611108</v>
      </c>
      <c r="N3154" t="b">
        <v>1</v>
      </c>
      <c r="O3154">
        <v>67</v>
      </c>
      <c r="P3154" t="b">
        <v>1</v>
      </c>
      <c r="Q3154" t="s">
        <v>8271</v>
      </c>
      <c r="R3154" s="6">
        <f t="shared" si="197"/>
        <v>34.791044776119406</v>
      </c>
      <c r="S3154" t="s">
        <v>8319</v>
      </c>
      <c r="T3154" t="s">
        <v>8354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>
        <f t="shared" si="196"/>
        <v>3.3558333333333334</v>
      </c>
      <c r="G3155" t="s">
        <v>8219</v>
      </c>
      <c r="H3155" t="s">
        <v>8224</v>
      </c>
      <c r="I3155" t="s">
        <v>8246</v>
      </c>
      <c r="J3155">
        <v>1304225940</v>
      </c>
      <c r="K3155">
        <v>1301542937</v>
      </c>
      <c r="L3155" s="10">
        <f t="shared" si="198"/>
        <v>40633.154363425929</v>
      </c>
      <c r="M3155" s="10">
        <f t="shared" si="199"/>
        <v>40664.207638888889</v>
      </c>
      <c r="N3155" t="b">
        <v>1</v>
      </c>
      <c r="O3155">
        <v>241</v>
      </c>
      <c r="P3155" t="b">
        <v>1</v>
      </c>
      <c r="Q3155" t="s">
        <v>8271</v>
      </c>
      <c r="R3155" s="6">
        <f t="shared" si="197"/>
        <v>41.773858921161825</v>
      </c>
      <c r="S3155" t="s">
        <v>8319</v>
      </c>
      <c r="T3155" t="s">
        <v>8354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>
        <f t="shared" si="196"/>
        <v>1.1292857142857142</v>
      </c>
      <c r="G3156" t="s">
        <v>8219</v>
      </c>
      <c r="H3156" t="s">
        <v>8224</v>
      </c>
      <c r="I3156" t="s">
        <v>8246</v>
      </c>
      <c r="J3156">
        <v>1333310458</v>
      </c>
      <c r="K3156">
        <v>1330722058</v>
      </c>
      <c r="L3156" s="10">
        <f t="shared" si="198"/>
        <v>40970.875671296293</v>
      </c>
      <c r="M3156" s="10">
        <f t="shared" si="199"/>
        <v>41000.834004629629</v>
      </c>
      <c r="N3156" t="b">
        <v>1</v>
      </c>
      <c r="O3156">
        <v>123</v>
      </c>
      <c r="P3156" t="b">
        <v>1</v>
      </c>
      <c r="Q3156" t="s">
        <v>8271</v>
      </c>
      <c r="R3156" s="6">
        <f t="shared" si="197"/>
        <v>64.268292682926827</v>
      </c>
      <c r="S3156" t="s">
        <v>8319</v>
      </c>
      <c r="T3156" t="s">
        <v>8354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>
        <f t="shared" si="196"/>
        <v>1.885046</v>
      </c>
      <c r="G3157" t="s">
        <v>8219</v>
      </c>
      <c r="H3157" t="s">
        <v>8225</v>
      </c>
      <c r="I3157" t="s">
        <v>8247</v>
      </c>
      <c r="J3157">
        <v>1356004725</v>
      </c>
      <c r="K3157">
        <v>1353412725</v>
      </c>
      <c r="L3157" s="10">
        <f t="shared" si="198"/>
        <v>41233.499131944445</v>
      </c>
      <c r="M3157" s="10">
        <f t="shared" si="199"/>
        <v>41263.499131944445</v>
      </c>
      <c r="N3157" t="b">
        <v>1</v>
      </c>
      <c r="O3157">
        <v>302</v>
      </c>
      <c r="P3157" t="b">
        <v>1</v>
      </c>
      <c r="Q3157" t="s">
        <v>8271</v>
      </c>
      <c r="R3157" s="6">
        <f t="shared" si="197"/>
        <v>31.209370860927152</v>
      </c>
      <c r="S3157" t="s">
        <v>8319</v>
      </c>
      <c r="T3157" t="s">
        <v>8354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>
        <f t="shared" si="196"/>
        <v>1.0181818181818181</v>
      </c>
      <c r="G3158" t="s">
        <v>8219</v>
      </c>
      <c r="H3158" t="s">
        <v>8224</v>
      </c>
      <c r="I3158" t="s">
        <v>8246</v>
      </c>
      <c r="J3158">
        <v>1338591144</v>
      </c>
      <c r="K3158">
        <v>1335567144</v>
      </c>
      <c r="L3158" s="10">
        <f t="shared" si="198"/>
        <v>41026.953055555554</v>
      </c>
      <c r="M3158" s="10">
        <f t="shared" si="199"/>
        <v>41061.953055555554</v>
      </c>
      <c r="N3158" t="b">
        <v>1</v>
      </c>
      <c r="O3158">
        <v>89</v>
      </c>
      <c r="P3158" t="b">
        <v>1</v>
      </c>
      <c r="Q3158" t="s">
        <v>8271</v>
      </c>
      <c r="R3158" s="6">
        <f t="shared" si="197"/>
        <v>62.921348314606739</v>
      </c>
      <c r="S3158" t="s">
        <v>8319</v>
      </c>
      <c r="T3158" t="s">
        <v>8354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>
        <f t="shared" si="196"/>
        <v>1.01</v>
      </c>
      <c r="G3159" t="s">
        <v>8219</v>
      </c>
      <c r="H3159" t="s">
        <v>8224</v>
      </c>
      <c r="I3159" t="s">
        <v>8246</v>
      </c>
      <c r="J3159">
        <v>1405746000</v>
      </c>
      <c r="K3159">
        <v>1404932105</v>
      </c>
      <c r="L3159" s="10">
        <f t="shared" si="198"/>
        <v>41829.788252314815</v>
      </c>
      <c r="M3159" s="10">
        <f t="shared" si="199"/>
        <v>41839.208333333336</v>
      </c>
      <c r="N3159" t="b">
        <v>1</v>
      </c>
      <c r="O3159">
        <v>41</v>
      </c>
      <c r="P3159" t="b">
        <v>1</v>
      </c>
      <c r="Q3159" t="s">
        <v>8271</v>
      </c>
      <c r="R3159" s="6">
        <f t="shared" si="197"/>
        <v>98.536585365853654</v>
      </c>
      <c r="S3159" t="s">
        <v>8319</v>
      </c>
      <c r="T3159" t="s">
        <v>8354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>
        <f t="shared" si="196"/>
        <v>1.1399999999999999</v>
      </c>
      <c r="G3160" t="s">
        <v>8219</v>
      </c>
      <c r="H3160" t="s">
        <v>8224</v>
      </c>
      <c r="I3160" t="s">
        <v>8246</v>
      </c>
      <c r="J3160">
        <v>1374523752</v>
      </c>
      <c r="K3160">
        <v>1371931752</v>
      </c>
      <c r="L3160" s="10">
        <f t="shared" si="198"/>
        <v>41447.839722222219</v>
      </c>
      <c r="M3160" s="10">
        <f t="shared" si="199"/>
        <v>41477.839722222219</v>
      </c>
      <c r="N3160" t="b">
        <v>1</v>
      </c>
      <c r="O3160">
        <v>69</v>
      </c>
      <c r="P3160" t="b">
        <v>1</v>
      </c>
      <c r="Q3160" t="s">
        <v>8271</v>
      </c>
      <c r="R3160" s="6">
        <f t="shared" si="197"/>
        <v>82.608695652173907</v>
      </c>
      <c r="S3160" t="s">
        <v>8319</v>
      </c>
      <c r="T3160" t="s">
        <v>8354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>
        <f t="shared" si="196"/>
        <v>1.3348133333333334</v>
      </c>
      <c r="G3161" t="s">
        <v>8219</v>
      </c>
      <c r="H3161" t="s">
        <v>8224</v>
      </c>
      <c r="I3161" t="s">
        <v>8246</v>
      </c>
      <c r="J3161">
        <v>1326927600</v>
      </c>
      <c r="K3161">
        <v>1323221761</v>
      </c>
      <c r="L3161" s="10">
        <f t="shared" si="198"/>
        <v>40884.066678240742</v>
      </c>
      <c r="M3161" s="10">
        <f t="shared" si="199"/>
        <v>40926.958333333336</v>
      </c>
      <c r="N3161" t="b">
        <v>1</v>
      </c>
      <c r="O3161">
        <v>52</v>
      </c>
      <c r="P3161" t="b">
        <v>1</v>
      </c>
      <c r="Q3161" t="s">
        <v>8271</v>
      </c>
      <c r="R3161" s="6">
        <f t="shared" si="197"/>
        <v>38.504230769230773</v>
      </c>
      <c r="S3161" t="s">
        <v>8319</v>
      </c>
      <c r="T3161" t="s">
        <v>8354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>
        <f t="shared" si="196"/>
        <v>1.0153333333333334</v>
      </c>
      <c r="G3162" t="s">
        <v>8219</v>
      </c>
      <c r="H3162" t="s">
        <v>8224</v>
      </c>
      <c r="I3162" t="s">
        <v>8246</v>
      </c>
      <c r="J3162">
        <v>1407905940</v>
      </c>
      <c r="K3162">
        <v>1405923687</v>
      </c>
      <c r="L3162" s="10">
        <f t="shared" si="198"/>
        <v>41841.26489583333</v>
      </c>
      <c r="M3162" s="10">
        <f t="shared" si="199"/>
        <v>41864.207638888889</v>
      </c>
      <c r="N3162" t="b">
        <v>1</v>
      </c>
      <c r="O3162">
        <v>57</v>
      </c>
      <c r="P3162" t="b">
        <v>1</v>
      </c>
      <c r="Q3162" t="s">
        <v>8271</v>
      </c>
      <c r="R3162" s="6">
        <f t="shared" si="197"/>
        <v>80.15789473684211</v>
      </c>
      <c r="S3162" t="s">
        <v>8319</v>
      </c>
      <c r="T3162" t="s">
        <v>8354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>
        <f t="shared" si="196"/>
        <v>1.0509999999999999</v>
      </c>
      <c r="G3163" t="s">
        <v>8219</v>
      </c>
      <c r="H3163" t="s">
        <v>8225</v>
      </c>
      <c r="I3163" t="s">
        <v>8247</v>
      </c>
      <c r="J3163">
        <v>1413377522</v>
      </c>
      <c r="K3163">
        <v>1410785522</v>
      </c>
      <c r="L3163" s="10">
        <f t="shared" si="198"/>
        <v>41897.536134259259</v>
      </c>
      <c r="M3163" s="10">
        <f t="shared" si="199"/>
        <v>41927.536134259259</v>
      </c>
      <c r="N3163" t="b">
        <v>1</v>
      </c>
      <c r="O3163">
        <v>74</v>
      </c>
      <c r="P3163" t="b">
        <v>1</v>
      </c>
      <c r="Q3163" t="s">
        <v>8271</v>
      </c>
      <c r="R3163" s="6">
        <f t="shared" si="197"/>
        <v>28.405405405405407</v>
      </c>
      <c r="S3163" t="s">
        <v>8319</v>
      </c>
      <c r="T3163" t="s">
        <v>8354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>
        <f t="shared" si="196"/>
        <v>1.2715000000000001</v>
      </c>
      <c r="G3164" t="s">
        <v>8219</v>
      </c>
      <c r="H3164" t="s">
        <v>8224</v>
      </c>
      <c r="I3164" t="s">
        <v>8246</v>
      </c>
      <c r="J3164">
        <v>1404698400</v>
      </c>
      <c r="K3164">
        <v>1402331262</v>
      </c>
      <c r="L3164" s="10">
        <f t="shared" si="198"/>
        <v>41799.685902777775</v>
      </c>
      <c r="M3164" s="10">
        <f t="shared" si="199"/>
        <v>41827.083333333336</v>
      </c>
      <c r="N3164" t="b">
        <v>1</v>
      </c>
      <c r="O3164">
        <v>63</v>
      </c>
      <c r="P3164" t="b">
        <v>1</v>
      </c>
      <c r="Q3164" t="s">
        <v>8271</v>
      </c>
      <c r="R3164" s="6">
        <f t="shared" si="197"/>
        <v>80.730158730158735</v>
      </c>
      <c r="S3164" t="s">
        <v>8319</v>
      </c>
      <c r="T3164" t="s">
        <v>8354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>
        <f t="shared" si="196"/>
        <v>1.1115384615384616</v>
      </c>
      <c r="G3165" t="s">
        <v>8219</v>
      </c>
      <c r="H3165" t="s">
        <v>8224</v>
      </c>
      <c r="I3165" t="s">
        <v>8246</v>
      </c>
      <c r="J3165">
        <v>1402855525</v>
      </c>
      <c r="K3165">
        <v>1400263525</v>
      </c>
      <c r="L3165" s="10">
        <f t="shared" si="198"/>
        <v>41775.753761574073</v>
      </c>
      <c r="M3165" s="10">
        <f t="shared" si="199"/>
        <v>41805.753761574073</v>
      </c>
      <c r="N3165" t="b">
        <v>1</v>
      </c>
      <c r="O3165">
        <v>72</v>
      </c>
      <c r="P3165" t="b">
        <v>1</v>
      </c>
      <c r="Q3165" t="s">
        <v>8271</v>
      </c>
      <c r="R3165" s="6">
        <f t="shared" si="197"/>
        <v>200.69444444444446</v>
      </c>
      <c r="S3165" t="s">
        <v>8319</v>
      </c>
      <c r="T3165" t="s">
        <v>8354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>
        <f t="shared" si="196"/>
        <v>1.0676000000000001</v>
      </c>
      <c r="G3166" t="s">
        <v>8219</v>
      </c>
      <c r="H3166" t="s">
        <v>8224</v>
      </c>
      <c r="I3166" t="s">
        <v>8246</v>
      </c>
      <c r="J3166">
        <v>1402341615</v>
      </c>
      <c r="K3166">
        <v>1399490415</v>
      </c>
      <c r="L3166" s="10">
        <f t="shared" si="198"/>
        <v>41766.80572916667</v>
      </c>
      <c r="M3166" s="10">
        <f t="shared" si="199"/>
        <v>41799.80572916667</v>
      </c>
      <c r="N3166" t="b">
        <v>1</v>
      </c>
      <c r="O3166">
        <v>71</v>
      </c>
      <c r="P3166" t="b">
        <v>1</v>
      </c>
      <c r="Q3166" t="s">
        <v>8271</v>
      </c>
      <c r="R3166" s="6">
        <f t="shared" si="197"/>
        <v>37.591549295774648</v>
      </c>
      <c r="S3166" t="s">
        <v>8319</v>
      </c>
      <c r="T3166" t="s">
        <v>8354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>
        <f t="shared" si="196"/>
        <v>1.6266666666666667</v>
      </c>
      <c r="G3167" t="s">
        <v>8219</v>
      </c>
      <c r="H3167" t="s">
        <v>8224</v>
      </c>
      <c r="I3167" t="s">
        <v>8246</v>
      </c>
      <c r="J3167">
        <v>1304395140</v>
      </c>
      <c r="K3167">
        <v>1302493760</v>
      </c>
      <c r="L3167" s="10">
        <f t="shared" si="198"/>
        <v>40644.159259259257</v>
      </c>
      <c r="M3167" s="10">
        <f t="shared" si="199"/>
        <v>40666.165972222225</v>
      </c>
      <c r="N3167" t="b">
        <v>1</v>
      </c>
      <c r="O3167">
        <v>21</v>
      </c>
      <c r="P3167" t="b">
        <v>1</v>
      </c>
      <c r="Q3167" t="s">
        <v>8271</v>
      </c>
      <c r="R3167" s="6">
        <f t="shared" si="197"/>
        <v>58.095238095238095</v>
      </c>
      <c r="S3167" t="s">
        <v>8319</v>
      </c>
      <c r="T3167" t="s">
        <v>8354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>
        <f t="shared" si="196"/>
        <v>1.6022808571428573</v>
      </c>
      <c r="G3168" t="s">
        <v>8219</v>
      </c>
      <c r="H3168" t="s">
        <v>8224</v>
      </c>
      <c r="I3168" t="s">
        <v>8246</v>
      </c>
      <c r="J3168">
        <v>1416988740</v>
      </c>
      <c r="K3168">
        <v>1414514153</v>
      </c>
      <c r="L3168" s="10">
        <f t="shared" si="198"/>
        <v>41940.69158564815</v>
      </c>
      <c r="M3168" s="10">
        <f t="shared" si="199"/>
        <v>41969.332638888889</v>
      </c>
      <c r="N3168" t="b">
        <v>1</v>
      </c>
      <c r="O3168">
        <v>930</v>
      </c>
      <c r="P3168" t="b">
        <v>1</v>
      </c>
      <c r="Q3168" t="s">
        <v>8271</v>
      </c>
      <c r="R3168" s="6">
        <f t="shared" si="197"/>
        <v>60.300892473118282</v>
      </c>
      <c r="S3168" t="s">
        <v>8319</v>
      </c>
      <c r="T3168" t="s">
        <v>8354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>
        <f t="shared" si="196"/>
        <v>1.1616666666666666</v>
      </c>
      <c r="G3169" t="s">
        <v>8219</v>
      </c>
      <c r="H3169" t="s">
        <v>8224</v>
      </c>
      <c r="I3169" t="s">
        <v>8246</v>
      </c>
      <c r="J3169">
        <v>1406952781</v>
      </c>
      <c r="K3169">
        <v>1405743181</v>
      </c>
      <c r="L3169" s="10">
        <f t="shared" si="198"/>
        <v>41839.175706018519</v>
      </c>
      <c r="M3169" s="10">
        <f t="shared" si="199"/>
        <v>41853.175706018519</v>
      </c>
      <c r="N3169" t="b">
        <v>1</v>
      </c>
      <c r="O3169">
        <v>55</v>
      </c>
      <c r="P3169" t="b">
        <v>1</v>
      </c>
      <c r="Q3169" t="s">
        <v>8271</v>
      </c>
      <c r="R3169" s="6">
        <f t="shared" si="197"/>
        <v>63.363636363636367</v>
      </c>
      <c r="S3169" t="s">
        <v>8319</v>
      </c>
      <c r="T3169" t="s">
        <v>8354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>
        <f t="shared" si="196"/>
        <v>1.242</v>
      </c>
      <c r="G3170" t="s">
        <v>8219</v>
      </c>
      <c r="H3170" t="s">
        <v>8224</v>
      </c>
      <c r="I3170" t="s">
        <v>8246</v>
      </c>
      <c r="J3170">
        <v>1402696800</v>
      </c>
      <c r="K3170">
        <v>1399948353</v>
      </c>
      <c r="L3170" s="10">
        <f t="shared" si="198"/>
        <v>41772.105937500004</v>
      </c>
      <c r="M3170" s="10">
        <f t="shared" si="199"/>
        <v>41803.916666666664</v>
      </c>
      <c r="N3170" t="b">
        <v>1</v>
      </c>
      <c r="O3170">
        <v>61</v>
      </c>
      <c r="P3170" t="b">
        <v>1</v>
      </c>
      <c r="Q3170" t="s">
        <v>8271</v>
      </c>
      <c r="R3170" s="6">
        <f t="shared" si="197"/>
        <v>50.901639344262293</v>
      </c>
      <c r="S3170" t="s">
        <v>8319</v>
      </c>
      <c r="T3170" t="s">
        <v>8354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>
        <f t="shared" si="196"/>
        <v>1.030125</v>
      </c>
      <c r="G3171" t="s">
        <v>8219</v>
      </c>
      <c r="H3171" t="s">
        <v>8224</v>
      </c>
      <c r="I3171" t="s">
        <v>8246</v>
      </c>
      <c r="J3171">
        <v>1386910740</v>
      </c>
      <c r="K3171">
        <v>1384364561</v>
      </c>
      <c r="L3171" s="10">
        <f t="shared" si="198"/>
        <v>41591.737974537034</v>
      </c>
      <c r="M3171" s="10">
        <f t="shared" si="199"/>
        <v>41621.207638888889</v>
      </c>
      <c r="N3171" t="b">
        <v>1</v>
      </c>
      <c r="O3171">
        <v>82</v>
      </c>
      <c r="P3171" t="b">
        <v>1</v>
      </c>
      <c r="Q3171" t="s">
        <v>8271</v>
      </c>
      <c r="R3171" s="6">
        <f t="shared" si="197"/>
        <v>100.5</v>
      </c>
      <c r="S3171" t="s">
        <v>8319</v>
      </c>
      <c r="T3171" t="s">
        <v>8354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>
        <f t="shared" si="196"/>
        <v>1.1225000000000001</v>
      </c>
      <c r="G3172" t="s">
        <v>8219</v>
      </c>
      <c r="H3172" t="s">
        <v>8224</v>
      </c>
      <c r="I3172" t="s">
        <v>8246</v>
      </c>
      <c r="J3172">
        <v>1404273600</v>
      </c>
      <c r="K3172">
        <v>1401414944</v>
      </c>
      <c r="L3172" s="10">
        <f t="shared" si="198"/>
        <v>41789.080370370371</v>
      </c>
      <c r="M3172" s="10">
        <f t="shared" si="199"/>
        <v>41822.166666666664</v>
      </c>
      <c r="N3172" t="b">
        <v>1</v>
      </c>
      <c r="O3172">
        <v>71</v>
      </c>
      <c r="P3172" t="b">
        <v>1</v>
      </c>
      <c r="Q3172" t="s">
        <v>8271</v>
      </c>
      <c r="R3172" s="6">
        <f t="shared" si="197"/>
        <v>31.619718309859156</v>
      </c>
      <c r="S3172" t="s">
        <v>8319</v>
      </c>
      <c r="T3172" t="s">
        <v>8354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>
        <f t="shared" si="196"/>
        <v>1.0881428571428571</v>
      </c>
      <c r="G3173" t="s">
        <v>8219</v>
      </c>
      <c r="H3173" t="s">
        <v>8225</v>
      </c>
      <c r="I3173" t="s">
        <v>8247</v>
      </c>
      <c r="J3173">
        <v>1462545358</v>
      </c>
      <c r="K3173">
        <v>1459953358</v>
      </c>
      <c r="L3173" s="10">
        <f t="shared" si="198"/>
        <v>42466.608310185184</v>
      </c>
      <c r="M3173" s="10">
        <f t="shared" si="199"/>
        <v>42496.608310185184</v>
      </c>
      <c r="N3173" t="b">
        <v>1</v>
      </c>
      <c r="O3173">
        <v>117</v>
      </c>
      <c r="P3173" t="b">
        <v>1</v>
      </c>
      <c r="Q3173" t="s">
        <v>8271</v>
      </c>
      <c r="R3173" s="6">
        <f t="shared" si="197"/>
        <v>65.102564102564102</v>
      </c>
      <c r="S3173" t="s">
        <v>8319</v>
      </c>
      <c r="T3173" t="s">
        <v>8354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>
        <f t="shared" si="196"/>
        <v>1.1499999999999999</v>
      </c>
      <c r="G3174" t="s">
        <v>8219</v>
      </c>
      <c r="H3174" t="s">
        <v>8224</v>
      </c>
      <c r="I3174" t="s">
        <v>8246</v>
      </c>
      <c r="J3174">
        <v>1329240668</v>
      </c>
      <c r="K3174">
        <v>1326648668</v>
      </c>
      <c r="L3174" s="10">
        <f t="shared" si="198"/>
        <v>40923.729953703703</v>
      </c>
      <c r="M3174" s="10">
        <f t="shared" si="199"/>
        <v>40953.729953703703</v>
      </c>
      <c r="N3174" t="b">
        <v>1</v>
      </c>
      <c r="O3174">
        <v>29</v>
      </c>
      <c r="P3174" t="b">
        <v>1</v>
      </c>
      <c r="Q3174" t="s">
        <v>8271</v>
      </c>
      <c r="R3174" s="6">
        <f t="shared" si="197"/>
        <v>79.310344827586206</v>
      </c>
      <c r="S3174" t="s">
        <v>8319</v>
      </c>
      <c r="T3174" t="s">
        <v>8354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>
        <f t="shared" si="196"/>
        <v>1.03</v>
      </c>
      <c r="G3175" t="s">
        <v>8219</v>
      </c>
      <c r="H3175" t="s">
        <v>8224</v>
      </c>
      <c r="I3175" t="s">
        <v>8246</v>
      </c>
      <c r="J3175">
        <v>1411765492</v>
      </c>
      <c r="K3175">
        <v>1409173492</v>
      </c>
      <c r="L3175" s="10">
        <f t="shared" si="198"/>
        <v>41878.878379629627</v>
      </c>
      <c r="M3175" s="10">
        <f t="shared" si="199"/>
        <v>41908.878379629627</v>
      </c>
      <c r="N3175" t="b">
        <v>1</v>
      </c>
      <c r="O3175">
        <v>74</v>
      </c>
      <c r="P3175" t="b">
        <v>1</v>
      </c>
      <c r="Q3175" t="s">
        <v>8271</v>
      </c>
      <c r="R3175" s="6">
        <f t="shared" si="197"/>
        <v>139.18918918918919</v>
      </c>
      <c r="S3175" t="s">
        <v>8319</v>
      </c>
      <c r="T3175" t="s">
        <v>8354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>
        <f t="shared" si="196"/>
        <v>1.0113333333333334</v>
      </c>
      <c r="G3176" t="s">
        <v>8219</v>
      </c>
      <c r="H3176" t="s">
        <v>8224</v>
      </c>
      <c r="I3176" t="s">
        <v>8246</v>
      </c>
      <c r="J3176">
        <v>1408999508</v>
      </c>
      <c r="K3176">
        <v>1407789908</v>
      </c>
      <c r="L3176" s="10">
        <f t="shared" si="198"/>
        <v>41862.864675925928</v>
      </c>
      <c r="M3176" s="10">
        <f t="shared" si="199"/>
        <v>41876.864675925928</v>
      </c>
      <c r="N3176" t="b">
        <v>1</v>
      </c>
      <c r="O3176">
        <v>23</v>
      </c>
      <c r="P3176" t="b">
        <v>1</v>
      </c>
      <c r="Q3176" t="s">
        <v>8271</v>
      </c>
      <c r="R3176" s="6">
        <f t="shared" si="197"/>
        <v>131.91304347826087</v>
      </c>
      <c r="S3176" t="s">
        <v>8319</v>
      </c>
      <c r="T3176" t="s">
        <v>8354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>
        <f t="shared" si="196"/>
        <v>1.0955999999999999</v>
      </c>
      <c r="G3177" t="s">
        <v>8219</v>
      </c>
      <c r="H3177" t="s">
        <v>8224</v>
      </c>
      <c r="I3177" t="s">
        <v>8246</v>
      </c>
      <c r="J3177">
        <v>1297977427</v>
      </c>
      <c r="K3177">
        <v>1292793427</v>
      </c>
      <c r="L3177" s="10">
        <f t="shared" si="198"/>
        <v>40531.886886574073</v>
      </c>
      <c r="M3177" s="10">
        <f t="shared" si="199"/>
        <v>40591.886886574073</v>
      </c>
      <c r="N3177" t="b">
        <v>1</v>
      </c>
      <c r="O3177">
        <v>60</v>
      </c>
      <c r="P3177" t="b">
        <v>1</v>
      </c>
      <c r="Q3177" t="s">
        <v>8271</v>
      </c>
      <c r="R3177" s="6">
        <f t="shared" si="197"/>
        <v>91.3</v>
      </c>
      <c r="S3177" t="s">
        <v>8319</v>
      </c>
      <c r="T3177" t="s">
        <v>8354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>
        <f t="shared" si="196"/>
        <v>1.148421052631579</v>
      </c>
      <c r="G3178" t="s">
        <v>8219</v>
      </c>
      <c r="H3178" t="s">
        <v>8224</v>
      </c>
      <c r="I3178" t="s">
        <v>8246</v>
      </c>
      <c r="J3178">
        <v>1376838000</v>
      </c>
      <c r="K3178">
        <v>1374531631</v>
      </c>
      <c r="L3178" s="10">
        <f t="shared" si="198"/>
        <v>41477.930914351848</v>
      </c>
      <c r="M3178" s="10">
        <f t="shared" si="199"/>
        <v>41504.625</v>
      </c>
      <c r="N3178" t="b">
        <v>1</v>
      </c>
      <c r="O3178">
        <v>55</v>
      </c>
      <c r="P3178" t="b">
        <v>1</v>
      </c>
      <c r="Q3178" t="s">
        <v>8271</v>
      </c>
      <c r="R3178" s="6">
        <f t="shared" si="197"/>
        <v>39.672727272727272</v>
      </c>
      <c r="S3178" t="s">
        <v>8319</v>
      </c>
      <c r="T3178" t="s">
        <v>8354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>
        <f t="shared" si="196"/>
        <v>1.1739999999999999</v>
      </c>
      <c r="G3179" t="s">
        <v>8219</v>
      </c>
      <c r="H3179" t="s">
        <v>8224</v>
      </c>
      <c r="I3179" t="s">
        <v>8246</v>
      </c>
      <c r="J3179">
        <v>1403366409</v>
      </c>
      <c r="K3179">
        <v>1400774409</v>
      </c>
      <c r="L3179" s="10">
        <f t="shared" si="198"/>
        <v>41781.666770833333</v>
      </c>
      <c r="M3179" s="10">
        <f t="shared" si="199"/>
        <v>41811.666770833333</v>
      </c>
      <c r="N3179" t="b">
        <v>1</v>
      </c>
      <c r="O3179">
        <v>51</v>
      </c>
      <c r="P3179" t="b">
        <v>1</v>
      </c>
      <c r="Q3179" t="s">
        <v>8271</v>
      </c>
      <c r="R3179" s="6">
        <f t="shared" si="197"/>
        <v>57.549019607843135</v>
      </c>
      <c r="S3179" t="s">
        <v>8319</v>
      </c>
      <c r="T3179" t="s">
        <v>8354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>
        <f t="shared" si="196"/>
        <v>1.7173333333333334</v>
      </c>
      <c r="G3180" t="s">
        <v>8219</v>
      </c>
      <c r="H3180" t="s">
        <v>8225</v>
      </c>
      <c r="I3180" t="s">
        <v>8247</v>
      </c>
      <c r="J3180">
        <v>1405521075</v>
      </c>
      <c r="K3180">
        <v>1402929075</v>
      </c>
      <c r="L3180" s="10">
        <f t="shared" si="198"/>
        <v>41806.605034722219</v>
      </c>
      <c r="M3180" s="10">
        <f t="shared" si="199"/>
        <v>41836.605034722219</v>
      </c>
      <c r="N3180" t="b">
        <v>1</v>
      </c>
      <c r="O3180">
        <v>78</v>
      </c>
      <c r="P3180" t="b">
        <v>1</v>
      </c>
      <c r="Q3180" t="s">
        <v>8271</v>
      </c>
      <c r="R3180" s="6">
        <f t="shared" si="197"/>
        <v>33.025641025641029</v>
      </c>
      <c r="S3180" t="s">
        <v>8319</v>
      </c>
      <c r="T3180" t="s">
        <v>8354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>
        <f t="shared" si="196"/>
        <v>1.1416238095238094</v>
      </c>
      <c r="G3181" t="s">
        <v>8219</v>
      </c>
      <c r="H3181" t="s">
        <v>8224</v>
      </c>
      <c r="I3181" t="s">
        <v>8246</v>
      </c>
      <c r="J3181">
        <v>1367859071</v>
      </c>
      <c r="K3181">
        <v>1365699071</v>
      </c>
      <c r="L3181" s="10">
        <f t="shared" si="198"/>
        <v>41375.702210648145</v>
      </c>
      <c r="M3181" s="10">
        <f t="shared" si="199"/>
        <v>41400.702210648145</v>
      </c>
      <c r="N3181" t="b">
        <v>1</v>
      </c>
      <c r="O3181">
        <v>62</v>
      </c>
      <c r="P3181" t="b">
        <v>1</v>
      </c>
      <c r="Q3181" t="s">
        <v>8271</v>
      </c>
      <c r="R3181" s="6">
        <f t="shared" si="197"/>
        <v>77.335806451612896</v>
      </c>
      <c r="S3181" t="s">
        <v>8319</v>
      </c>
      <c r="T3181" t="s">
        <v>8354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>
        <f t="shared" si="196"/>
        <v>1.1975</v>
      </c>
      <c r="G3182" t="s">
        <v>8219</v>
      </c>
      <c r="H3182" t="s">
        <v>8225</v>
      </c>
      <c r="I3182" t="s">
        <v>8247</v>
      </c>
      <c r="J3182">
        <v>1403258049</v>
      </c>
      <c r="K3182">
        <v>1400666049</v>
      </c>
      <c r="L3182" s="10">
        <f t="shared" si="198"/>
        <v>41780.412604166668</v>
      </c>
      <c r="M3182" s="10">
        <f t="shared" si="199"/>
        <v>41810.412604166668</v>
      </c>
      <c r="N3182" t="b">
        <v>1</v>
      </c>
      <c r="O3182">
        <v>45</v>
      </c>
      <c r="P3182" t="b">
        <v>1</v>
      </c>
      <c r="Q3182" t="s">
        <v>8271</v>
      </c>
      <c r="R3182" s="6">
        <f t="shared" si="197"/>
        <v>31.933333333333334</v>
      </c>
      <c r="S3182" t="s">
        <v>8319</v>
      </c>
      <c r="T3182" t="s">
        <v>8354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>
        <f t="shared" si="196"/>
        <v>1.0900000000000001</v>
      </c>
      <c r="G3183" t="s">
        <v>8219</v>
      </c>
      <c r="H3183" t="s">
        <v>8225</v>
      </c>
      <c r="I3183" t="s">
        <v>8247</v>
      </c>
      <c r="J3183">
        <v>1402848000</v>
      </c>
      <c r="K3183">
        <v>1400570787</v>
      </c>
      <c r="L3183" s="10">
        <f t="shared" si="198"/>
        <v>41779.310034722221</v>
      </c>
      <c r="M3183" s="10">
        <f t="shared" si="199"/>
        <v>41805.666666666664</v>
      </c>
      <c r="N3183" t="b">
        <v>1</v>
      </c>
      <c r="O3183">
        <v>15</v>
      </c>
      <c r="P3183" t="b">
        <v>1</v>
      </c>
      <c r="Q3183" t="s">
        <v>8271</v>
      </c>
      <c r="R3183" s="6">
        <f t="shared" si="197"/>
        <v>36.333333333333336</v>
      </c>
      <c r="S3183" t="s">
        <v>8319</v>
      </c>
      <c r="T3183" t="s">
        <v>8354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>
        <f t="shared" si="196"/>
        <v>1.0088571428571429</v>
      </c>
      <c r="G3184" t="s">
        <v>8219</v>
      </c>
      <c r="H3184" t="s">
        <v>8224</v>
      </c>
      <c r="I3184" t="s">
        <v>8246</v>
      </c>
      <c r="J3184">
        <v>1328029200</v>
      </c>
      <c r="K3184">
        <v>1323211621</v>
      </c>
      <c r="L3184" s="10">
        <f t="shared" si="198"/>
        <v>40883.949317129627</v>
      </c>
      <c r="M3184" s="10">
        <f t="shared" si="199"/>
        <v>40939.708333333336</v>
      </c>
      <c r="N3184" t="b">
        <v>1</v>
      </c>
      <c r="O3184">
        <v>151</v>
      </c>
      <c r="P3184" t="b">
        <v>1</v>
      </c>
      <c r="Q3184" t="s">
        <v>8271</v>
      </c>
      <c r="R3184" s="6">
        <f t="shared" si="197"/>
        <v>46.768211920529801</v>
      </c>
      <c r="S3184" t="s">
        <v>8319</v>
      </c>
      <c r="T3184" t="s">
        <v>8354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>
        <f t="shared" si="196"/>
        <v>1.0900000000000001</v>
      </c>
      <c r="G3185" t="s">
        <v>8219</v>
      </c>
      <c r="H3185" t="s">
        <v>8224</v>
      </c>
      <c r="I3185" t="s">
        <v>8246</v>
      </c>
      <c r="J3185">
        <v>1377284669</v>
      </c>
      <c r="K3185">
        <v>1375729469</v>
      </c>
      <c r="L3185" s="10">
        <f t="shared" si="198"/>
        <v>41491.79478009259</v>
      </c>
      <c r="M3185" s="10">
        <f t="shared" si="199"/>
        <v>41509.79478009259</v>
      </c>
      <c r="N3185" t="b">
        <v>1</v>
      </c>
      <c r="O3185">
        <v>68</v>
      </c>
      <c r="P3185" t="b">
        <v>1</v>
      </c>
      <c r="Q3185" t="s">
        <v>8271</v>
      </c>
      <c r="R3185" s="6">
        <f t="shared" si="197"/>
        <v>40.073529411764703</v>
      </c>
      <c r="S3185" t="s">
        <v>8319</v>
      </c>
      <c r="T3185" t="s">
        <v>8354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>
        <f t="shared" si="196"/>
        <v>1.0720930232558139</v>
      </c>
      <c r="G3186" t="s">
        <v>8219</v>
      </c>
      <c r="H3186" t="s">
        <v>8224</v>
      </c>
      <c r="I3186" t="s">
        <v>8246</v>
      </c>
      <c r="J3186">
        <v>1404258631</v>
      </c>
      <c r="K3186">
        <v>1401666631</v>
      </c>
      <c r="L3186" s="10">
        <f t="shared" si="198"/>
        <v>41791.993414351848</v>
      </c>
      <c r="M3186" s="10">
        <f t="shared" si="199"/>
        <v>41821.993414351848</v>
      </c>
      <c r="N3186" t="b">
        <v>1</v>
      </c>
      <c r="O3186">
        <v>46</v>
      </c>
      <c r="P3186" t="b">
        <v>1</v>
      </c>
      <c r="Q3186" t="s">
        <v>8271</v>
      </c>
      <c r="R3186" s="6">
        <f t="shared" si="197"/>
        <v>100.21739130434783</v>
      </c>
      <c r="S3186" t="s">
        <v>8319</v>
      </c>
      <c r="T3186" t="s">
        <v>8354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>
        <f t="shared" si="196"/>
        <v>1</v>
      </c>
      <c r="G3187" t="s">
        <v>8219</v>
      </c>
      <c r="H3187" t="s">
        <v>8225</v>
      </c>
      <c r="I3187" t="s">
        <v>8247</v>
      </c>
      <c r="J3187">
        <v>1405553241</v>
      </c>
      <c r="K3187">
        <v>1404948441</v>
      </c>
      <c r="L3187" s="10">
        <f t="shared" si="198"/>
        <v>41829.977326388893</v>
      </c>
      <c r="M3187" s="10">
        <f t="shared" si="199"/>
        <v>41836.977326388893</v>
      </c>
      <c r="N3187" t="b">
        <v>1</v>
      </c>
      <c r="O3187">
        <v>24</v>
      </c>
      <c r="P3187" t="b">
        <v>1</v>
      </c>
      <c r="Q3187" t="s">
        <v>8271</v>
      </c>
      <c r="R3187" s="6">
        <f t="shared" si="197"/>
        <v>41.666666666666664</v>
      </c>
      <c r="S3187" t="s">
        <v>8319</v>
      </c>
      <c r="T3187" t="s">
        <v>8354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>
        <f t="shared" si="196"/>
        <v>1.0218750000000001</v>
      </c>
      <c r="G3188" t="s">
        <v>8219</v>
      </c>
      <c r="H3188" t="s">
        <v>8225</v>
      </c>
      <c r="I3188" t="s">
        <v>8247</v>
      </c>
      <c r="J3188">
        <v>1410901200</v>
      </c>
      <c r="K3188">
        <v>1408313438</v>
      </c>
      <c r="L3188" s="10">
        <f t="shared" si="198"/>
        <v>41868.924050925925</v>
      </c>
      <c r="M3188" s="10">
        <f t="shared" si="199"/>
        <v>41898.875</v>
      </c>
      <c r="N3188" t="b">
        <v>1</v>
      </c>
      <c r="O3188">
        <v>70</v>
      </c>
      <c r="P3188" t="b">
        <v>1</v>
      </c>
      <c r="Q3188" t="s">
        <v>8271</v>
      </c>
      <c r="R3188" s="6">
        <f t="shared" si="197"/>
        <v>46.714285714285715</v>
      </c>
      <c r="S3188" t="s">
        <v>8319</v>
      </c>
      <c r="T3188" t="s">
        <v>8354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>
        <f t="shared" si="196"/>
        <v>1.1629333333333334</v>
      </c>
      <c r="G3189" t="s">
        <v>8219</v>
      </c>
      <c r="H3189" t="s">
        <v>8224</v>
      </c>
      <c r="I3189" t="s">
        <v>8246</v>
      </c>
      <c r="J3189">
        <v>1407167973</v>
      </c>
      <c r="K3189">
        <v>1405439973</v>
      </c>
      <c r="L3189" s="10">
        <f t="shared" si="198"/>
        <v>41835.666354166664</v>
      </c>
      <c r="M3189" s="10">
        <f t="shared" si="199"/>
        <v>41855.666354166664</v>
      </c>
      <c r="N3189" t="b">
        <v>1</v>
      </c>
      <c r="O3189">
        <v>244</v>
      </c>
      <c r="P3189" t="b">
        <v>1</v>
      </c>
      <c r="Q3189" t="s">
        <v>8271</v>
      </c>
      <c r="R3189" s="6">
        <f t="shared" si="197"/>
        <v>71.491803278688522</v>
      </c>
      <c r="S3189" t="s">
        <v>8319</v>
      </c>
      <c r="T3189" t="s">
        <v>8354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>
        <f t="shared" si="196"/>
        <v>0.65</v>
      </c>
      <c r="G3190" t="s">
        <v>8221</v>
      </c>
      <c r="H3190" t="s">
        <v>8225</v>
      </c>
      <c r="I3190" t="s">
        <v>8247</v>
      </c>
      <c r="J3190">
        <v>1433930302</v>
      </c>
      <c r="K3190">
        <v>1432115902</v>
      </c>
      <c r="L3190" s="10">
        <f t="shared" si="198"/>
        <v>42144.415532407409</v>
      </c>
      <c r="M3190" s="10">
        <f t="shared" si="199"/>
        <v>42165.415532407409</v>
      </c>
      <c r="N3190" t="b">
        <v>0</v>
      </c>
      <c r="O3190">
        <v>9</v>
      </c>
      <c r="P3190" t="b">
        <v>0</v>
      </c>
      <c r="Q3190" t="s">
        <v>8305</v>
      </c>
      <c r="R3190" s="6">
        <f t="shared" si="197"/>
        <v>14.444444444444445</v>
      </c>
      <c r="S3190" t="s">
        <v>8319</v>
      </c>
      <c r="T3190" t="s">
        <v>8379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>
        <f t="shared" si="196"/>
        <v>0.12327272727272727</v>
      </c>
      <c r="G3191" t="s">
        <v>8221</v>
      </c>
      <c r="H3191" t="s">
        <v>8235</v>
      </c>
      <c r="I3191" t="s">
        <v>8255</v>
      </c>
      <c r="J3191">
        <v>1432455532</v>
      </c>
      <c r="K3191">
        <v>1429863532</v>
      </c>
      <c r="L3191" s="10">
        <f t="shared" si="198"/>
        <v>42118.346435185187</v>
      </c>
      <c r="M3191" s="10">
        <f t="shared" si="199"/>
        <v>42148.346435185187</v>
      </c>
      <c r="N3191" t="b">
        <v>0</v>
      </c>
      <c r="O3191">
        <v>19</v>
      </c>
      <c r="P3191" t="b">
        <v>0</v>
      </c>
      <c r="Q3191" t="s">
        <v>8305</v>
      </c>
      <c r="R3191" s="6">
        <f t="shared" si="197"/>
        <v>356.84210526315792</v>
      </c>
      <c r="S3191" t="s">
        <v>8319</v>
      </c>
      <c r="T3191" t="s">
        <v>8379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>
        <f t="shared" si="196"/>
        <v>0</v>
      </c>
      <c r="G3192" t="s">
        <v>8221</v>
      </c>
      <c r="H3192" t="s">
        <v>8229</v>
      </c>
      <c r="I3192" t="s">
        <v>8251</v>
      </c>
      <c r="J3192">
        <v>1481258275</v>
      </c>
      <c r="K3192">
        <v>1478662675</v>
      </c>
      <c r="L3192" s="10">
        <f t="shared" si="198"/>
        <v>42683.151331018518</v>
      </c>
      <c r="M3192" s="10">
        <f t="shared" si="199"/>
        <v>42713.192997685182</v>
      </c>
      <c r="N3192" t="b">
        <v>0</v>
      </c>
      <c r="O3192">
        <v>0</v>
      </c>
      <c r="P3192" t="b">
        <v>0</v>
      </c>
      <c r="Q3192" t="s">
        <v>8305</v>
      </c>
      <c r="R3192" s="6">
        <f t="shared" si="197"/>
        <v>0</v>
      </c>
      <c r="S3192" t="s">
        <v>8319</v>
      </c>
      <c r="T3192" t="s">
        <v>8379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>
        <f t="shared" si="196"/>
        <v>4.0266666666666666E-2</v>
      </c>
      <c r="G3193" t="s">
        <v>8221</v>
      </c>
      <c r="H3193" t="s">
        <v>8224</v>
      </c>
      <c r="I3193" t="s">
        <v>8246</v>
      </c>
      <c r="J3193">
        <v>1471370869</v>
      </c>
      <c r="K3193">
        <v>1466186869</v>
      </c>
      <c r="L3193" s="10">
        <f t="shared" si="198"/>
        <v>42538.755428240736</v>
      </c>
      <c r="M3193" s="10">
        <f t="shared" si="199"/>
        <v>42598.755428240736</v>
      </c>
      <c r="N3193" t="b">
        <v>0</v>
      </c>
      <c r="O3193">
        <v>4</v>
      </c>
      <c r="P3193" t="b">
        <v>0</v>
      </c>
      <c r="Q3193" t="s">
        <v>8305</v>
      </c>
      <c r="R3193" s="6">
        <f t="shared" si="197"/>
        <v>37.75</v>
      </c>
      <c r="S3193" t="s">
        <v>8319</v>
      </c>
      <c r="T3193" t="s">
        <v>8379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>
        <f t="shared" si="196"/>
        <v>1.0200000000000001E-2</v>
      </c>
      <c r="G3194" t="s">
        <v>8221</v>
      </c>
      <c r="H3194" t="s">
        <v>8225</v>
      </c>
      <c r="I3194" t="s">
        <v>8247</v>
      </c>
      <c r="J3194">
        <v>1425160800</v>
      </c>
      <c r="K3194">
        <v>1421274859</v>
      </c>
      <c r="L3194" s="10">
        <f t="shared" si="198"/>
        <v>42018.94049768518</v>
      </c>
      <c r="M3194" s="10">
        <f t="shared" si="199"/>
        <v>42063.916666666672</v>
      </c>
      <c r="N3194" t="b">
        <v>0</v>
      </c>
      <c r="O3194">
        <v>8</v>
      </c>
      <c r="P3194" t="b">
        <v>0</v>
      </c>
      <c r="Q3194" t="s">
        <v>8305</v>
      </c>
      <c r="R3194" s="6">
        <f t="shared" si="197"/>
        <v>12.75</v>
      </c>
      <c r="S3194" t="s">
        <v>8319</v>
      </c>
      <c r="T3194" t="s">
        <v>8379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>
        <f t="shared" si="196"/>
        <v>0.1174</v>
      </c>
      <c r="G3195" t="s">
        <v>8221</v>
      </c>
      <c r="H3195" t="s">
        <v>8225</v>
      </c>
      <c r="I3195" t="s">
        <v>8247</v>
      </c>
      <c r="J3195">
        <v>1424474056</v>
      </c>
      <c r="K3195">
        <v>1420586056</v>
      </c>
      <c r="L3195" s="10">
        <f t="shared" si="198"/>
        <v>42010.968240740738</v>
      </c>
      <c r="M3195" s="10">
        <f t="shared" si="199"/>
        <v>42055.968240740738</v>
      </c>
      <c r="N3195" t="b">
        <v>0</v>
      </c>
      <c r="O3195">
        <v>24</v>
      </c>
      <c r="P3195" t="b">
        <v>0</v>
      </c>
      <c r="Q3195" t="s">
        <v>8305</v>
      </c>
      <c r="R3195" s="6">
        <f t="shared" si="197"/>
        <v>24.458333333333332</v>
      </c>
      <c r="S3195" t="s">
        <v>8319</v>
      </c>
      <c r="T3195" t="s">
        <v>8379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>
        <f t="shared" si="196"/>
        <v>0</v>
      </c>
      <c r="G3196" t="s">
        <v>8221</v>
      </c>
      <c r="H3196" t="s">
        <v>8224</v>
      </c>
      <c r="I3196" t="s">
        <v>8246</v>
      </c>
      <c r="J3196">
        <v>1437960598</v>
      </c>
      <c r="K3196">
        <v>1435368598</v>
      </c>
      <c r="L3196" s="10">
        <f t="shared" si="198"/>
        <v>42182.062476851846</v>
      </c>
      <c r="M3196" s="10">
        <f t="shared" si="199"/>
        <v>42212.062476851846</v>
      </c>
      <c r="N3196" t="b">
        <v>0</v>
      </c>
      <c r="O3196">
        <v>0</v>
      </c>
      <c r="P3196" t="b">
        <v>0</v>
      </c>
      <c r="Q3196" t="s">
        <v>8305</v>
      </c>
      <c r="R3196" s="6">
        <f t="shared" si="197"/>
        <v>0</v>
      </c>
      <c r="S3196" t="s">
        <v>8319</v>
      </c>
      <c r="T3196" t="s">
        <v>8379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>
        <f t="shared" si="196"/>
        <v>0.59142857142857141</v>
      </c>
      <c r="G3197" t="s">
        <v>8221</v>
      </c>
      <c r="H3197" t="s">
        <v>8224</v>
      </c>
      <c r="I3197" t="s">
        <v>8246</v>
      </c>
      <c r="J3197">
        <v>1423750542</v>
      </c>
      <c r="K3197">
        <v>1421158542</v>
      </c>
      <c r="L3197" s="10">
        <f t="shared" si="198"/>
        <v>42017.594236111108</v>
      </c>
      <c r="M3197" s="10">
        <f t="shared" si="199"/>
        <v>42047.594236111108</v>
      </c>
      <c r="N3197" t="b">
        <v>0</v>
      </c>
      <c r="O3197">
        <v>39</v>
      </c>
      <c r="P3197" t="b">
        <v>0</v>
      </c>
      <c r="Q3197" t="s">
        <v>8305</v>
      </c>
      <c r="R3197" s="6">
        <f t="shared" si="197"/>
        <v>53.07692307692308</v>
      </c>
      <c r="S3197" t="s">
        <v>8319</v>
      </c>
      <c r="T3197" t="s">
        <v>8379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>
        <f t="shared" si="196"/>
        <v>5.9999999999999995E-4</v>
      </c>
      <c r="G3198" t="s">
        <v>8221</v>
      </c>
      <c r="H3198" t="s">
        <v>8224</v>
      </c>
      <c r="I3198" t="s">
        <v>8246</v>
      </c>
      <c r="J3198">
        <v>1438437600</v>
      </c>
      <c r="K3198">
        <v>1433254875</v>
      </c>
      <c r="L3198" s="10">
        <f t="shared" si="198"/>
        <v>42157.598090277781</v>
      </c>
      <c r="M3198" s="10">
        <f t="shared" si="199"/>
        <v>42217.583333333328</v>
      </c>
      <c r="N3198" t="b">
        <v>0</v>
      </c>
      <c r="O3198">
        <v>6</v>
      </c>
      <c r="P3198" t="b">
        <v>0</v>
      </c>
      <c r="Q3198" t="s">
        <v>8305</v>
      </c>
      <c r="R3198" s="6">
        <f t="shared" si="197"/>
        <v>300</v>
      </c>
      <c r="S3198" t="s">
        <v>8319</v>
      </c>
      <c r="T3198" t="s">
        <v>8379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>
        <f t="shared" si="196"/>
        <v>0.1145</v>
      </c>
      <c r="G3199" t="s">
        <v>8221</v>
      </c>
      <c r="H3199" t="s">
        <v>8234</v>
      </c>
      <c r="I3199" t="s">
        <v>8254</v>
      </c>
      <c r="J3199">
        <v>1423050618</v>
      </c>
      <c r="K3199">
        <v>1420458618</v>
      </c>
      <c r="L3199" s="10">
        <f t="shared" si="198"/>
        <v>42009.493263888886</v>
      </c>
      <c r="M3199" s="10">
        <f t="shared" si="199"/>
        <v>42039.493263888886</v>
      </c>
      <c r="N3199" t="b">
        <v>0</v>
      </c>
      <c r="O3199">
        <v>4</v>
      </c>
      <c r="P3199" t="b">
        <v>0</v>
      </c>
      <c r="Q3199" t="s">
        <v>8305</v>
      </c>
      <c r="R3199" s="6">
        <f t="shared" si="197"/>
        <v>286.25</v>
      </c>
      <c r="S3199" t="s">
        <v>8319</v>
      </c>
      <c r="T3199" t="s">
        <v>8379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>
        <f t="shared" si="196"/>
        <v>3.6666666666666666E-3</v>
      </c>
      <c r="G3200" t="s">
        <v>8221</v>
      </c>
      <c r="H3200" t="s">
        <v>8232</v>
      </c>
      <c r="I3200" t="s">
        <v>8253</v>
      </c>
      <c r="J3200">
        <v>1424081477</v>
      </c>
      <c r="K3200">
        <v>1420798277</v>
      </c>
      <c r="L3200" s="10">
        <f t="shared" si="198"/>
        <v>42013.424502314811</v>
      </c>
      <c r="M3200" s="10">
        <f t="shared" si="199"/>
        <v>42051.424502314811</v>
      </c>
      <c r="N3200" t="b">
        <v>0</v>
      </c>
      <c r="O3200">
        <v>3</v>
      </c>
      <c r="P3200" t="b">
        <v>0</v>
      </c>
      <c r="Q3200" t="s">
        <v>8305</v>
      </c>
      <c r="R3200" s="6">
        <f t="shared" si="197"/>
        <v>36.666666666666664</v>
      </c>
      <c r="S3200" t="s">
        <v>8319</v>
      </c>
      <c r="T3200" t="s">
        <v>8379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>
        <f t="shared" si="196"/>
        <v>0.52159999999999995</v>
      </c>
      <c r="G3201" t="s">
        <v>8221</v>
      </c>
      <c r="H3201" t="s">
        <v>8224</v>
      </c>
      <c r="I3201" t="s">
        <v>8246</v>
      </c>
      <c r="J3201">
        <v>1410037200</v>
      </c>
      <c r="K3201">
        <v>1407435418</v>
      </c>
      <c r="L3201" s="10">
        <f t="shared" si="198"/>
        <v>41858.761782407404</v>
      </c>
      <c r="M3201" s="10">
        <f t="shared" si="199"/>
        <v>41888.875</v>
      </c>
      <c r="N3201" t="b">
        <v>0</v>
      </c>
      <c r="O3201">
        <v>53</v>
      </c>
      <c r="P3201" t="b">
        <v>0</v>
      </c>
      <c r="Q3201" t="s">
        <v>8305</v>
      </c>
      <c r="R3201" s="6">
        <f t="shared" si="197"/>
        <v>49.20754716981132</v>
      </c>
      <c r="S3201" t="s">
        <v>8319</v>
      </c>
      <c r="T3201" t="s">
        <v>8379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>
        <f t="shared" ref="F3202:F3265" si="200">IF(D3202=0,0,E3202/D3202)</f>
        <v>2.0000000000000002E-5</v>
      </c>
      <c r="G3202" t="s">
        <v>8221</v>
      </c>
      <c r="H3202" t="s">
        <v>8224</v>
      </c>
      <c r="I3202" t="s">
        <v>8246</v>
      </c>
      <c r="J3202">
        <v>1461994440</v>
      </c>
      <c r="K3202">
        <v>1459410101</v>
      </c>
      <c r="L3202" s="10">
        <f t="shared" si="198"/>
        <v>42460.320613425924</v>
      </c>
      <c r="M3202" s="10">
        <f t="shared" si="199"/>
        <v>42490.231944444444</v>
      </c>
      <c r="N3202" t="b">
        <v>0</v>
      </c>
      <c r="O3202">
        <v>1</v>
      </c>
      <c r="P3202" t="b">
        <v>0</v>
      </c>
      <c r="Q3202" t="s">
        <v>8305</v>
      </c>
      <c r="R3202" s="6">
        <f t="shared" ref="R3202:R3265" si="201">IF(O3202=0,0,E3202/O3202)</f>
        <v>1</v>
      </c>
      <c r="S3202" t="s">
        <v>8319</v>
      </c>
      <c r="T3202" t="s">
        <v>8379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>
        <f t="shared" si="200"/>
        <v>1.2500000000000001E-2</v>
      </c>
      <c r="G3203" t="s">
        <v>8221</v>
      </c>
      <c r="H3203" t="s">
        <v>8225</v>
      </c>
      <c r="I3203" t="s">
        <v>8247</v>
      </c>
      <c r="J3203">
        <v>1409509477</v>
      </c>
      <c r="K3203">
        <v>1407695077</v>
      </c>
      <c r="L3203" s="10">
        <f t="shared" ref="L3203:L3266" si="202">(((K3203/60)/60)/24)+DATE(1970,1,1)</f>
        <v>41861.767094907409</v>
      </c>
      <c r="M3203" s="10">
        <f t="shared" ref="M3203:M3266" si="203">(((J3203/60)/60)/24)+DATE(1970,1,1)</f>
        <v>41882.767094907409</v>
      </c>
      <c r="N3203" t="b">
        <v>0</v>
      </c>
      <c r="O3203">
        <v>2</v>
      </c>
      <c r="P3203" t="b">
        <v>0</v>
      </c>
      <c r="Q3203" t="s">
        <v>8305</v>
      </c>
      <c r="R3203" s="6">
        <f t="shared" si="201"/>
        <v>12.5</v>
      </c>
      <c r="S3203" t="s">
        <v>8319</v>
      </c>
      <c r="T3203" t="s">
        <v>8379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>
        <f t="shared" si="200"/>
        <v>0.54520000000000002</v>
      </c>
      <c r="G3204" t="s">
        <v>8221</v>
      </c>
      <c r="H3204" t="s">
        <v>8224</v>
      </c>
      <c r="I3204" t="s">
        <v>8246</v>
      </c>
      <c r="J3204">
        <v>1450072740</v>
      </c>
      <c r="K3204">
        <v>1445027346</v>
      </c>
      <c r="L3204" s="10">
        <f t="shared" si="202"/>
        <v>42293.853541666671</v>
      </c>
      <c r="M3204" s="10">
        <f t="shared" si="203"/>
        <v>42352.249305555553</v>
      </c>
      <c r="N3204" t="b">
        <v>0</v>
      </c>
      <c r="O3204">
        <v>25</v>
      </c>
      <c r="P3204" t="b">
        <v>0</v>
      </c>
      <c r="Q3204" t="s">
        <v>8305</v>
      </c>
      <c r="R3204" s="6">
        <f t="shared" si="201"/>
        <v>109.04</v>
      </c>
      <c r="S3204" t="s">
        <v>8319</v>
      </c>
      <c r="T3204" t="s">
        <v>8379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>
        <f t="shared" si="200"/>
        <v>0.25</v>
      </c>
      <c r="G3205" t="s">
        <v>8221</v>
      </c>
      <c r="H3205" t="s">
        <v>8224</v>
      </c>
      <c r="I3205" t="s">
        <v>8246</v>
      </c>
      <c r="J3205">
        <v>1443224622</v>
      </c>
      <c r="K3205">
        <v>1440632622</v>
      </c>
      <c r="L3205" s="10">
        <f t="shared" si="202"/>
        <v>42242.988680555558</v>
      </c>
      <c r="M3205" s="10">
        <f t="shared" si="203"/>
        <v>42272.988680555558</v>
      </c>
      <c r="N3205" t="b">
        <v>0</v>
      </c>
      <c r="O3205">
        <v>6</v>
      </c>
      <c r="P3205" t="b">
        <v>0</v>
      </c>
      <c r="Q3205" t="s">
        <v>8305</v>
      </c>
      <c r="R3205" s="6">
        <f t="shared" si="201"/>
        <v>41.666666666666664</v>
      </c>
      <c r="S3205" t="s">
        <v>8319</v>
      </c>
      <c r="T3205" t="s">
        <v>8379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>
        <f t="shared" si="200"/>
        <v>0</v>
      </c>
      <c r="G3206" t="s">
        <v>8221</v>
      </c>
      <c r="H3206" t="s">
        <v>8224</v>
      </c>
      <c r="I3206" t="s">
        <v>8246</v>
      </c>
      <c r="J3206">
        <v>1437149640</v>
      </c>
      <c r="K3206">
        <v>1434558479</v>
      </c>
      <c r="L3206" s="10">
        <f t="shared" si="202"/>
        <v>42172.686099537037</v>
      </c>
      <c r="M3206" s="10">
        <f t="shared" si="203"/>
        <v>42202.676388888889</v>
      </c>
      <c r="N3206" t="b">
        <v>0</v>
      </c>
      <c r="O3206">
        <v>0</v>
      </c>
      <c r="P3206" t="b">
        <v>0</v>
      </c>
      <c r="Q3206" t="s">
        <v>8305</v>
      </c>
      <c r="R3206" s="6">
        <f t="shared" si="201"/>
        <v>0</v>
      </c>
      <c r="S3206" t="s">
        <v>8319</v>
      </c>
      <c r="T3206" t="s">
        <v>8379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>
        <f t="shared" si="200"/>
        <v>3.4125000000000003E-2</v>
      </c>
      <c r="G3207" t="s">
        <v>8221</v>
      </c>
      <c r="H3207" t="s">
        <v>8225</v>
      </c>
      <c r="I3207" t="s">
        <v>8247</v>
      </c>
      <c r="J3207">
        <v>1430470772</v>
      </c>
      <c r="K3207">
        <v>1427878772</v>
      </c>
      <c r="L3207" s="10">
        <f t="shared" si="202"/>
        <v>42095.374675925923</v>
      </c>
      <c r="M3207" s="10">
        <f t="shared" si="203"/>
        <v>42125.374675925923</v>
      </c>
      <c r="N3207" t="b">
        <v>0</v>
      </c>
      <c r="O3207">
        <v>12</v>
      </c>
      <c r="P3207" t="b">
        <v>0</v>
      </c>
      <c r="Q3207" t="s">
        <v>8305</v>
      </c>
      <c r="R3207" s="6">
        <f t="shared" si="201"/>
        <v>22.75</v>
      </c>
      <c r="S3207" t="s">
        <v>8319</v>
      </c>
      <c r="T3207" t="s">
        <v>8379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>
        <f t="shared" si="200"/>
        <v>0</v>
      </c>
      <c r="G3208" t="s">
        <v>8221</v>
      </c>
      <c r="H3208" t="s">
        <v>8224</v>
      </c>
      <c r="I3208" t="s">
        <v>8246</v>
      </c>
      <c r="J3208">
        <v>1442644651</v>
      </c>
      <c r="K3208">
        <v>1440052651</v>
      </c>
      <c r="L3208" s="10">
        <f t="shared" si="202"/>
        <v>42236.276053240741</v>
      </c>
      <c r="M3208" s="10">
        <f t="shared" si="203"/>
        <v>42266.276053240741</v>
      </c>
      <c r="N3208" t="b">
        <v>0</v>
      </c>
      <c r="O3208">
        <v>0</v>
      </c>
      <c r="P3208" t="b">
        <v>0</v>
      </c>
      <c r="Q3208" t="s">
        <v>8305</v>
      </c>
      <c r="R3208" s="6">
        <f t="shared" si="201"/>
        <v>0</v>
      </c>
      <c r="S3208" t="s">
        <v>8319</v>
      </c>
      <c r="T3208" t="s">
        <v>8379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>
        <f t="shared" si="200"/>
        <v>0.46363636363636362</v>
      </c>
      <c r="G3209" t="s">
        <v>8221</v>
      </c>
      <c r="H3209" t="s">
        <v>8224</v>
      </c>
      <c r="I3209" t="s">
        <v>8246</v>
      </c>
      <c r="J3209">
        <v>1429767607</v>
      </c>
      <c r="K3209">
        <v>1424587207</v>
      </c>
      <c r="L3209" s="10">
        <f t="shared" si="202"/>
        <v>42057.277858796297</v>
      </c>
      <c r="M3209" s="10">
        <f t="shared" si="203"/>
        <v>42117.236192129625</v>
      </c>
      <c r="N3209" t="b">
        <v>0</v>
      </c>
      <c r="O3209">
        <v>36</v>
      </c>
      <c r="P3209" t="b">
        <v>0</v>
      </c>
      <c r="Q3209" t="s">
        <v>8305</v>
      </c>
      <c r="R3209" s="6">
        <f t="shared" si="201"/>
        <v>70.833333333333329</v>
      </c>
      <c r="S3209" t="s">
        <v>8319</v>
      </c>
      <c r="T3209" t="s">
        <v>8379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>
        <f t="shared" si="200"/>
        <v>1.0349999999999999</v>
      </c>
      <c r="G3210" t="s">
        <v>8219</v>
      </c>
      <c r="H3210" t="s">
        <v>8224</v>
      </c>
      <c r="I3210" t="s">
        <v>8246</v>
      </c>
      <c r="J3210">
        <v>1406557877</v>
      </c>
      <c r="K3210">
        <v>1404743477</v>
      </c>
      <c r="L3210" s="10">
        <f t="shared" si="202"/>
        <v>41827.605057870373</v>
      </c>
      <c r="M3210" s="10">
        <f t="shared" si="203"/>
        <v>41848.605057870373</v>
      </c>
      <c r="N3210" t="b">
        <v>1</v>
      </c>
      <c r="O3210">
        <v>82</v>
      </c>
      <c r="P3210" t="b">
        <v>1</v>
      </c>
      <c r="Q3210" t="s">
        <v>8271</v>
      </c>
      <c r="R3210" s="6">
        <f t="shared" si="201"/>
        <v>63.109756097560975</v>
      </c>
      <c r="S3210" t="s">
        <v>8319</v>
      </c>
      <c r="T3210" t="s">
        <v>8354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>
        <f t="shared" si="200"/>
        <v>1.1932315789473684</v>
      </c>
      <c r="G3211" t="s">
        <v>8219</v>
      </c>
      <c r="H3211" t="s">
        <v>8224</v>
      </c>
      <c r="I3211" t="s">
        <v>8246</v>
      </c>
      <c r="J3211">
        <v>1403305200</v>
      </c>
      <c r="K3211">
        <v>1400512658</v>
      </c>
      <c r="L3211" s="10">
        <f t="shared" si="202"/>
        <v>41778.637245370373</v>
      </c>
      <c r="M3211" s="10">
        <f t="shared" si="203"/>
        <v>41810.958333333336</v>
      </c>
      <c r="N3211" t="b">
        <v>1</v>
      </c>
      <c r="O3211">
        <v>226</v>
      </c>
      <c r="P3211" t="b">
        <v>1</v>
      </c>
      <c r="Q3211" t="s">
        <v>8271</v>
      </c>
      <c r="R3211" s="6">
        <f t="shared" si="201"/>
        <v>50.157964601769912</v>
      </c>
      <c r="S3211" t="s">
        <v>8319</v>
      </c>
      <c r="T3211" t="s">
        <v>8354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>
        <f t="shared" si="200"/>
        <v>1.2576666666666667</v>
      </c>
      <c r="G3212" t="s">
        <v>8219</v>
      </c>
      <c r="H3212" t="s">
        <v>8224</v>
      </c>
      <c r="I3212" t="s">
        <v>8246</v>
      </c>
      <c r="J3212">
        <v>1338523140</v>
      </c>
      <c r="K3212">
        <v>1334442519</v>
      </c>
      <c r="L3212" s="10">
        <f t="shared" si="202"/>
        <v>41013.936562499999</v>
      </c>
      <c r="M3212" s="10">
        <f t="shared" si="203"/>
        <v>41061.165972222225</v>
      </c>
      <c r="N3212" t="b">
        <v>1</v>
      </c>
      <c r="O3212">
        <v>60</v>
      </c>
      <c r="P3212" t="b">
        <v>1</v>
      </c>
      <c r="Q3212" t="s">
        <v>8271</v>
      </c>
      <c r="R3212" s="6">
        <f t="shared" si="201"/>
        <v>62.883333333333333</v>
      </c>
      <c r="S3212" t="s">
        <v>8319</v>
      </c>
      <c r="T3212" t="s">
        <v>8354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>
        <f t="shared" si="200"/>
        <v>1.1974347826086957</v>
      </c>
      <c r="G3213" t="s">
        <v>8219</v>
      </c>
      <c r="H3213" t="s">
        <v>8224</v>
      </c>
      <c r="I3213" t="s">
        <v>8246</v>
      </c>
      <c r="J3213">
        <v>1408068000</v>
      </c>
      <c r="K3213">
        <v>1405346680</v>
      </c>
      <c r="L3213" s="10">
        <f t="shared" si="202"/>
        <v>41834.586574074077</v>
      </c>
      <c r="M3213" s="10">
        <f t="shared" si="203"/>
        <v>41866.083333333336</v>
      </c>
      <c r="N3213" t="b">
        <v>1</v>
      </c>
      <c r="O3213">
        <v>322</v>
      </c>
      <c r="P3213" t="b">
        <v>1</v>
      </c>
      <c r="Q3213" t="s">
        <v>8271</v>
      </c>
      <c r="R3213" s="6">
        <f t="shared" si="201"/>
        <v>85.531055900621112</v>
      </c>
      <c r="S3213" t="s">
        <v>8319</v>
      </c>
      <c r="T3213" t="s">
        <v>8354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>
        <f t="shared" si="200"/>
        <v>1.2625</v>
      </c>
      <c r="G3214" t="s">
        <v>8219</v>
      </c>
      <c r="H3214" t="s">
        <v>8224</v>
      </c>
      <c r="I3214" t="s">
        <v>8246</v>
      </c>
      <c r="J3214">
        <v>1407524751</v>
      </c>
      <c r="K3214">
        <v>1404932751</v>
      </c>
      <c r="L3214" s="10">
        <f t="shared" si="202"/>
        <v>41829.795729166668</v>
      </c>
      <c r="M3214" s="10">
        <f t="shared" si="203"/>
        <v>41859.795729166668</v>
      </c>
      <c r="N3214" t="b">
        <v>1</v>
      </c>
      <c r="O3214">
        <v>94</v>
      </c>
      <c r="P3214" t="b">
        <v>1</v>
      </c>
      <c r="Q3214" t="s">
        <v>8271</v>
      </c>
      <c r="R3214" s="6">
        <f t="shared" si="201"/>
        <v>53.723404255319146</v>
      </c>
      <c r="S3214" t="s">
        <v>8319</v>
      </c>
      <c r="T3214" t="s">
        <v>8354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>
        <f t="shared" si="200"/>
        <v>1.0011666666666668</v>
      </c>
      <c r="G3215" t="s">
        <v>8219</v>
      </c>
      <c r="H3215" t="s">
        <v>8225</v>
      </c>
      <c r="I3215" t="s">
        <v>8247</v>
      </c>
      <c r="J3215">
        <v>1437934759</v>
      </c>
      <c r="K3215">
        <v>1434478759</v>
      </c>
      <c r="L3215" s="10">
        <f t="shared" si="202"/>
        <v>42171.763414351852</v>
      </c>
      <c r="M3215" s="10">
        <f t="shared" si="203"/>
        <v>42211.763414351852</v>
      </c>
      <c r="N3215" t="b">
        <v>1</v>
      </c>
      <c r="O3215">
        <v>47</v>
      </c>
      <c r="P3215" t="b">
        <v>1</v>
      </c>
      <c r="Q3215" t="s">
        <v>8271</v>
      </c>
      <c r="R3215" s="6">
        <f t="shared" si="201"/>
        <v>127.80851063829788</v>
      </c>
      <c r="S3215" t="s">
        <v>8319</v>
      </c>
      <c r="T3215" t="s">
        <v>8354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>
        <f t="shared" si="200"/>
        <v>1.0213333333333334</v>
      </c>
      <c r="G3216" t="s">
        <v>8219</v>
      </c>
      <c r="H3216" t="s">
        <v>8225</v>
      </c>
      <c r="I3216" t="s">
        <v>8247</v>
      </c>
      <c r="J3216">
        <v>1452038100</v>
      </c>
      <c r="K3216">
        <v>1448823673</v>
      </c>
      <c r="L3216" s="10">
        <f t="shared" si="202"/>
        <v>42337.792511574073</v>
      </c>
      <c r="M3216" s="10">
        <f t="shared" si="203"/>
        <v>42374.996527777781</v>
      </c>
      <c r="N3216" t="b">
        <v>1</v>
      </c>
      <c r="O3216">
        <v>115</v>
      </c>
      <c r="P3216" t="b">
        <v>1</v>
      </c>
      <c r="Q3216" t="s">
        <v>8271</v>
      </c>
      <c r="R3216" s="6">
        <f t="shared" si="201"/>
        <v>106.57391304347826</v>
      </c>
      <c r="S3216" t="s">
        <v>8319</v>
      </c>
      <c r="T3216" t="s">
        <v>8354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>
        <f t="shared" si="200"/>
        <v>1.0035142857142858</v>
      </c>
      <c r="G3217" t="s">
        <v>8219</v>
      </c>
      <c r="H3217" t="s">
        <v>8224</v>
      </c>
      <c r="I3217" t="s">
        <v>8246</v>
      </c>
      <c r="J3217">
        <v>1441857540</v>
      </c>
      <c r="K3217">
        <v>1438617471</v>
      </c>
      <c r="L3217" s="10">
        <f t="shared" si="202"/>
        <v>42219.665173611109</v>
      </c>
      <c r="M3217" s="10">
        <f t="shared" si="203"/>
        <v>42257.165972222225</v>
      </c>
      <c r="N3217" t="b">
        <v>1</v>
      </c>
      <c r="O3217">
        <v>134</v>
      </c>
      <c r="P3217" t="b">
        <v>1</v>
      </c>
      <c r="Q3217" t="s">
        <v>8271</v>
      </c>
      <c r="R3217" s="6">
        <f t="shared" si="201"/>
        <v>262.11194029850748</v>
      </c>
      <c r="S3217" t="s">
        <v>8319</v>
      </c>
      <c r="T3217" t="s">
        <v>8354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>
        <f t="shared" si="200"/>
        <v>1.0004999999999999</v>
      </c>
      <c r="G3218" t="s">
        <v>8219</v>
      </c>
      <c r="H3218" t="s">
        <v>8225</v>
      </c>
      <c r="I3218" t="s">
        <v>8247</v>
      </c>
      <c r="J3218">
        <v>1436625000</v>
      </c>
      <c r="K3218">
        <v>1433934371</v>
      </c>
      <c r="L3218" s="10">
        <f t="shared" si="202"/>
        <v>42165.462627314817</v>
      </c>
      <c r="M3218" s="10">
        <f t="shared" si="203"/>
        <v>42196.604166666672</v>
      </c>
      <c r="N3218" t="b">
        <v>1</v>
      </c>
      <c r="O3218">
        <v>35</v>
      </c>
      <c r="P3218" t="b">
        <v>1</v>
      </c>
      <c r="Q3218" t="s">
        <v>8271</v>
      </c>
      <c r="R3218" s="6">
        <f t="shared" si="201"/>
        <v>57.171428571428571</v>
      </c>
      <c r="S3218" t="s">
        <v>8319</v>
      </c>
      <c r="T3218" t="s">
        <v>8354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>
        <f t="shared" si="200"/>
        <v>1.1602222222222223</v>
      </c>
      <c r="G3219" t="s">
        <v>8219</v>
      </c>
      <c r="H3219" t="s">
        <v>8224</v>
      </c>
      <c r="I3219" t="s">
        <v>8246</v>
      </c>
      <c r="J3219">
        <v>1478264784</v>
      </c>
      <c r="K3219">
        <v>1475672784</v>
      </c>
      <c r="L3219" s="10">
        <f t="shared" si="202"/>
        <v>42648.546111111107</v>
      </c>
      <c r="M3219" s="10">
        <f t="shared" si="203"/>
        <v>42678.546111111107</v>
      </c>
      <c r="N3219" t="b">
        <v>1</v>
      </c>
      <c r="O3219">
        <v>104</v>
      </c>
      <c r="P3219" t="b">
        <v>1</v>
      </c>
      <c r="Q3219" t="s">
        <v>8271</v>
      </c>
      <c r="R3219" s="6">
        <f t="shared" si="201"/>
        <v>50.20192307692308</v>
      </c>
      <c r="S3219" t="s">
        <v>8319</v>
      </c>
      <c r="T3219" t="s">
        <v>8354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>
        <f t="shared" si="200"/>
        <v>1.0209999999999999</v>
      </c>
      <c r="G3220" t="s">
        <v>8219</v>
      </c>
      <c r="H3220" t="s">
        <v>8225</v>
      </c>
      <c r="I3220" t="s">
        <v>8247</v>
      </c>
      <c r="J3220">
        <v>1419984000</v>
      </c>
      <c r="K3220">
        <v>1417132986</v>
      </c>
      <c r="L3220" s="10">
        <f t="shared" si="202"/>
        <v>41971.002152777779</v>
      </c>
      <c r="M3220" s="10">
        <f t="shared" si="203"/>
        <v>42004</v>
      </c>
      <c r="N3220" t="b">
        <v>1</v>
      </c>
      <c r="O3220">
        <v>184</v>
      </c>
      <c r="P3220" t="b">
        <v>1</v>
      </c>
      <c r="Q3220" t="s">
        <v>8271</v>
      </c>
      <c r="R3220" s="6">
        <f t="shared" si="201"/>
        <v>66.586956521739125</v>
      </c>
      <c r="S3220" t="s">
        <v>8319</v>
      </c>
      <c r="T3220" t="s">
        <v>8354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>
        <f t="shared" si="200"/>
        <v>1.0011000000000001</v>
      </c>
      <c r="G3221" t="s">
        <v>8219</v>
      </c>
      <c r="H3221" t="s">
        <v>8224</v>
      </c>
      <c r="I3221" t="s">
        <v>8246</v>
      </c>
      <c r="J3221">
        <v>1427063747</v>
      </c>
      <c r="K3221">
        <v>1424043347</v>
      </c>
      <c r="L3221" s="10">
        <f t="shared" si="202"/>
        <v>42050.983182870375</v>
      </c>
      <c r="M3221" s="10">
        <f t="shared" si="203"/>
        <v>42085.941516203704</v>
      </c>
      <c r="N3221" t="b">
        <v>1</v>
      </c>
      <c r="O3221">
        <v>119</v>
      </c>
      <c r="P3221" t="b">
        <v>1</v>
      </c>
      <c r="Q3221" t="s">
        <v>8271</v>
      </c>
      <c r="R3221" s="6">
        <f t="shared" si="201"/>
        <v>168.25210084033614</v>
      </c>
      <c r="S3221" t="s">
        <v>8319</v>
      </c>
      <c r="T3221" t="s">
        <v>8354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>
        <f t="shared" si="200"/>
        <v>1.0084</v>
      </c>
      <c r="G3222" t="s">
        <v>8219</v>
      </c>
      <c r="H3222" t="s">
        <v>8224</v>
      </c>
      <c r="I3222" t="s">
        <v>8246</v>
      </c>
      <c r="J3222">
        <v>1489352400</v>
      </c>
      <c r="K3222">
        <v>1486411204</v>
      </c>
      <c r="L3222" s="10">
        <f t="shared" si="202"/>
        <v>42772.833379629628</v>
      </c>
      <c r="M3222" s="10">
        <f t="shared" si="203"/>
        <v>42806.875</v>
      </c>
      <c r="N3222" t="b">
        <v>1</v>
      </c>
      <c r="O3222">
        <v>59</v>
      </c>
      <c r="P3222" t="b">
        <v>1</v>
      </c>
      <c r="Q3222" t="s">
        <v>8271</v>
      </c>
      <c r="R3222" s="6">
        <f t="shared" si="201"/>
        <v>256.37288135593218</v>
      </c>
      <c r="S3222" t="s">
        <v>8319</v>
      </c>
      <c r="T3222" t="s">
        <v>8354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>
        <f t="shared" si="200"/>
        <v>1.0342499999999999</v>
      </c>
      <c r="G3223" t="s">
        <v>8219</v>
      </c>
      <c r="H3223" t="s">
        <v>8225</v>
      </c>
      <c r="I3223" t="s">
        <v>8247</v>
      </c>
      <c r="J3223">
        <v>1436114603</v>
      </c>
      <c r="K3223">
        <v>1433090603</v>
      </c>
      <c r="L3223" s="10">
        <f t="shared" si="202"/>
        <v>42155.696793981479</v>
      </c>
      <c r="M3223" s="10">
        <f t="shared" si="203"/>
        <v>42190.696793981479</v>
      </c>
      <c r="N3223" t="b">
        <v>1</v>
      </c>
      <c r="O3223">
        <v>113</v>
      </c>
      <c r="P3223" t="b">
        <v>1</v>
      </c>
      <c r="Q3223" t="s">
        <v>8271</v>
      </c>
      <c r="R3223" s="6">
        <f t="shared" si="201"/>
        <v>36.610619469026545</v>
      </c>
      <c r="S3223" t="s">
        <v>8319</v>
      </c>
      <c r="T3223" t="s">
        <v>8354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>
        <f t="shared" si="200"/>
        <v>1.248</v>
      </c>
      <c r="G3224" t="s">
        <v>8219</v>
      </c>
      <c r="H3224" t="s">
        <v>8224</v>
      </c>
      <c r="I3224" t="s">
        <v>8246</v>
      </c>
      <c r="J3224">
        <v>1445722140</v>
      </c>
      <c r="K3224">
        <v>1443016697</v>
      </c>
      <c r="L3224" s="10">
        <f t="shared" si="202"/>
        <v>42270.582141203704</v>
      </c>
      <c r="M3224" s="10">
        <f t="shared" si="203"/>
        <v>42301.895138888889</v>
      </c>
      <c r="N3224" t="b">
        <v>1</v>
      </c>
      <c r="O3224">
        <v>84</v>
      </c>
      <c r="P3224" t="b">
        <v>1</v>
      </c>
      <c r="Q3224" t="s">
        <v>8271</v>
      </c>
      <c r="R3224" s="6">
        <f t="shared" si="201"/>
        <v>37.142857142857146</v>
      </c>
      <c r="S3224" t="s">
        <v>8319</v>
      </c>
      <c r="T3224" t="s">
        <v>8354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>
        <f t="shared" si="200"/>
        <v>1.0951612903225807</v>
      </c>
      <c r="G3225" t="s">
        <v>8219</v>
      </c>
      <c r="H3225" t="s">
        <v>8224</v>
      </c>
      <c r="I3225" t="s">
        <v>8246</v>
      </c>
      <c r="J3225">
        <v>1440100976</v>
      </c>
      <c r="K3225">
        <v>1437508976</v>
      </c>
      <c r="L3225" s="10">
        <f t="shared" si="202"/>
        <v>42206.835370370376</v>
      </c>
      <c r="M3225" s="10">
        <f t="shared" si="203"/>
        <v>42236.835370370376</v>
      </c>
      <c r="N3225" t="b">
        <v>1</v>
      </c>
      <c r="O3225">
        <v>74</v>
      </c>
      <c r="P3225" t="b">
        <v>1</v>
      </c>
      <c r="Q3225" t="s">
        <v>8271</v>
      </c>
      <c r="R3225" s="6">
        <f t="shared" si="201"/>
        <v>45.878378378378379</v>
      </c>
      <c r="S3225" t="s">
        <v>8319</v>
      </c>
      <c r="T3225" t="s">
        <v>8354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>
        <f t="shared" si="200"/>
        <v>1.0203333333333333</v>
      </c>
      <c r="G3226" t="s">
        <v>8219</v>
      </c>
      <c r="H3226" t="s">
        <v>8224</v>
      </c>
      <c r="I3226" t="s">
        <v>8246</v>
      </c>
      <c r="J3226">
        <v>1484024400</v>
      </c>
      <c r="K3226">
        <v>1479932713</v>
      </c>
      <c r="L3226" s="10">
        <f t="shared" si="202"/>
        <v>42697.850844907407</v>
      </c>
      <c r="M3226" s="10">
        <f t="shared" si="203"/>
        <v>42745.208333333328</v>
      </c>
      <c r="N3226" t="b">
        <v>1</v>
      </c>
      <c r="O3226">
        <v>216</v>
      </c>
      <c r="P3226" t="b">
        <v>1</v>
      </c>
      <c r="Q3226" t="s">
        <v>8271</v>
      </c>
      <c r="R3226" s="6">
        <f t="shared" si="201"/>
        <v>141.71296296296296</v>
      </c>
      <c r="S3226" t="s">
        <v>8319</v>
      </c>
      <c r="T3226" t="s">
        <v>8354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>
        <f t="shared" si="200"/>
        <v>1.0235000000000001</v>
      </c>
      <c r="G3227" t="s">
        <v>8219</v>
      </c>
      <c r="H3227" t="s">
        <v>8224</v>
      </c>
      <c r="I3227" t="s">
        <v>8246</v>
      </c>
      <c r="J3227">
        <v>1464987600</v>
      </c>
      <c r="K3227">
        <v>1463145938</v>
      </c>
      <c r="L3227" s="10">
        <f t="shared" si="202"/>
        <v>42503.559467592597</v>
      </c>
      <c r="M3227" s="10">
        <f t="shared" si="203"/>
        <v>42524.875</v>
      </c>
      <c r="N3227" t="b">
        <v>1</v>
      </c>
      <c r="O3227">
        <v>39</v>
      </c>
      <c r="P3227" t="b">
        <v>1</v>
      </c>
      <c r="Q3227" t="s">
        <v>8271</v>
      </c>
      <c r="R3227" s="6">
        <f t="shared" si="201"/>
        <v>52.487179487179489</v>
      </c>
      <c r="S3227" t="s">
        <v>8319</v>
      </c>
      <c r="T3227" t="s">
        <v>8354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>
        <f t="shared" si="200"/>
        <v>1.0416666666666667</v>
      </c>
      <c r="G3228" t="s">
        <v>8219</v>
      </c>
      <c r="H3228" t="s">
        <v>8225</v>
      </c>
      <c r="I3228" t="s">
        <v>8247</v>
      </c>
      <c r="J3228">
        <v>1446213612</v>
      </c>
      <c r="K3228">
        <v>1443621612</v>
      </c>
      <c r="L3228" s="10">
        <f t="shared" si="202"/>
        <v>42277.583472222221</v>
      </c>
      <c r="M3228" s="10">
        <f t="shared" si="203"/>
        <v>42307.583472222221</v>
      </c>
      <c r="N3228" t="b">
        <v>1</v>
      </c>
      <c r="O3228">
        <v>21</v>
      </c>
      <c r="P3228" t="b">
        <v>1</v>
      </c>
      <c r="Q3228" t="s">
        <v>8271</v>
      </c>
      <c r="R3228" s="6">
        <f t="shared" si="201"/>
        <v>59.523809523809526</v>
      </c>
      <c r="S3228" t="s">
        <v>8319</v>
      </c>
      <c r="T3228" t="s">
        <v>8354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>
        <f t="shared" si="200"/>
        <v>1.25</v>
      </c>
      <c r="G3229" t="s">
        <v>8219</v>
      </c>
      <c r="H3229" t="s">
        <v>8225</v>
      </c>
      <c r="I3229" t="s">
        <v>8247</v>
      </c>
      <c r="J3229">
        <v>1484687436</v>
      </c>
      <c r="K3229">
        <v>1482095436</v>
      </c>
      <c r="L3229" s="10">
        <f t="shared" si="202"/>
        <v>42722.882361111115</v>
      </c>
      <c r="M3229" s="10">
        <f t="shared" si="203"/>
        <v>42752.882361111115</v>
      </c>
      <c r="N3229" t="b">
        <v>0</v>
      </c>
      <c r="O3229">
        <v>30</v>
      </c>
      <c r="P3229" t="b">
        <v>1</v>
      </c>
      <c r="Q3229" t="s">
        <v>8271</v>
      </c>
      <c r="R3229" s="6">
        <f t="shared" si="201"/>
        <v>50</v>
      </c>
      <c r="S3229" t="s">
        <v>8319</v>
      </c>
      <c r="T3229" t="s">
        <v>8354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>
        <f t="shared" si="200"/>
        <v>1.0234285714285714</v>
      </c>
      <c r="G3230" t="s">
        <v>8219</v>
      </c>
      <c r="H3230" t="s">
        <v>8224</v>
      </c>
      <c r="I3230" t="s">
        <v>8246</v>
      </c>
      <c r="J3230">
        <v>1450328340</v>
      </c>
      <c r="K3230">
        <v>1447606884</v>
      </c>
      <c r="L3230" s="10">
        <f t="shared" si="202"/>
        <v>42323.70930555556</v>
      </c>
      <c r="M3230" s="10">
        <f t="shared" si="203"/>
        <v>42355.207638888889</v>
      </c>
      <c r="N3230" t="b">
        <v>1</v>
      </c>
      <c r="O3230">
        <v>37</v>
      </c>
      <c r="P3230" t="b">
        <v>1</v>
      </c>
      <c r="Q3230" t="s">
        <v>8271</v>
      </c>
      <c r="R3230" s="6">
        <f t="shared" si="201"/>
        <v>193.62162162162161</v>
      </c>
      <c r="S3230" t="s">
        <v>8319</v>
      </c>
      <c r="T3230" t="s">
        <v>8354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>
        <f t="shared" si="200"/>
        <v>1.0786500000000001</v>
      </c>
      <c r="G3231" t="s">
        <v>8219</v>
      </c>
      <c r="H3231" t="s">
        <v>8224</v>
      </c>
      <c r="I3231" t="s">
        <v>8246</v>
      </c>
      <c r="J3231">
        <v>1416470398</v>
      </c>
      <c r="K3231">
        <v>1413874798</v>
      </c>
      <c r="L3231" s="10">
        <f t="shared" si="202"/>
        <v>41933.291643518518</v>
      </c>
      <c r="M3231" s="10">
        <f t="shared" si="203"/>
        <v>41963.333310185189</v>
      </c>
      <c r="N3231" t="b">
        <v>1</v>
      </c>
      <c r="O3231">
        <v>202</v>
      </c>
      <c r="P3231" t="b">
        <v>1</v>
      </c>
      <c r="Q3231" t="s">
        <v>8271</v>
      </c>
      <c r="R3231" s="6">
        <f t="shared" si="201"/>
        <v>106.79702970297029</v>
      </c>
      <c r="S3231" t="s">
        <v>8319</v>
      </c>
      <c r="T3231" t="s">
        <v>8354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>
        <f t="shared" si="200"/>
        <v>1.0988461538461538</v>
      </c>
      <c r="G3232" t="s">
        <v>8219</v>
      </c>
      <c r="H3232" t="s">
        <v>8224</v>
      </c>
      <c r="I3232" t="s">
        <v>8246</v>
      </c>
      <c r="J3232">
        <v>1412135940</v>
      </c>
      <c r="K3232">
        <v>1410840126</v>
      </c>
      <c r="L3232" s="10">
        <f t="shared" si="202"/>
        <v>41898.168125000004</v>
      </c>
      <c r="M3232" s="10">
        <f t="shared" si="203"/>
        <v>41913.165972222225</v>
      </c>
      <c r="N3232" t="b">
        <v>1</v>
      </c>
      <c r="O3232">
        <v>37</v>
      </c>
      <c r="P3232" t="b">
        <v>1</v>
      </c>
      <c r="Q3232" t="s">
        <v>8271</v>
      </c>
      <c r="R3232" s="6">
        <f t="shared" si="201"/>
        <v>77.21621621621621</v>
      </c>
      <c r="S3232" t="s">
        <v>8319</v>
      </c>
      <c r="T3232" t="s">
        <v>8354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>
        <f t="shared" si="200"/>
        <v>1.61</v>
      </c>
      <c r="G3233" t="s">
        <v>8219</v>
      </c>
      <c r="H3233" t="s">
        <v>8224</v>
      </c>
      <c r="I3233" t="s">
        <v>8246</v>
      </c>
      <c r="J3233">
        <v>1460846347</v>
      </c>
      <c r="K3233">
        <v>1458254347</v>
      </c>
      <c r="L3233" s="10">
        <f t="shared" si="202"/>
        <v>42446.943831018521</v>
      </c>
      <c r="M3233" s="10">
        <f t="shared" si="203"/>
        <v>42476.943831018521</v>
      </c>
      <c r="N3233" t="b">
        <v>0</v>
      </c>
      <c r="O3233">
        <v>28</v>
      </c>
      <c r="P3233" t="b">
        <v>1</v>
      </c>
      <c r="Q3233" t="s">
        <v>8271</v>
      </c>
      <c r="R3233" s="6">
        <f t="shared" si="201"/>
        <v>57.5</v>
      </c>
      <c r="S3233" t="s">
        <v>8319</v>
      </c>
      <c r="T3233" t="s">
        <v>8354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>
        <f t="shared" si="200"/>
        <v>1.3120000000000001</v>
      </c>
      <c r="G3234" t="s">
        <v>8219</v>
      </c>
      <c r="H3234" t="s">
        <v>8224</v>
      </c>
      <c r="I3234" t="s">
        <v>8246</v>
      </c>
      <c r="J3234">
        <v>1462334340</v>
      </c>
      <c r="K3234">
        <v>1459711917</v>
      </c>
      <c r="L3234" s="10">
        <f t="shared" si="202"/>
        <v>42463.81385416667</v>
      </c>
      <c r="M3234" s="10">
        <f t="shared" si="203"/>
        <v>42494.165972222225</v>
      </c>
      <c r="N3234" t="b">
        <v>1</v>
      </c>
      <c r="O3234">
        <v>26</v>
      </c>
      <c r="P3234" t="b">
        <v>1</v>
      </c>
      <c r="Q3234" t="s">
        <v>8271</v>
      </c>
      <c r="R3234" s="6">
        <f t="shared" si="201"/>
        <v>50.46153846153846</v>
      </c>
      <c r="S3234" t="s">
        <v>8319</v>
      </c>
      <c r="T3234" t="s">
        <v>8354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>
        <f t="shared" si="200"/>
        <v>1.1879999999999999</v>
      </c>
      <c r="G3235" t="s">
        <v>8219</v>
      </c>
      <c r="H3235" t="s">
        <v>8224</v>
      </c>
      <c r="I3235" t="s">
        <v>8246</v>
      </c>
      <c r="J3235">
        <v>1488482355</v>
      </c>
      <c r="K3235">
        <v>1485890355</v>
      </c>
      <c r="L3235" s="10">
        <f t="shared" si="202"/>
        <v>42766.805034722223</v>
      </c>
      <c r="M3235" s="10">
        <f t="shared" si="203"/>
        <v>42796.805034722223</v>
      </c>
      <c r="N3235" t="b">
        <v>0</v>
      </c>
      <c r="O3235">
        <v>61</v>
      </c>
      <c r="P3235" t="b">
        <v>1</v>
      </c>
      <c r="Q3235" t="s">
        <v>8271</v>
      </c>
      <c r="R3235" s="6">
        <f t="shared" si="201"/>
        <v>97.377049180327873</v>
      </c>
      <c r="S3235" t="s">
        <v>8319</v>
      </c>
      <c r="T3235" t="s">
        <v>8354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>
        <f t="shared" si="200"/>
        <v>1.0039275000000001</v>
      </c>
      <c r="G3236" t="s">
        <v>8219</v>
      </c>
      <c r="H3236" t="s">
        <v>8225</v>
      </c>
      <c r="I3236" t="s">
        <v>8247</v>
      </c>
      <c r="J3236">
        <v>1485991860</v>
      </c>
      <c r="K3236">
        <v>1483124208</v>
      </c>
      <c r="L3236" s="10">
        <f t="shared" si="202"/>
        <v>42734.789444444439</v>
      </c>
      <c r="M3236" s="10">
        <f t="shared" si="203"/>
        <v>42767.979861111111</v>
      </c>
      <c r="N3236" t="b">
        <v>0</v>
      </c>
      <c r="O3236">
        <v>115</v>
      </c>
      <c r="P3236" t="b">
        <v>1</v>
      </c>
      <c r="Q3236" t="s">
        <v>8271</v>
      </c>
      <c r="R3236" s="6">
        <f t="shared" si="201"/>
        <v>34.91921739130435</v>
      </c>
      <c r="S3236" t="s">
        <v>8319</v>
      </c>
      <c r="T3236" t="s">
        <v>8354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>
        <f t="shared" si="200"/>
        <v>1.0320666666666667</v>
      </c>
      <c r="G3237" t="s">
        <v>8219</v>
      </c>
      <c r="H3237" t="s">
        <v>8224</v>
      </c>
      <c r="I3237" t="s">
        <v>8246</v>
      </c>
      <c r="J3237">
        <v>1467361251</v>
      </c>
      <c r="K3237">
        <v>1464769251</v>
      </c>
      <c r="L3237" s="10">
        <f t="shared" si="202"/>
        <v>42522.347812499997</v>
      </c>
      <c r="M3237" s="10">
        <f t="shared" si="203"/>
        <v>42552.347812499997</v>
      </c>
      <c r="N3237" t="b">
        <v>1</v>
      </c>
      <c r="O3237">
        <v>181</v>
      </c>
      <c r="P3237" t="b">
        <v>1</v>
      </c>
      <c r="Q3237" t="s">
        <v>8271</v>
      </c>
      <c r="R3237" s="6">
        <f t="shared" si="201"/>
        <v>85.530386740331494</v>
      </c>
      <c r="S3237" t="s">
        <v>8319</v>
      </c>
      <c r="T3237" t="s">
        <v>8354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>
        <f t="shared" si="200"/>
        <v>1.006</v>
      </c>
      <c r="G3238" t="s">
        <v>8219</v>
      </c>
      <c r="H3238" t="s">
        <v>8224</v>
      </c>
      <c r="I3238" t="s">
        <v>8246</v>
      </c>
      <c r="J3238">
        <v>1482962433</v>
      </c>
      <c r="K3238">
        <v>1480370433</v>
      </c>
      <c r="L3238" s="10">
        <f t="shared" si="202"/>
        <v>42702.917048611111</v>
      </c>
      <c r="M3238" s="10">
        <f t="shared" si="203"/>
        <v>42732.917048611111</v>
      </c>
      <c r="N3238" t="b">
        <v>0</v>
      </c>
      <c r="O3238">
        <v>110</v>
      </c>
      <c r="P3238" t="b">
        <v>1</v>
      </c>
      <c r="Q3238" t="s">
        <v>8271</v>
      </c>
      <c r="R3238" s="6">
        <f t="shared" si="201"/>
        <v>182.90909090909091</v>
      </c>
      <c r="S3238" t="s">
        <v>8319</v>
      </c>
      <c r="T3238" t="s">
        <v>8354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>
        <f t="shared" si="200"/>
        <v>1.0078754285714286</v>
      </c>
      <c r="G3239" t="s">
        <v>8219</v>
      </c>
      <c r="H3239" t="s">
        <v>8224</v>
      </c>
      <c r="I3239" t="s">
        <v>8246</v>
      </c>
      <c r="J3239">
        <v>1443499140</v>
      </c>
      <c r="K3239">
        <v>1441452184</v>
      </c>
      <c r="L3239" s="10">
        <f t="shared" si="202"/>
        <v>42252.474351851852</v>
      </c>
      <c r="M3239" s="10">
        <f t="shared" si="203"/>
        <v>42276.165972222225</v>
      </c>
      <c r="N3239" t="b">
        <v>1</v>
      </c>
      <c r="O3239">
        <v>269</v>
      </c>
      <c r="P3239" t="b">
        <v>1</v>
      </c>
      <c r="Q3239" t="s">
        <v>8271</v>
      </c>
      <c r="R3239" s="6">
        <f t="shared" si="201"/>
        <v>131.13620817843866</v>
      </c>
      <c r="S3239" t="s">
        <v>8319</v>
      </c>
      <c r="T3239" t="s">
        <v>8354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>
        <f t="shared" si="200"/>
        <v>1.1232142857142857</v>
      </c>
      <c r="G3240" t="s">
        <v>8219</v>
      </c>
      <c r="H3240" t="s">
        <v>8225</v>
      </c>
      <c r="I3240" t="s">
        <v>8247</v>
      </c>
      <c r="J3240">
        <v>1435752898</v>
      </c>
      <c r="K3240">
        <v>1433160898</v>
      </c>
      <c r="L3240" s="10">
        <f t="shared" si="202"/>
        <v>42156.510393518518</v>
      </c>
      <c r="M3240" s="10">
        <f t="shared" si="203"/>
        <v>42186.510393518518</v>
      </c>
      <c r="N3240" t="b">
        <v>1</v>
      </c>
      <c r="O3240">
        <v>79</v>
      </c>
      <c r="P3240" t="b">
        <v>1</v>
      </c>
      <c r="Q3240" t="s">
        <v>8271</v>
      </c>
      <c r="R3240" s="6">
        <f t="shared" si="201"/>
        <v>39.810126582278478</v>
      </c>
      <c r="S3240" t="s">
        <v>8319</v>
      </c>
      <c r="T3240" t="s">
        <v>8354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>
        <f t="shared" si="200"/>
        <v>1.0591914022517912</v>
      </c>
      <c r="G3241" t="s">
        <v>8219</v>
      </c>
      <c r="H3241" t="s">
        <v>8225</v>
      </c>
      <c r="I3241" t="s">
        <v>8247</v>
      </c>
      <c r="J3241">
        <v>1445817540</v>
      </c>
      <c r="K3241">
        <v>1443665293</v>
      </c>
      <c r="L3241" s="10">
        <f t="shared" si="202"/>
        <v>42278.089039351849</v>
      </c>
      <c r="M3241" s="10">
        <f t="shared" si="203"/>
        <v>42302.999305555553</v>
      </c>
      <c r="N3241" t="b">
        <v>1</v>
      </c>
      <c r="O3241">
        <v>104</v>
      </c>
      <c r="P3241" t="b">
        <v>1</v>
      </c>
      <c r="Q3241" t="s">
        <v>8271</v>
      </c>
      <c r="R3241" s="6">
        <f t="shared" si="201"/>
        <v>59.701730769230764</v>
      </c>
      <c r="S3241" t="s">
        <v>8319</v>
      </c>
      <c r="T3241" t="s">
        <v>8354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>
        <f t="shared" si="200"/>
        <v>1.0056666666666667</v>
      </c>
      <c r="G3242" t="s">
        <v>8219</v>
      </c>
      <c r="H3242" t="s">
        <v>8225</v>
      </c>
      <c r="I3242" t="s">
        <v>8247</v>
      </c>
      <c r="J3242">
        <v>1487286000</v>
      </c>
      <c r="K3242">
        <v>1484843948</v>
      </c>
      <c r="L3242" s="10">
        <f t="shared" si="202"/>
        <v>42754.693842592591</v>
      </c>
      <c r="M3242" s="10">
        <f t="shared" si="203"/>
        <v>42782.958333333328</v>
      </c>
      <c r="N3242" t="b">
        <v>0</v>
      </c>
      <c r="O3242">
        <v>34</v>
      </c>
      <c r="P3242" t="b">
        <v>1</v>
      </c>
      <c r="Q3242" t="s">
        <v>8271</v>
      </c>
      <c r="R3242" s="6">
        <f t="shared" si="201"/>
        <v>88.735294117647058</v>
      </c>
      <c r="S3242" t="s">
        <v>8319</v>
      </c>
      <c r="T3242" t="s">
        <v>8354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>
        <f t="shared" si="200"/>
        <v>1.1530588235294117</v>
      </c>
      <c r="G3243" t="s">
        <v>8219</v>
      </c>
      <c r="H3243" t="s">
        <v>8224</v>
      </c>
      <c r="I3243" t="s">
        <v>8246</v>
      </c>
      <c r="J3243">
        <v>1413269940</v>
      </c>
      <c r="K3243">
        <v>1410421670</v>
      </c>
      <c r="L3243" s="10">
        <f t="shared" si="202"/>
        <v>41893.324884259258</v>
      </c>
      <c r="M3243" s="10">
        <f t="shared" si="203"/>
        <v>41926.290972222225</v>
      </c>
      <c r="N3243" t="b">
        <v>1</v>
      </c>
      <c r="O3243">
        <v>167</v>
      </c>
      <c r="P3243" t="b">
        <v>1</v>
      </c>
      <c r="Q3243" t="s">
        <v>8271</v>
      </c>
      <c r="R3243" s="6">
        <f t="shared" si="201"/>
        <v>58.688622754491021</v>
      </c>
      <c r="S3243" t="s">
        <v>8319</v>
      </c>
      <c r="T3243" t="s">
        <v>8354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>
        <f t="shared" si="200"/>
        <v>1.273042</v>
      </c>
      <c r="G3244" t="s">
        <v>8219</v>
      </c>
      <c r="H3244" t="s">
        <v>8224</v>
      </c>
      <c r="I3244" t="s">
        <v>8246</v>
      </c>
      <c r="J3244">
        <v>1411150092</v>
      </c>
      <c r="K3244">
        <v>1408558092</v>
      </c>
      <c r="L3244" s="10">
        <f t="shared" si="202"/>
        <v>41871.755694444444</v>
      </c>
      <c r="M3244" s="10">
        <f t="shared" si="203"/>
        <v>41901.755694444444</v>
      </c>
      <c r="N3244" t="b">
        <v>1</v>
      </c>
      <c r="O3244">
        <v>183</v>
      </c>
      <c r="P3244" t="b">
        <v>1</v>
      </c>
      <c r="Q3244" t="s">
        <v>8271</v>
      </c>
      <c r="R3244" s="6">
        <f t="shared" si="201"/>
        <v>69.56513661202186</v>
      </c>
      <c r="S3244" t="s">
        <v>8319</v>
      </c>
      <c r="T3244" t="s">
        <v>8354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>
        <f t="shared" si="200"/>
        <v>1.028375</v>
      </c>
      <c r="G3245" t="s">
        <v>8219</v>
      </c>
      <c r="H3245" t="s">
        <v>8224</v>
      </c>
      <c r="I3245" t="s">
        <v>8246</v>
      </c>
      <c r="J3245">
        <v>1444348800</v>
      </c>
      <c r="K3245">
        <v>1442283562</v>
      </c>
      <c r="L3245" s="10">
        <f t="shared" si="202"/>
        <v>42262.096782407403</v>
      </c>
      <c r="M3245" s="10">
        <f t="shared" si="203"/>
        <v>42286</v>
      </c>
      <c r="N3245" t="b">
        <v>1</v>
      </c>
      <c r="O3245">
        <v>71</v>
      </c>
      <c r="P3245" t="b">
        <v>1</v>
      </c>
      <c r="Q3245" t="s">
        <v>8271</v>
      </c>
      <c r="R3245" s="6">
        <f t="shared" si="201"/>
        <v>115.87323943661971</v>
      </c>
      <c r="S3245" t="s">
        <v>8319</v>
      </c>
      <c r="T3245" t="s">
        <v>8354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>
        <f t="shared" si="200"/>
        <v>1.0293749999999999</v>
      </c>
      <c r="G3246" t="s">
        <v>8219</v>
      </c>
      <c r="H3246" t="s">
        <v>8225</v>
      </c>
      <c r="I3246" t="s">
        <v>8247</v>
      </c>
      <c r="J3246">
        <v>1480613982</v>
      </c>
      <c r="K3246">
        <v>1478018382</v>
      </c>
      <c r="L3246" s="10">
        <f t="shared" si="202"/>
        <v>42675.694236111114</v>
      </c>
      <c r="M3246" s="10">
        <f t="shared" si="203"/>
        <v>42705.735902777778</v>
      </c>
      <c r="N3246" t="b">
        <v>0</v>
      </c>
      <c r="O3246">
        <v>69</v>
      </c>
      <c r="P3246" t="b">
        <v>1</v>
      </c>
      <c r="Q3246" t="s">
        <v>8271</v>
      </c>
      <c r="R3246" s="6">
        <f t="shared" si="201"/>
        <v>23.869565217391305</v>
      </c>
      <c r="S3246" t="s">
        <v>8319</v>
      </c>
      <c r="T3246" t="s">
        <v>8354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>
        <f t="shared" si="200"/>
        <v>1.043047619047619</v>
      </c>
      <c r="G3247" t="s">
        <v>8219</v>
      </c>
      <c r="H3247" t="s">
        <v>8224</v>
      </c>
      <c r="I3247" t="s">
        <v>8246</v>
      </c>
      <c r="J3247">
        <v>1434074400</v>
      </c>
      <c r="K3247">
        <v>1431354258</v>
      </c>
      <c r="L3247" s="10">
        <f t="shared" si="202"/>
        <v>42135.60020833333</v>
      </c>
      <c r="M3247" s="10">
        <f t="shared" si="203"/>
        <v>42167.083333333328</v>
      </c>
      <c r="N3247" t="b">
        <v>0</v>
      </c>
      <c r="O3247">
        <v>270</v>
      </c>
      <c r="P3247" t="b">
        <v>1</v>
      </c>
      <c r="Q3247" t="s">
        <v>8271</v>
      </c>
      <c r="R3247" s="6">
        <f t="shared" si="201"/>
        <v>81.125925925925927</v>
      </c>
      <c r="S3247" t="s">
        <v>8319</v>
      </c>
      <c r="T3247" t="s">
        <v>8354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>
        <f t="shared" si="200"/>
        <v>1.1122000000000001</v>
      </c>
      <c r="G3248" t="s">
        <v>8219</v>
      </c>
      <c r="H3248" t="s">
        <v>8224</v>
      </c>
      <c r="I3248" t="s">
        <v>8246</v>
      </c>
      <c r="J3248">
        <v>1442030340</v>
      </c>
      <c r="K3248">
        <v>1439551200</v>
      </c>
      <c r="L3248" s="10">
        <f t="shared" si="202"/>
        <v>42230.472222222219</v>
      </c>
      <c r="M3248" s="10">
        <f t="shared" si="203"/>
        <v>42259.165972222225</v>
      </c>
      <c r="N3248" t="b">
        <v>1</v>
      </c>
      <c r="O3248">
        <v>193</v>
      </c>
      <c r="P3248" t="b">
        <v>1</v>
      </c>
      <c r="Q3248" t="s">
        <v>8271</v>
      </c>
      <c r="R3248" s="6">
        <f t="shared" si="201"/>
        <v>57.626943005181346</v>
      </c>
      <c r="S3248" t="s">
        <v>8319</v>
      </c>
      <c r="T3248" t="s">
        <v>8354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>
        <f t="shared" si="200"/>
        <v>1.0586</v>
      </c>
      <c r="G3249" t="s">
        <v>8219</v>
      </c>
      <c r="H3249" t="s">
        <v>8225</v>
      </c>
      <c r="I3249" t="s">
        <v>8247</v>
      </c>
      <c r="J3249">
        <v>1436696712</v>
      </c>
      <c r="K3249">
        <v>1434104712</v>
      </c>
      <c r="L3249" s="10">
        <f t="shared" si="202"/>
        <v>42167.434166666666</v>
      </c>
      <c r="M3249" s="10">
        <f t="shared" si="203"/>
        <v>42197.434166666666</v>
      </c>
      <c r="N3249" t="b">
        <v>1</v>
      </c>
      <c r="O3249">
        <v>57</v>
      </c>
      <c r="P3249" t="b">
        <v>1</v>
      </c>
      <c r="Q3249" t="s">
        <v>8271</v>
      </c>
      <c r="R3249" s="6">
        <f t="shared" si="201"/>
        <v>46.429824561403507</v>
      </c>
      <c r="S3249" t="s">
        <v>8319</v>
      </c>
      <c r="T3249" t="s">
        <v>8354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>
        <f t="shared" si="200"/>
        <v>1.0079166666666666</v>
      </c>
      <c r="G3250" t="s">
        <v>8219</v>
      </c>
      <c r="H3250" t="s">
        <v>8224</v>
      </c>
      <c r="I3250" t="s">
        <v>8246</v>
      </c>
      <c r="J3250">
        <v>1428178757</v>
      </c>
      <c r="K3250">
        <v>1425590357</v>
      </c>
      <c r="L3250" s="10">
        <f t="shared" si="202"/>
        <v>42068.888391203705</v>
      </c>
      <c r="M3250" s="10">
        <f t="shared" si="203"/>
        <v>42098.846724537041</v>
      </c>
      <c r="N3250" t="b">
        <v>1</v>
      </c>
      <c r="O3250">
        <v>200</v>
      </c>
      <c r="P3250" t="b">
        <v>1</v>
      </c>
      <c r="Q3250" t="s">
        <v>8271</v>
      </c>
      <c r="R3250" s="6">
        <f t="shared" si="201"/>
        <v>60.475000000000001</v>
      </c>
      <c r="S3250" t="s">
        <v>8319</v>
      </c>
      <c r="T3250" t="s">
        <v>8354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>
        <f t="shared" si="200"/>
        <v>1.0492727272727274</v>
      </c>
      <c r="G3251" t="s">
        <v>8219</v>
      </c>
      <c r="H3251" t="s">
        <v>8224</v>
      </c>
      <c r="I3251" t="s">
        <v>8246</v>
      </c>
      <c r="J3251">
        <v>1434822914</v>
      </c>
      <c r="K3251">
        <v>1432230914</v>
      </c>
      <c r="L3251" s="10">
        <f t="shared" si="202"/>
        <v>42145.746689814812</v>
      </c>
      <c r="M3251" s="10">
        <f t="shared" si="203"/>
        <v>42175.746689814812</v>
      </c>
      <c r="N3251" t="b">
        <v>1</v>
      </c>
      <c r="O3251">
        <v>88</v>
      </c>
      <c r="P3251" t="b">
        <v>1</v>
      </c>
      <c r="Q3251" t="s">
        <v>8271</v>
      </c>
      <c r="R3251" s="6">
        <f t="shared" si="201"/>
        <v>65.579545454545453</v>
      </c>
      <c r="S3251" t="s">
        <v>8319</v>
      </c>
      <c r="T3251" t="s">
        <v>8354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>
        <f t="shared" si="200"/>
        <v>1.01552</v>
      </c>
      <c r="G3252" t="s">
        <v>8219</v>
      </c>
      <c r="H3252" t="s">
        <v>8224</v>
      </c>
      <c r="I3252" t="s">
        <v>8246</v>
      </c>
      <c r="J3252">
        <v>1415213324</v>
      </c>
      <c r="K3252">
        <v>1412617724</v>
      </c>
      <c r="L3252" s="10">
        <f t="shared" si="202"/>
        <v>41918.742175925923</v>
      </c>
      <c r="M3252" s="10">
        <f t="shared" si="203"/>
        <v>41948.783842592595</v>
      </c>
      <c r="N3252" t="b">
        <v>1</v>
      </c>
      <c r="O3252">
        <v>213</v>
      </c>
      <c r="P3252" t="b">
        <v>1</v>
      </c>
      <c r="Q3252" t="s">
        <v>8271</v>
      </c>
      <c r="R3252" s="6">
        <f t="shared" si="201"/>
        <v>119.1924882629108</v>
      </c>
      <c r="S3252" t="s">
        <v>8319</v>
      </c>
      <c r="T3252" t="s">
        <v>8354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>
        <f t="shared" si="200"/>
        <v>1.1073333333333333</v>
      </c>
      <c r="G3253" t="s">
        <v>8219</v>
      </c>
      <c r="H3253" t="s">
        <v>8224</v>
      </c>
      <c r="I3253" t="s">
        <v>8246</v>
      </c>
      <c r="J3253">
        <v>1434907966</v>
      </c>
      <c r="K3253">
        <v>1432315966</v>
      </c>
      <c r="L3253" s="10">
        <f t="shared" si="202"/>
        <v>42146.731087962966</v>
      </c>
      <c r="M3253" s="10">
        <f t="shared" si="203"/>
        <v>42176.731087962966</v>
      </c>
      <c r="N3253" t="b">
        <v>1</v>
      </c>
      <c r="O3253">
        <v>20</v>
      </c>
      <c r="P3253" t="b">
        <v>1</v>
      </c>
      <c r="Q3253" t="s">
        <v>8271</v>
      </c>
      <c r="R3253" s="6">
        <f t="shared" si="201"/>
        <v>83.05</v>
      </c>
      <c r="S3253" t="s">
        <v>8319</v>
      </c>
      <c r="T3253" t="s">
        <v>8354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>
        <f t="shared" si="200"/>
        <v>1.2782222222222221</v>
      </c>
      <c r="G3254" t="s">
        <v>8219</v>
      </c>
      <c r="H3254" t="s">
        <v>8225</v>
      </c>
      <c r="I3254" t="s">
        <v>8247</v>
      </c>
      <c r="J3254">
        <v>1473247240</v>
      </c>
      <c r="K3254">
        <v>1470655240</v>
      </c>
      <c r="L3254" s="10">
        <f t="shared" si="202"/>
        <v>42590.472685185188</v>
      </c>
      <c r="M3254" s="10">
        <f t="shared" si="203"/>
        <v>42620.472685185188</v>
      </c>
      <c r="N3254" t="b">
        <v>1</v>
      </c>
      <c r="O3254">
        <v>50</v>
      </c>
      <c r="P3254" t="b">
        <v>1</v>
      </c>
      <c r="Q3254" t="s">
        <v>8271</v>
      </c>
      <c r="R3254" s="6">
        <f t="shared" si="201"/>
        <v>57.52</v>
      </c>
      <c r="S3254" t="s">
        <v>8319</v>
      </c>
      <c r="T3254" t="s">
        <v>8354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>
        <f t="shared" si="200"/>
        <v>1.0182500000000001</v>
      </c>
      <c r="G3255" t="s">
        <v>8219</v>
      </c>
      <c r="H3255" t="s">
        <v>8224</v>
      </c>
      <c r="I3255" t="s">
        <v>8246</v>
      </c>
      <c r="J3255">
        <v>1473306300</v>
      </c>
      <c r="K3255">
        <v>1471701028</v>
      </c>
      <c r="L3255" s="10">
        <f t="shared" si="202"/>
        <v>42602.576712962968</v>
      </c>
      <c r="M3255" s="10">
        <f t="shared" si="203"/>
        <v>42621.15625</v>
      </c>
      <c r="N3255" t="b">
        <v>1</v>
      </c>
      <c r="O3255">
        <v>115</v>
      </c>
      <c r="P3255" t="b">
        <v>1</v>
      </c>
      <c r="Q3255" t="s">
        <v>8271</v>
      </c>
      <c r="R3255" s="6">
        <f t="shared" si="201"/>
        <v>177.08695652173913</v>
      </c>
      <c r="S3255" t="s">
        <v>8319</v>
      </c>
      <c r="T3255" t="s">
        <v>8354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>
        <f t="shared" si="200"/>
        <v>1.012576923076923</v>
      </c>
      <c r="G3256" t="s">
        <v>8219</v>
      </c>
      <c r="H3256" t="s">
        <v>8225</v>
      </c>
      <c r="I3256" t="s">
        <v>8247</v>
      </c>
      <c r="J3256">
        <v>1427331809</v>
      </c>
      <c r="K3256">
        <v>1424743409</v>
      </c>
      <c r="L3256" s="10">
        <f t="shared" si="202"/>
        <v>42059.085752314815</v>
      </c>
      <c r="M3256" s="10">
        <f t="shared" si="203"/>
        <v>42089.044085648144</v>
      </c>
      <c r="N3256" t="b">
        <v>1</v>
      </c>
      <c r="O3256">
        <v>186</v>
      </c>
      <c r="P3256" t="b">
        <v>1</v>
      </c>
      <c r="Q3256" t="s">
        <v>8271</v>
      </c>
      <c r="R3256" s="6">
        <f t="shared" si="201"/>
        <v>70.771505376344081</v>
      </c>
      <c r="S3256" t="s">
        <v>8319</v>
      </c>
      <c r="T3256" t="s">
        <v>8354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>
        <f t="shared" si="200"/>
        <v>1.75</v>
      </c>
      <c r="G3257" t="s">
        <v>8219</v>
      </c>
      <c r="H3257" t="s">
        <v>8225</v>
      </c>
      <c r="I3257" t="s">
        <v>8247</v>
      </c>
      <c r="J3257">
        <v>1412706375</v>
      </c>
      <c r="K3257">
        <v>1410114375</v>
      </c>
      <c r="L3257" s="10">
        <f t="shared" si="202"/>
        <v>41889.768229166664</v>
      </c>
      <c r="M3257" s="10">
        <f t="shared" si="203"/>
        <v>41919.768229166664</v>
      </c>
      <c r="N3257" t="b">
        <v>1</v>
      </c>
      <c r="O3257">
        <v>18</v>
      </c>
      <c r="P3257" t="b">
        <v>1</v>
      </c>
      <c r="Q3257" t="s">
        <v>8271</v>
      </c>
      <c r="R3257" s="6">
        <f t="shared" si="201"/>
        <v>29.166666666666668</v>
      </c>
      <c r="S3257" t="s">
        <v>8319</v>
      </c>
      <c r="T3257" t="s">
        <v>8354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>
        <f t="shared" si="200"/>
        <v>1.2806</v>
      </c>
      <c r="G3258" t="s">
        <v>8219</v>
      </c>
      <c r="H3258" t="s">
        <v>8224</v>
      </c>
      <c r="I3258" t="s">
        <v>8246</v>
      </c>
      <c r="J3258">
        <v>1433995140</v>
      </c>
      <c r="K3258">
        <v>1432129577</v>
      </c>
      <c r="L3258" s="10">
        <f t="shared" si="202"/>
        <v>42144.573807870373</v>
      </c>
      <c r="M3258" s="10">
        <f t="shared" si="203"/>
        <v>42166.165972222225</v>
      </c>
      <c r="N3258" t="b">
        <v>1</v>
      </c>
      <c r="O3258">
        <v>176</v>
      </c>
      <c r="P3258" t="b">
        <v>1</v>
      </c>
      <c r="Q3258" t="s">
        <v>8271</v>
      </c>
      <c r="R3258" s="6">
        <f t="shared" si="201"/>
        <v>72.76136363636364</v>
      </c>
      <c r="S3258" t="s">
        <v>8319</v>
      </c>
      <c r="T3258" t="s">
        <v>8354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>
        <f t="shared" si="200"/>
        <v>1.0629949999999999</v>
      </c>
      <c r="G3259" t="s">
        <v>8219</v>
      </c>
      <c r="H3259" t="s">
        <v>8225</v>
      </c>
      <c r="I3259" t="s">
        <v>8247</v>
      </c>
      <c r="J3259">
        <v>1487769952</v>
      </c>
      <c r="K3259">
        <v>1485177952</v>
      </c>
      <c r="L3259" s="10">
        <f t="shared" si="202"/>
        <v>42758.559629629628</v>
      </c>
      <c r="M3259" s="10">
        <f t="shared" si="203"/>
        <v>42788.559629629628</v>
      </c>
      <c r="N3259" t="b">
        <v>0</v>
      </c>
      <c r="O3259">
        <v>41</v>
      </c>
      <c r="P3259" t="b">
        <v>1</v>
      </c>
      <c r="Q3259" t="s">
        <v>8271</v>
      </c>
      <c r="R3259" s="6">
        <f t="shared" si="201"/>
        <v>51.853414634146333</v>
      </c>
      <c r="S3259" t="s">
        <v>8319</v>
      </c>
      <c r="T3259" t="s">
        <v>8354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>
        <f t="shared" si="200"/>
        <v>1.052142857142857</v>
      </c>
      <c r="G3260" t="s">
        <v>8219</v>
      </c>
      <c r="H3260" t="s">
        <v>8224</v>
      </c>
      <c r="I3260" t="s">
        <v>8246</v>
      </c>
      <c r="J3260">
        <v>1420751861</v>
      </c>
      <c r="K3260">
        <v>1418159861</v>
      </c>
      <c r="L3260" s="10">
        <f t="shared" si="202"/>
        <v>41982.887280092589</v>
      </c>
      <c r="M3260" s="10">
        <f t="shared" si="203"/>
        <v>42012.887280092589</v>
      </c>
      <c r="N3260" t="b">
        <v>1</v>
      </c>
      <c r="O3260">
        <v>75</v>
      </c>
      <c r="P3260" t="b">
        <v>1</v>
      </c>
      <c r="Q3260" t="s">
        <v>8271</v>
      </c>
      <c r="R3260" s="6">
        <f t="shared" si="201"/>
        <v>98.2</v>
      </c>
      <c r="S3260" t="s">
        <v>8319</v>
      </c>
      <c r="T3260" t="s">
        <v>8354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>
        <f t="shared" si="200"/>
        <v>1.0616782608695652</v>
      </c>
      <c r="G3261" t="s">
        <v>8219</v>
      </c>
      <c r="H3261" t="s">
        <v>8224</v>
      </c>
      <c r="I3261" t="s">
        <v>8246</v>
      </c>
      <c r="J3261">
        <v>1475294340</v>
      </c>
      <c r="K3261">
        <v>1472753745</v>
      </c>
      <c r="L3261" s="10">
        <f t="shared" si="202"/>
        <v>42614.760937500003</v>
      </c>
      <c r="M3261" s="10">
        <f t="shared" si="203"/>
        <v>42644.165972222225</v>
      </c>
      <c r="N3261" t="b">
        <v>1</v>
      </c>
      <c r="O3261">
        <v>97</v>
      </c>
      <c r="P3261" t="b">
        <v>1</v>
      </c>
      <c r="Q3261" t="s">
        <v>8271</v>
      </c>
      <c r="R3261" s="6">
        <f t="shared" si="201"/>
        <v>251.7381443298969</v>
      </c>
      <c r="S3261" t="s">
        <v>8319</v>
      </c>
      <c r="T3261" t="s">
        <v>8354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>
        <f t="shared" si="200"/>
        <v>1.0924</v>
      </c>
      <c r="G3262" t="s">
        <v>8219</v>
      </c>
      <c r="H3262" t="s">
        <v>8224</v>
      </c>
      <c r="I3262" t="s">
        <v>8246</v>
      </c>
      <c r="J3262">
        <v>1448903318</v>
      </c>
      <c r="K3262">
        <v>1445875718</v>
      </c>
      <c r="L3262" s="10">
        <f t="shared" si="202"/>
        <v>42303.672662037032</v>
      </c>
      <c r="M3262" s="10">
        <f t="shared" si="203"/>
        <v>42338.714328703703</v>
      </c>
      <c r="N3262" t="b">
        <v>1</v>
      </c>
      <c r="O3262">
        <v>73</v>
      </c>
      <c r="P3262" t="b">
        <v>1</v>
      </c>
      <c r="Q3262" t="s">
        <v>8271</v>
      </c>
      <c r="R3262" s="6">
        <f t="shared" si="201"/>
        <v>74.821917808219183</v>
      </c>
      <c r="S3262" t="s">
        <v>8319</v>
      </c>
      <c r="T3262" t="s">
        <v>8354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>
        <f t="shared" si="200"/>
        <v>1.0045454545454546</v>
      </c>
      <c r="G3263" t="s">
        <v>8219</v>
      </c>
      <c r="H3263" t="s">
        <v>8224</v>
      </c>
      <c r="I3263" t="s">
        <v>8246</v>
      </c>
      <c r="J3263">
        <v>1437067476</v>
      </c>
      <c r="K3263">
        <v>1434475476</v>
      </c>
      <c r="L3263" s="10">
        <f t="shared" si="202"/>
        <v>42171.725416666668</v>
      </c>
      <c r="M3263" s="10">
        <f t="shared" si="203"/>
        <v>42201.725416666668</v>
      </c>
      <c r="N3263" t="b">
        <v>1</v>
      </c>
      <c r="O3263">
        <v>49</v>
      </c>
      <c r="P3263" t="b">
        <v>1</v>
      </c>
      <c r="Q3263" t="s">
        <v>8271</v>
      </c>
      <c r="R3263" s="6">
        <f t="shared" si="201"/>
        <v>67.65306122448979</v>
      </c>
      <c r="S3263" t="s">
        <v>8319</v>
      </c>
      <c r="T3263" t="s">
        <v>8354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>
        <f t="shared" si="200"/>
        <v>1.0304098360655738</v>
      </c>
      <c r="G3264" t="s">
        <v>8219</v>
      </c>
      <c r="H3264" t="s">
        <v>8224</v>
      </c>
      <c r="I3264" t="s">
        <v>8246</v>
      </c>
      <c r="J3264">
        <v>1419220800</v>
      </c>
      <c r="K3264">
        <v>1416555262</v>
      </c>
      <c r="L3264" s="10">
        <f t="shared" si="202"/>
        <v>41964.315532407403</v>
      </c>
      <c r="M3264" s="10">
        <f t="shared" si="203"/>
        <v>41995.166666666672</v>
      </c>
      <c r="N3264" t="b">
        <v>1</v>
      </c>
      <c r="O3264">
        <v>134</v>
      </c>
      <c r="P3264" t="b">
        <v>1</v>
      </c>
      <c r="Q3264" t="s">
        <v>8271</v>
      </c>
      <c r="R3264" s="6">
        <f t="shared" si="201"/>
        <v>93.81343283582089</v>
      </c>
      <c r="S3264" t="s">
        <v>8319</v>
      </c>
      <c r="T3264" t="s">
        <v>8354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>
        <f t="shared" si="200"/>
        <v>1.121664</v>
      </c>
      <c r="G3265" t="s">
        <v>8219</v>
      </c>
      <c r="H3265" t="s">
        <v>8224</v>
      </c>
      <c r="I3265" t="s">
        <v>8246</v>
      </c>
      <c r="J3265">
        <v>1446238800</v>
      </c>
      <c r="K3265">
        <v>1444220588</v>
      </c>
      <c r="L3265" s="10">
        <f t="shared" si="202"/>
        <v>42284.516064814816</v>
      </c>
      <c r="M3265" s="10">
        <f t="shared" si="203"/>
        <v>42307.875</v>
      </c>
      <c r="N3265" t="b">
        <v>1</v>
      </c>
      <c r="O3265">
        <v>68</v>
      </c>
      <c r="P3265" t="b">
        <v>1</v>
      </c>
      <c r="Q3265" t="s">
        <v>8271</v>
      </c>
      <c r="R3265" s="6">
        <f t="shared" si="201"/>
        <v>41.237647058823526</v>
      </c>
      <c r="S3265" t="s">
        <v>8319</v>
      </c>
      <c r="T3265" t="s">
        <v>8354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>
        <f t="shared" ref="F3266:F3329" si="204">IF(D3266=0,0,E3266/D3266)</f>
        <v>1.03</v>
      </c>
      <c r="G3266" t="s">
        <v>8219</v>
      </c>
      <c r="H3266" t="s">
        <v>8224</v>
      </c>
      <c r="I3266" t="s">
        <v>8246</v>
      </c>
      <c r="J3266">
        <v>1422482400</v>
      </c>
      <c r="K3266">
        <v>1421089938</v>
      </c>
      <c r="L3266" s="10">
        <f t="shared" si="202"/>
        <v>42016.800208333334</v>
      </c>
      <c r="M3266" s="10">
        <f t="shared" si="203"/>
        <v>42032.916666666672</v>
      </c>
      <c r="N3266" t="b">
        <v>1</v>
      </c>
      <c r="O3266">
        <v>49</v>
      </c>
      <c r="P3266" t="b">
        <v>1</v>
      </c>
      <c r="Q3266" t="s">
        <v>8271</v>
      </c>
      <c r="R3266" s="6">
        <f t="shared" ref="R3266:R3329" si="205">IF(O3266=0,0,E3266/O3266)</f>
        <v>52.551020408163268</v>
      </c>
      <c r="S3266" t="s">
        <v>8319</v>
      </c>
      <c r="T3266" t="s">
        <v>8354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>
        <f t="shared" si="204"/>
        <v>1.64</v>
      </c>
      <c r="G3267" t="s">
        <v>8219</v>
      </c>
      <c r="H3267" t="s">
        <v>8241</v>
      </c>
      <c r="I3267" t="s">
        <v>8249</v>
      </c>
      <c r="J3267">
        <v>1449162000</v>
      </c>
      <c r="K3267">
        <v>1446570315</v>
      </c>
      <c r="L3267" s="10">
        <f t="shared" ref="L3267:L3330" si="206">(((K3267/60)/60)/24)+DATE(1970,1,1)</f>
        <v>42311.711979166663</v>
      </c>
      <c r="M3267" s="10">
        <f t="shared" ref="M3267:M3330" si="207">(((J3267/60)/60)/24)+DATE(1970,1,1)</f>
        <v>42341.708333333328</v>
      </c>
      <c r="N3267" t="b">
        <v>1</v>
      </c>
      <c r="O3267">
        <v>63</v>
      </c>
      <c r="P3267" t="b">
        <v>1</v>
      </c>
      <c r="Q3267" t="s">
        <v>8271</v>
      </c>
      <c r="R3267" s="6">
        <f t="shared" si="205"/>
        <v>70.285714285714292</v>
      </c>
      <c r="S3267" t="s">
        <v>8319</v>
      </c>
      <c r="T3267" t="s">
        <v>8354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>
        <f t="shared" si="204"/>
        <v>1.3128333333333333</v>
      </c>
      <c r="G3268" t="s">
        <v>8219</v>
      </c>
      <c r="H3268" t="s">
        <v>8224</v>
      </c>
      <c r="I3268" t="s">
        <v>8246</v>
      </c>
      <c r="J3268">
        <v>1434142800</v>
      </c>
      <c r="K3268">
        <v>1431435122</v>
      </c>
      <c r="L3268" s="10">
        <f t="shared" si="206"/>
        <v>42136.536134259266</v>
      </c>
      <c r="M3268" s="10">
        <f t="shared" si="207"/>
        <v>42167.875</v>
      </c>
      <c r="N3268" t="b">
        <v>1</v>
      </c>
      <c r="O3268">
        <v>163</v>
      </c>
      <c r="P3268" t="b">
        <v>1</v>
      </c>
      <c r="Q3268" t="s">
        <v>8271</v>
      </c>
      <c r="R3268" s="6">
        <f t="shared" si="205"/>
        <v>48.325153374233132</v>
      </c>
      <c r="S3268" t="s">
        <v>8319</v>
      </c>
      <c r="T3268" t="s">
        <v>8354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>
        <f t="shared" si="204"/>
        <v>1.0209999999999999</v>
      </c>
      <c r="G3269" t="s">
        <v>8219</v>
      </c>
      <c r="H3269" t="s">
        <v>8224</v>
      </c>
      <c r="I3269" t="s">
        <v>8246</v>
      </c>
      <c r="J3269">
        <v>1437156660</v>
      </c>
      <c r="K3269">
        <v>1434564660</v>
      </c>
      <c r="L3269" s="10">
        <f t="shared" si="206"/>
        <v>42172.757638888885</v>
      </c>
      <c r="M3269" s="10">
        <f t="shared" si="207"/>
        <v>42202.757638888885</v>
      </c>
      <c r="N3269" t="b">
        <v>1</v>
      </c>
      <c r="O3269">
        <v>288</v>
      </c>
      <c r="P3269" t="b">
        <v>1</v>
      </c>
      <c r="Q3269" t="s">
        <v>8271</v>
      </c>
      <c r="R3269" s="6">
        <f t="shared" si="205"/>
        <v>53.177083333333336</v>
      </c>
      <c r="S3269" t="s">
        <v>8319</v>
      </c>
      <c r="T3269" t="s">
        <v>8354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>
        <f t="shared" si="204"/>
        <v>1.28</v>
      </c>
      <c r="G3270" t="s">
        <v>8219</v>
      </c>
      <c r="H3270" t="s">
        <v>8224</v>
      </c>
      <c r="I3270" t="s">
        <v>8246</v>
      </c>
      <c r="J3270">
        <v>1472074928</v>
      </c>
      <c r="K3270">
        <v>1470692528</v>
      </c>
      <c r="L3270" s="10">
        <f t="shared" si="206"/>
        <v>42590.90425925926</v>
      </c>
      <c r="M3270" s="10">
        <f t="shared" si="207"/>
        <v>42606.90425925926</v>
      </c>
      <c r="N3270" t="b">
        <v>1</v>
      </c>
      <c r="O3270">
        <v>42</v>
      </c>
      <c r="P3270" t="b">
        <v>1</v>
      </c>
      <c r="Q3270" t="s">
        <v>8271</v>
      </c>
      <c r="R3270" s="6">
        <f t="shared" si="205"/>
        <v>60.952380952380949</v>
      </c>
      <c r="S3270" t="s">
        <v>8319</v>
      </c>
      <c r="T3270" t="s">
        <v>8354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>
        <f t="shared" si="204"/>
        <v>1.0149999999999999</v>
      </c>
      <c r="G3271" t="s">
        <v>8219</v>
      </c>
      <c r="H3271" t="s">
        <v>8225</v>
      </c>
      <c r="I3271" t="s">
        <v>8247</v>
      </c>
      <c r="J3271">
        <v>1434452400</v>
      </c>
      <c r="K3271">
        <v>1431509397</v>
      </c>
      <c r="L3271" s="10">
        <f t="shared" si="206"/>
        <v>42137.395798611105</v>
      </c>
      <c r="M3271" s="10">
        <f t="shared" si="207"/>
        <v>42171.458333333328</v>
      </c>
      <c r="N3271" t="b">
        <v>1</v>
      </c>
      <c r="O3271">
        <v>70</v>
      </c>
      <c r="P3271" t="b">
        <v>1</v>
      </c>
      <c r="Q3271" t="s">
        <v>8271</v>
      </c>
      <c r="R3271" s="6">
        <f t="shared" si="205"/>
        <v>116</v>
      </c>
      <c r="S3271" t="s">
        <v>8319</v>
      </c>
      <c r="T3271" t="s">
        <v>8354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>
        <f t="shared" si="204"/>
        <v>1.0166666666666666</v>
      </c>
      <c r="G3272" t="s">
        <v>8219</v>
      </c>
      <c r="H3272" t="s">
        <v>8225</v>
      </c>
      <c r="I3272" t="s">
        <v>8247</v>
      </c>
      <c r="J3272">
        <v>1436705265</v>
      </c>
      <c r="K3272">
        <v>1434113265</v>
      </c>
      <c r="L3272" s="10">
        <f t="shared" si="206"/>
        <v>42167.533159722225</v>
      </c>
      <c r="M3272" s="10">
        <f t="shared" si="207"/>
        <v>42197.533159722225</v>
      </c>
      <c r="N3272" t="b">
        <v>1</v>
      </c>
      <c r="O3272">
        <v>30</v>
      </c>
      <c r="P3272" t="b">
        <v>1</v>
      </c>
      <c r="Q3272" t="s">
        <v>8271</v>
      </c>
      <c r="R3272" s="6">
        <f t="shared" si="205"/>
        <v>61</v>
      </c>
      <c r="S3272" t="s">
        <v>8319</v>
      </c>
      <c r="T3272" t="s">
        <v>8354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>
        <f t="shared" si="204"/>
        <v>1.3</v>
      </c>
      <c r="G3273" t="s">
        <v>8219</v>
      </c>
      <c r="H3273" t="s">
        <v>8225</v>
      </c>
      <c r="I3273" t="s">
        <v>8247</v>
      </c>
      <c r="J3273">
        <v>1414927775</v>
      </c>
      <c r="K3273">
        <v>1412332175</v>
      </c>
      <c r="L3273" s="10">
        <f t="shared" si="206"/>
        <v>41915.437210648146</v>
      </c>
      <c r="M3273" s="10">
        <f t="shared" si="207"/>
        <v>41945.478877314818</v>
      </c>
      <c r="N3273" t="b">
        <v>1</v>
      </c>
      <c r="O3273">
        <v>51</v>
      </c>
      <c r="P3273" t="b">
        <v>1</v>
      </c>
      <c r="Q3273" t="s">
        <v>8271</v>
      </c>
      <c r="R3273" s="6">
        <f t="shared" si="205"/>
        <v>38.235294117647058</v>
      </c>
      <c r="S3273" t="s">
        <v>8319</v>
      </c>
      <c r="T3273" t="s">
        <v>8354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>
        <f t="shared" si="204"/>
        <v>1.5443</v>
      </c>
      <c r="G3274" t="s">
        <v>8219</v>
      </c>
      <c r="H3274" t="s">
        <v>8224</v>
      </c>
      <c r="I3274" t="s">
        <v>8246</v>
      </c>
      <c r="J3274">
        <v>1446814809</v>
      </c>
      <c r="K3274">
        <v>1444219209</v>
      </c>
      <c r="L3274" s="10">
        <f t="shared" si="206"/>
        <v>42284.500104166669</v>
      </c>
      <c r="M3274" s="10">
        <f t="shared" si="207"/>
        <v>42314.541770833333</v>
      </c>
      <c r="N3274" t="b">
        <v>1</v>
      </c>
      <c r="O3274">
        <v>145</v>
      </c>
      <c r="P3274" t="b">
        <v>1</v>
      </c>
      <c r="Q3274" t="s">
        <v>8271</v>
      </c>
      <c r="R3274" s="6">
        <f t="shared" si="205"/>
        <v>106.50344827586207</v>
      </c>
      <c r="S3274" t="s">
        <v>8319</v>
      </c>
      <c r="T3274" t="s">
        <v>8354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>
        <f t="shared" si="204"/>
        <v>1.0740000000000001</v>
      </c>
      <c r="G3275" t="s">
        <v>8219</v>
      </c>
      <c r="H3275" t="s">
        <v>8224</v>
      </c>
      <c r="I3275" t="s">
        <v>8246</v>
      </c>
      <c r="J3275">
        <v>1473879600</v>
      </c>
      <c r="K3275">
        <v>1472498042</v>
      </c>
      <c r="L3275" s="10">
        <f t="shared" si="206"/>
        <v>42611.801412037035</v>
      </c>
      <c r="M3275" s="10">
        <f t="shared" si="207"/>
        <v>42627.791666666672</v>
      </c>
      <c r="N3275" t="b">
        <v>1</v>
      </c>
      <c r="O3275">
        <v>21</v>
      </c>
      <c r="P3275" t="b">
        <v>1</v>
      </c>
      <c r="Q3275" t="s">
        <v>8271</v>
      </c>
      <c r="R3275" s="6">
        <f t="shared" si="205"/>
        <v>204.57142857142858</v>
      </c>
      <c r="S3275" t="s">
        <v>8319</v>
      </c>
      <c r="T3275" t="s">
        <v>8354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>
        <f t="shared" si="204"/>
        <v>1.0132258064516129</v>
      </c>
      <c r="G3276" t="s">
        <v>8219</v>
      </c>
      <c r="H3276" t="s">
        <v>8224</v>
      </c>
      <c r="I3276" t="s">
        <v>8246</v>
      </c>
      <c r="J3276">
        <v>1458075600</v>
      </c>
      <c r="K3276">
        <v>1454259272</v>
      </c>
      <c r="L3276" s="10">
        <f t="shared" si="206"/>
        <v>42400.704537037032</v>
      </c>
      <c r="M3276" s="10">
        <f t="shared" si="207"/>
        <v>42444.875</v>
      </c>
      <c r="N3276" t="b">
        <v>1</v>
      </c>
      <c r="O3276">
        <v>286</v>
      </c>
      <c r="P3276" t="b">
        <v>1</v>
      </c>
      <c r="Q3276" t="s">
        <v>8271</v>
      </c>
      <c r="R3276" s="6">
        <f t="shared" si="205"/>
        <v>54.912587412587413</v>
      </c>
      <c r="S3276" t="s">
        <v>8319</v>
      </c>
      <c r="T3276" t="s">
        <v>8354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>
        <f t="shared" si="204"/>
        <v>1.0027777777777778</v>
      </c>
      <c r="G3277" t="s">
        <v>8219</v>
      </c>
      <c r="H3277" t="s">
        <v>8224</v>
      </c>
      <c r="I3277" t="s">
        <v>8246</v>
      </c>
      <c r="J3277">
        <v>1423456200</v>
      </c>
      <c r="K3277">
        <v>1421183271</v>
      </c>
      <c r="L3277" s="10">
        <f t="shared" si="206"/>
        <v>42017.88045138889</v>
      </c>
      <c r="M3277" s="10">
        <f t="shared" si="207"/>
        <v>42044.1875</v>
      </c>
      <c r="N3277" t="b">
        <v>1</v>
      </c>
      <c r="O3277">
        <v>12</v>
      </c>
      <c r="P3277" t="b">
        <v>1</v>
      </c>
      <c r="Q3277" t="s">
        <v>8271</v>
      </c>
      <c r="R3277" s="6">
        <f t="shared" si="205"/>
        <v>150.41666666666666</v>
      </c>
      <c r="S3277" t="s">
        <v>8319</v>
      </c>
      <c r="T3277" t="s">
        <v>8354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>
        <f t="shared" si="204"/>
        <v>1.1684444444444444</v>
      </c>
      <c r="G3278" t="s">
        <v>8219</v>
      </c>
      <c r="H3278" t="s">
        <v>8229</v>
      </c>
      <c r="I3278" t="s">
        <v>8251</v>
      </c>
      <c r="J3278">
        <v>1459483140</v>
      </c>
      <c r="K3278">
        <v>1456526879</v>
      </c>
      <c r="L3278" s="10">
        <f t="shared" si="206"/>
        <v>42426.949988425928</v>
      </c>
      <c r="M3278" s="10">
        <f t="shared" si="207"/>
        <v>42461.165972222225</v>
      </c>
      <c r="N3278" t="b">
        <v>1</v>
      </c>
      <c r="O3278">
        <v>100</v>
      </c>
      <c r="P3278" t="b">
        <v>1</v>
      </c>
      <c r="Q3278" t="s">
        <v>8271</v>
      </c>
      <c r="R3278" s="6">
        <f t="shared" si="205"/>
        <v>52.58</v>
      </c>
      <c r="S3278" t="s">
        <v>8319</v>
      </c>
      <c r="T3278" t="s">
        <v>8354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>
        <f t="shared" si="204"/>
        <v>1.0860000000000001</v>
      </c>
      <c r="G3279" t="s">
        <v>8219</v>
      </c>
      <c r="H3279" t="s">
        <v>8225</v>
      </c>
      <c r="I3279" t="s">
        <v>8247</v>
      </c>
      <c r="J3279">
        <v>1416331406</v>
      </c>
      <c r="K3279">
        <v>1413735806</v>
      </c>
      <c r="L3279" s="10">
        <f t="shared" si="206"/>
        <v>41931.682939814818</v>
      </c>
      <c r="M3279" s="10">
        <f t="shared" si="207"/>
        <v>41961.724606481483</v>
      </c>
      <c r="N3279" t="b">
        <v>1</v>
      </c>
      <c r="O3279">
        <v>100</v>
      </c>
      <c r="P3279" t="b">
        <v>1</v>
      </c>
      <c r="Q3279" t="s">
        <v>8271</v>
      </c>
      <c r="R3279" s="6">
        <f t="shared" si="205"/>
        <v>54.3</v>
      </c>
      <c r="S3279" t="s">
        <v>8319</v>
      </c>
      <c r="T3279" t="s">
        <v>8354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>
        <f t="shared" si="204"/>
        <v>1.034</v>
      </c>
      <c r="G3280" t="s">
        <v>8219</v>
      </c>
      <c r="H3280" t="s">
        <v>8225</v>
      </c>
      <c r="I3280" t="s">
        <v>8247</v>
      </c>
      <c r="J3280">
        <v>1433017303</v>
      </c>
      <c r="K3280">
        <v>1430425303</v>
      </c>
      <c r="L3280" s="10">
        <f t="shared" si="206"/>
        <v>42124.848414351851</v>
      </c>
      <c r="M3280" s="10">
        <f t="shared" si="207"/>
        <v>42154.848414351851</v>
      </c>
      <c r="N3280" t="b">
        <v>1</v>
      </c>
      <c r="O3280">
        <v>34</v>
      </c>
      <c r="P3280" t="b">
        <v>1</v>
      </c>
      <c r="Q3280" t="s">
        <v>8271</v>
      </c>
      <c r="R3280" s="6">
        <f t="shared" si="205"/>
        <v>76.029411764705884</v>
      </c>
      <c r="S3280" t="s">
        <v>8319</v>
      </c>
      <c r="T3280" t="s">
        <v>8354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>
        <f t="shared" si="204"/>
        <v>1.1427586206896552</v>
      </c>
      <c r="G3281" t="s">
        <v>8219</v>
      </c>
      <c r="H3281" t="s">
        <v>8224</v>
      </c>
      <c r="I3281" t="s">
        <v>8246</v>
      </c>
      <c r="J3281">
        <v>1459474059</v>
      </c>
      <c r="K3281">
        <v>1456885659</v>
      </c>
      <c r="L3281" s="10">
        <f t="shared" si="206"/>
        <v>42431.102534722217</v>
      </c>
      <c r="M3281" s="10">
        <f t="shared" si="207"/>
        <v>42461.06086805556</v>
      </c>
      <c r="N3281" t="b">
        <v>0</v>
      </c>
      <c r="O3281">
        <v>63</v>
      </c>
      <c r="P3281" t="b">
        <v>1</v>
      </c>
      <c r="Q3281" t="s">
        <v>8271</v>
      </c>
      <c r="R3281" s="6">
        <f t="shared" si="205"/>
        <v>105.2063492063492</v>
      </c>
      <c r="S3281" t="s">
        <v>8319</v>
      </c>
      <c r="T3281" t="s">
        <v>8354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>
        <f t="shared" si="204"/>
        <v>1.03</v>
      </c>
      <c r="G3282" t="s">
        <v>8219</v>
      </c>
      <c r="H3282" t="s">
        <v>8224</v>
      </c>
      <c r="I3282" t="s">
        <v>8246</v>
      </c>
      <c r="J3282">
        <v>1433134800</v>
      </c>
      <c r="K3282">
        <v>1430158198</v>
      </c>
      <c r="L3282" s="10">
        <f t="shared" si="206"/>
        <v>42121.756921296299</v>
      </c>
      <c r="M3282" s="10">
        <f t="shared" si="207"/>
        <v>42156.208333333328</v>
      </c>
      <c r="N3282" t="b">
        <v>0</v>
      </c>
      <c r="O3282">
        <v>30</v>
      </c>
      <c r="P3282" t="b">
        <v>1</v>
      </c>
      <c r="Q3282" t="s">
        <v>8271</v>
      </c>
      <c r="R3282" s="6">
        <f t="shared" si="205"/>
        <v>68.666666666666671</v>
      </c>
      <c r="S3282" t="s">
        <v>8319</v>
      </c>
      <c r="T3282" t="s">
        <v>8354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>
        <f t="shared" si="204"/>
        <v>1.216</v>
      </c>
      <c r="G3283" t="s">
        <v>8219</v>
      </c>
      <c r="H3283" t="s">
        <v>8224</v>
      </c>
      <c r="I3283" t="s">
        <v>8246</v>
      </c>
      <c r="J3283">
        <v>1441153705</v>
      </c>
      <c r="K3283">
        <v>1438561705</v>
      </c>
      <c r="L3283" s="10">
        <f t="shared" si="206"/>
        <v>42219.019733796296</v>
      </c>
      <c r="M3283" s="10">
        <f t="shared" si="207"/>
        <v>42249.019733796296</v>
      </c>
      <c r="N3283" t="b">
        <v>0</v>
      </c>
      <c r="O3283">
        <v>47</v>
      </c>
      <c r="P3283" t="b">
        <v>1</v>
      </c>
      <c r="Q3283" t="s">
        <v>8271</v>
      </c>
      <c r="R3283" s="6">
        <f t="shared" si="205"/>
        <v>129.36170212765958</v>
      </c>
      <c r="S3283" t="s">
        <v>8319</v>
      </c>
      <c r="T3283" t="s">
        <v>8354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>
        <f t="shared" si="204"/>
        <v>1.026467741935484</v>
      </c>
      <c r="G3284" t="s">
        <v>8219</v>
      </c>
      <c r="H3284" t="s">
        <v>8224</v>
      </c>
      <c r="I3284" t="s">
        <v>8246</v>
      </c>
      <c r="J3284">
        <v>1461904788</v>
      </c>
      <c r="K3284">
        <v>1458103188</v>
      </c>
      <c r="L3284" s="10">
        <f t="shared" si="206"/>
        <v>42445.19430555556</v>
      </c>
      <c r="M3284" s="10">
        <f t="shared" si="207"/>
        <v>42489.19430555556</v>
      </c>
      <c r="N3284" t="b">
        <v>0</v>
      </c>
      <c r="O3284">
        <v>237</v>
      </c>
      <c r="P3284" t="b">
        <v>1</v>
      </c>
      <c r="Q3284" t="s">
        <v>8271</v>
      </c>
      <c r="R3284" s="6">
        <f t="shared" si="205"/>
        <v>134.26371308016877</v>
      </c>
      <c r="S3284" t="s">
        <v>8319</v>
      </c>
      <c r="T3284" t="s">
        <v>8354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>
        <f t="shared" si="204"/>
        <v>1.0475000000000001</v>
      </c>
      <c r="G3285" t="s">
        <v>8219</v>
      </c>
      <c r="H3285" t="s">
        <v>8225</v>
      </c>
      <c r="I3285" t="s">
        <v>8247</v>
      </c>
      <c r="J3285">
        <v>1455138000</v>
      </c>
      <c r="K3285">
        <v>1452448298</v>
      </c>
      <c r="L3285" s="10">
        <f t="shared" si="206"/>
        <v>42379.74418981481</v>
      </c>
      <c r="M3285" s="10">
        <f t="shared" si="207"/>
        <v>42410.875</v>
      </c>
      <c r="N3285" t="b">
        <v>0</v>
      </c>
      <c r="O3285">
        <v>47</v>
      </c>
      <c r="P3285" t="b">
        <v>1</v>
      </c>
      <c r="Q3285" t="s">
        <v>8271</v>
      </c>
      <c r="R3285" s="6">
        <f t="shared" si="205"/>
        <v>17.829787234042552</v>
      </c>
      <c r="S3285" t="s">
        <v>8319</v>
      </c>
      <c r="T3285" t="s">
        <v>8354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>
        <f t="shared" si="204"/>
        <v>1.016</v>
      </c>
      <c r="G3286" t="s">
        <v>8219</v>
      </c>
      <c r="H3286" t="s">
        <v>8224</v>
      </c>
      <c r="I3286" t="s">
        <v>8246</v>
      </c>
      <c r="J3286">
        <v>1454047140</v>
      </c>
      <c r="K3286">
        <v>1452546853</v>
      </c>
      <c r="L3286" s="10">
        <f t="shared" si="206"/>
        <v>42380.884872685187</v>
      </c>
      <c r="M3286" s="10">
        <f t="shared" si="207"/>
        <v>42398.249305555553</v>
      </c>
      <c r="N3286" t="b">
        <v>0</v>
      </c>
      <c r="O3286">
        <v>15</v>
      </c>
      <c r="P3286" t="b">
        <v>1</v>
      </c>
      <c r="Q3286" t="s">
        <v>8271</v>
      </c>
      <c r="R3286" s="6">
        <f t="shared" si="205"/>
        <v>203.2</v>
      </c>
      <c r="S3286" t="s">
        <v>8319</v>
      </c>
      <c r="T3286" t="s">
        <v>8354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>
        <f t="shared" si="204"/>
        <v>1.1210242048409682</v>
      </c>
      <c r="G3287" t="s">
        <v>8219</v>
      </c>
      <c r="H3287" t="s">
        <v>8224</v>
      </c>
      <c r="I3287" t="s">
        <v>8246</v>
      </c>
      <c r="J3287">
        <v>1488258000</v>
      </c>
      <c r="K3287">
        <v>1485556626</v>
      </c>
      <c r="L3287" s="10">
        <f t="shared" si="206"/>
        <v>42762.942430555559</v>
      </c>
      <c r="M3287" s="10">
        <f t="shared" si="207"/>
        <v>42794.208333333328</v>
      </c>
      <c r="N3287" t="b">
        <v>0</v>
      </c>
      <c r="O3287">
        <v>81</v>
      </c>
      <c r="P3287" t="b">
        <v>1</v>
      </c>
      <c r="Q3287" t="s">
        <v>8271</v>
      </c>
      <c r="R3287" s="6">
        <f t="shared" si="205"/>
        <v>69.18518518518519</v>
      </c>
      <c r="S3287" t="s">
        <v>8319</v>
      </c>
      <c r="T3287" t="s">
        <v>8354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>
        <f t="shared" si="204"/>
        <v>1.0176666666666667</v>
      </c>
      <c r="G3288" t="s">
        <v>8219</v>
      </c>
      <c r="H3288" t="s">
        <v>8224</v>
      </c>
      <c r="I3288" t="s">
        <v>8246</v>
      </c>
      <c r="J3288">
        <v>1471291782</v>
      </c>
      <c r="K3288">
        <v>1468699782</v>
      </c>
      <c r="L3288" s="10">
        <f t="shared" si="206"/>
        <v>42567.840069444443</v>
      </c>
      <c r="M3288" s="10">
        <f t="shared" si="207"/>
        <v>42597.840069444443</v>
      </c>
      <c r="N3288" t="b">
        <v>0</v>
      </c>
      <c r="O3288">
        <v>122</v>
      </c>
      <c r="P3288" t="b">
        <v>1</v>
      </c>
      <c r="Q3288" t="s">
        <v>8271</v>
      </c>
      <c r="R3288" s="6">
        <f t="shared" si="205"/>
        <v>125.12295081967213</v>
      </c>
      <c r="S3288" t="s">
        <v>8319</v>
      </c>
      <c r="T3288" t="s">
        <v>8354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>
        <f t="shared" si="204"/>
        <v>1</v>
      </c>
      <c r="G3289" t="s">
        <v>8219</v>
      </c>
      <c r="H3289" t="s">
        <v>8229</v>
      </c>
      <c r="I3289" t="s">
        <v>8251</v>
      </c>
      <c r="J3289">
        <v>1448733628</v>
      </c>
      <c r="K3289">
        <v>1446573628</v>
      </c>
      <c r="L3289" s="10">
        <f t="shared" si="206"/>
        <v>42311.750324074077</v>
      </c>
      <c r="M3289" s="10">
        <f t="shared" si="207"/>
        <v>42336.750324074077</v>
      </c>
      <c r="N3289" t="b">
        <v>0</v>
      </c>
      <c r="O3289">
        <v>34</v>
      </c>
      <c r="P3289" t="b">
        <v>1</v>
      </c>
      <c r="Q3289" t="s">
        <v>8271</v>
      </c>
      <c r="R3289" s="6">
        <f t="shared" si="205"/>
        <v>73.529411764705884</v>
      </c>
      <c r="S3289" t="s">
        <v>8319</v>
      </c>
      <c r="T3289" t="s">
        <v>8354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>
        <f t="shared" si="204"/>
        <v>1.0026489999999999</v>
      </c>
      <c r="G3290" t="s">
        <v>8219</v>
      </c>
      <c r="H3290" t="s">
        <v>8225</v>
      </c>
      <c r="I3290" t="s">
        <v>8247</v>
      </c>
      <c r="J3290">
        <v>1466463600</v>
      </c>
      <c r="K3290">
        <v>1463337315</v>
      </c>
      <c r="L3290" s="10">
        <f t="shared" si="206"/>
        <v>42505.774479166663</v>
      </c>
      <c r="M3290" s="10">
        <f t="shared" si="207"/>
        <v>42541.958333333328</v>
      </c>
      <c r="N3290" t="b">
        <v>0</v>
      </c>
      <c r="O3290">
        <v>207</v>
      </c>
      <c r="P3290" t="b">
        <v>1</v>
      </c>
      <c r="Q3290" t="s">
        <v>8271</v>
      </c>
      <c r="R3290" s="6">
        <f t="shared" si="205"/>
        <v>48.437149758454105</v>
      </c>
      <c r="S3290" t="s">
        <v>8319</v>
      </c>
      <c r="T3290" t="s">
        <v>8354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>
        <f t="shared" si="204"/>
        <v>1.3304200000000002</v>
      </c>
      <c r="G3291" t="s">
        <v>8219</v>
      </c>
      <c r="H3291" t="s">
        <v>8225</v>
      </c>
      <c r="I3291" t="s">
        <v>8247</v>
      </c>
      <c r="J3291">
        <v>1487580602</v>
      </c>
      <c r="K3291">
        <v>1485161402</v>
      </c>
      <c r="L3291" s="10">
        <f t="shared" si="206"/>
        <v>42758.368078703701</v>
      </c>
      <c r="M3291" s="10">
        <f t="shared" si="207"/>
        <v>42786.368078703701</v>
      </c>
      <c r="N3291" t="b">
        <v>0</v>
      </c>
      <c r="O3291">
        <v>25</v>
      </c>
      <c r="P3291" t="b">
        <v>1</v>
      </c>
      <c r="Q3291" t="s">
        <v>8271</v>
      </c>
      <c r="R3291" s="6">
        <f t="shared" si="205"/>
        <v>26.608400000000003</v>
      </c>
      <c r="S3291" t="s">
        <v>8319</v>
      </c>
      <c r="T3291" t="s">
        <v>8354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>
        <f t="shared" si="204"/>
        <v>1.212</v>
      </c>
      <c r="G3292" t="s">
        <v>8219</v>
      </c>
      <c r="H3292" t="s">
        <v>8225</v>
      </c>
      <c r="I3292" t="s">
        <v>8247</v>
      </c>
      <c r="J3292">
        <v>1489234891</v>
      </c>
      <c r="K3292">
        <v>1486642891</v>
      </c>
      <c r="L3292" s="10">
        <f t="shared" si="206"/>
        <v>42775.51494212963</v>
      </c>
      <c r="M3292" s="10">
        <f t="shared" si="207"/>
        <v>42805.51494212963</v>
      </c>
      <c r="N3292" t="b">
        <v>0</v>
      </c>
      <c r="O3292">
        <v>72</v>
      </c>
      <c r="P3292" t="b">
        <v>1</v>
      </c>
      <c r="Q3292" t="s">
        <v>8271</v>
      </c>
      <c r="R3292" s="6">
        <f t="shared" si="205"/>
        <v>33.666666666666664</v>
      </c>
      <c r="S3292" t="s">
        <v>8319</v>
      </c>
      <c r="T3292" t="s">
        <v>8354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>
        <f t="shared" si="204"/>
        <v>1.1399999999999999</v>
      </c>
      <c r="G3293" t="s">
        <v>8219</v>
      </c>
      <c r="H3293" t="s">
        <v>8224</v>
      </c>
      <c r="I3293" t="s">
        <v>8246</v>
      </c>
      <c r="J3293">
        <v>1442462340</v>
      </c>
      <c r="K3293">
        <v>1439743900</v>
      </c>
      <c r="L3293" s="10">
        <f t="shared" si="206"/>
        <v>42232.702546296292</v>
      </c>
      <c r="M3293" s="10">
        <f t="shared" si="207"/>
        <v>42264.165972222225</v>
      </c>
      <c r="N3293" t="b">
        <v>0</v>
      </c>
      <c r="O3293">
        <v>14</v>
      </c>
      <c r="P3293" t="b">
        <v>1</v>
      </c>
      <c r="Q3293" t="s">
        <v>8271</v>
      </c>
      <c r="R3293" s="6">
        <f t="shared" si="205"/>
        <v>40.714285714285715</v>
      </c>
      <c r="S3293" t="s">
        <v>8319</v>
      </c>
      <c r="T3293" t="s">
        <v>8354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>
        <f t="shared" si="204"/>
        <v>2.8613861386138613</v>
      </c>
      <c r="G3294" t="s">
        <v>8219</v>
      </c>
      <c r="H3294" t="s">
        <v>8225</v>
      </c>
      <c r="I3294" t="s">
        <v>8247</v>
      </c>
      <c r="J3294">
        <v>1449257348</v>
      </c>
      <c r="K3294">
        <v>1444069748</v>
      </c>
      <c r="L3294" s="10">
        <f t="shared" si="206"/>
        <v>42282.770231481481</v>
      </c>
      <c r="M3294" s="10">
        <f t="shared" si="207"/>
        <v>42342.811898148153</v>
      </c>
      <c r="N3294" t="b">
        <v>0</v>
      </c>
      <c r="O3294">
        <v>15</v>
      </c>
      <c r="P3294" t="b">
        <v>1</v>
      </c>
      <c r="Q3294" t="s">
        <v>8271</v>
      </c>
      <c r="R3294" s="6">
        <f t="shared" si="205"/>
        <v>19.266666666666666</v>
      </c>
      <c r="S3294" t="s">
        <v>8319</v>
      </c>
      <c r="T3294" t="s">
        <v>8354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>
        <f t="shared" si="204"/>
        <v>1.7044444444444444</v>
      </c>
      <c r="G3295" t="s">
        <v>8219</v>
      </c>
      <c r="H3295" t="s">
        <v>8228</v>
      </c>
      <c r="I3295" t="s">
        <v>8250</v>
      </c>
      <c r="J3295">
        <v>1488622352</v>
      </c>
      <c r="K3295">
        <v>1486030352</v>
      </c>
      <c r="L3295" s="10">
        <f t="shared" si="206"/>
        <v>42768.425370370373</v>
      </c>
      <c r="M3295" s="10">
        <f t="shared" si="207"/>
        <v>42798.425370370373</v>
      </c>
      <c r="N3295" t="b">
        <v>0</v>
      </c>
      <c r="O3295">
        <v>91</v>
      </c>
      <c r="P3295" t="b">
        <v>1</v>
      </c>
      <c r="Q3295" t="s">
        <v>8271</v>
      </c>
      <c r="R3295" s="6">
        <f t="shared" si="205"/>
        <v>84.285714285714292</v>
      </c>
      <c r="S3295" t="s">
        <v>8319</v>
      </c>
      <c r="T3295" t="s">
        <v>8354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>
        <f t="shared" si="204"/>
        <v>1.1833333333333333</v>
      </c>
      <c r="G3296" t="s">
        <v>8219</v>
      </c>
      <c r="H3296" t="s">
        <v>8225</v>
      </c>
      <c r="I3296" t="s">
        <v>8247</v>
      </c>
      <c r="J3296">
        <v>1434459554</v>
      </c>
      <c r="K3296">
        <v>1431867554</v>
      </c>
      <c r="L3296" s="10">
        <f t="shared" si="206"/>
        <v>42141.541134259256</v>
      </c>
      <c r="M3296" s="10">
        <f t="shared" si="207"/>
        <v>42171.541134259256</v>
      </c>
      <c r="N3296" t="b">
        <v>0</v>
      </c>
      <c r="O3296">
        <v>24</v>
      </c>
      <c r="P3296" t="b">
        <v>1</v>
      </c>
      <c r="Q3296" t="s">
        <v>8271</v>
      </c>
      <c r="R3296" s="6">
        <f t="shared" si="205"/>
        <v>29.583333333333332</v>
      </c>
      <c r="S3296" t="s">
        <v>8319</v>
      </c>
      <c r="T3296" t="s">
        <v>8354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>
        <f t="shared" si="204"/>
        <v>1.0285857142857142</v>
      </c>
      <c r="G3297" t="s">
        <v>8219</v>
      </c>
      <c r="H3297" t="s">
        <v>8225</v>
      </c>
      <c r="I3297" t="s">
        <v>8247</v>
      </c>
      <c r="J3297">
        <v>1474886229</v>
      </c>
      <c r="K3297">
        <v>1472294229</v>
      </c>
      <c r="L3297" s="10">
        <f t="shared" si="206"/>
        <v>42609.442465277782</v>
      </c>
      <c r="M3297" s="10">
        <f t="shared" si="207"/>
        <v>42639.442465277782</v>
      </c>
      <c r="N3297" t="b">
        <v>0</v>
      </c>
      <c r="O3297">
        <v>27</v>
      </c>
      <c r="P3297" t="b">
        <v>1</v>
      </c>
      <c r="Q3297" t="s">
        <v>8271</v>
      </c>
      <c r="R3297" s="6">
        <f t="shared" si="205"/>
        <v>26.667037037037037</v>
      </c>
      <c r="S3297" t="s">
        <v>8319</v>
      </c>
      <c r="T3297" t="s">
        <v>8354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>
        <f t="shared" si="204"/>
        <v>1.4406666666666668</v>
      </c>
      <c r="G3298" t="s">
        <v>8219</v>
      </c>
      <c r="H3298" t="s">
        <v>8225</v>
      </c>
      <c r="I3298" t="s">
        <v>8247</v>
      </c>
      <c r="J3298">
        <v>1448229600</v>
      </c>
      <c r="K3298">
        <v>1446401372</v>
      </c>
      <c r="L3298" s="10">
        <f t="shared" si="206"/>
        <v>42309.756620370375</v>
      </c>
      <c r="M3298" s="10">
        <f t="shared" si="207"/>
        <v>42330.916666666672</v>
      </c>
      <c r="N3298" t="b">
        <v>0</v>
      </c>
      <c r="O3298">
        <v>47</v>
      </c>
      <c r="P3298" t="b">
        <v>1</v>
      </c>
      <c r="Q3298" t="s">
        <v>8271</v>
      </c>
      <c r="R3298" s="6">
        <f t="shared" si="205"/>
        <v>45.978723404255319</v>
      </c>
      <c r="S3298" t="s">
        <v>8319</v>
      </c>
      <c r="T3298" t="s">
        <v>8354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>
        <f t="shared" si="204"/>
        <v>1.0007272727272727</v>
      </c>
      <c r="G3299" t="s">
        <v>8219</v>
      </c>
      <c r="H3299" t="s">
        <v>8225</v>
      </c>
      <c r="I3299" t="s">
        <v>8247</v>
      </c>
      <c r="J3299">
        <v>1438037940</v>
      </c>
      <c r="K3299">
        <v>1436380256</v>
      </c>
      <c r="L3299" s="10">
        <f t="shared" si="206"/>
        <v>42193.771481481483</v>
      </c>
      <c r="M3299" s="10">
        <f t="shared" si="207"/>
        <v>42212.957638888889</v>
      </c>
      <c r="N3299" t="b">
        <v>0</v>
      </c>
      <c r="O3299">
        <v>44</v>
      </c>
      <c r="P3299" t="b">
        <v>1</v>
      </c>
      <c r="Q3299" t="s">
        <v>8271</v>
      </c>
      <c r="R3299" s="6">
        <f t="shared" si="205"/>
        <v>125.09090909090909</v>
      </c>
      <c r="S3299" t="s">
        <v>8319</v>
      </c>
      <c r="T3299" t="s">
        <v>8354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>
        <f t="shared" si="204"/>
        <v>1.0173000000000001</v>
      </c>
      <c r="G3300" t="s">
        <v>8219</v>
      </c>
      <c r="H3300" t="s">
        <v>8224</v>
      </c>
      <c r="I3300" t="s">
        <v>8246</v>
      </c>
      <c r="J3300">
        <v>1442102400</v>
      </c>
      <c r="K3300">
        <v>1440370768</v>
      </c>
      <c r="L3300" s="10">
        <f t="shared" si="206"/>
        <v>42239.957962962959</v>
      </c>
      <c r="M3300" s="10">
        <f t="shared" si="207"/>
        <v>42260</v>
      </c>
      <c r="N3300" t="b">
        <v>0</v>
      </c>
      <c r="O3300">
        <v>72</v>
      </c>
      <c r="P3300" t="b">
        <v>1</v>
      </c>
      <c r="Q3300" t="s">
        <v>8271</v>
      </c>
      <c r="R3300" s="6">
        <f t="shared" si="205"/>
        <v>141.29166666666666</v>
      </c>
      <c r="S3300" t="s">
        <v>8319</v>
      </c>
      <c r="T3300" t="s">
        <v>8354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>
        <f t="shared" si="204"/>
        <v>1.1619999999999999</v>
      </c>
      <c r="G3301" t="s">
        <v>8219</v>
      </c>
      <c r="H3301" t="s">
        <v>8224</v>
      </c>
      <c r="I3301" t="s">
        <v>8246</v>
      </c>
      <c r="J3301">
        <v>1444860063</v>
      </c>
      <c r="K3301">
        <v>1442268063</v>
      </c>
      <c r="L3301" s="10">
        <f t="shared" si="206"/>
        <v>42261.917395833334</v>
      </c>
      <c r="M3301" s="10">
        <f t="shared" si="207"/>
        <v>42291.917395833334</v>
      </c>
      <c r="N3301" t="b">
        <v>0</v>
      </c>
      <c r="O3301">
        <v>63</v>
      </c>
      <c r="P3301" t="b">
        <v>1</v>
      </c>
      <c r="Q3301" t="s">
        <v>8271</v>
      </c>
      <c r="R3301" s="6">
        <f t="shared" si="205"/>
        <v>55.333333333333336</v>
      </c>
      <c r="S3301" t="s">
        <v>8319</v>
      </c>
      <c r="T3301" t="s">
        <v>8354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>
        <f t="shared" si="204"/>
        <v>1.3616666666666666</v>
      </c>
      <c r="G3302" t="s">
        <v>8219</v>
      </c>
      <c r="H3302" t="s">
        <v>8224</v>
      </c>
      <c r="I3302" t="s">
        <v>8246</v>
      </c>
      <c r="J3302">
        <v>1430329862</v>
      </c>
      <c r="K3302">
        <v>1428515462</v>
      </c>
      <c r="L3302" s="10">
        <f t="shared" si="206"/>
        <v>42102.743773148148</v>
      </c>
      <c r="M3302" s="10">
        <f t="shared" si="207"/>
        <v>42123.743773148148</v>
      </c>
      <c r="N3302" t="b">
        <v>0</v>
      </c>
      <c r="O3302">
        <v>88</v>
      </c>
      <c r="P3302" t="b">
        <v>1</v>
      </c>
      <c r="Q3302" t="s">
        <v>8271</v>
      </c>
      <c r="R3302" s="6">
        <f t="shared" si="205"/>
        <v>46.420454545454547</v>
      </c>
      <c r="S3302" t="s">
        <v>8319</v>
      </c>
      <c r="T3302" t="s">
        <v>8354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>
        <f t="shared" si="204"/>
        <v>1.3346666666666667</v>
      </c>
      <c r="G3303" t="s">
        <v>8219</v>
      </c>
      <c r="H3303" t="s">
        <v>8224</v>
      </c>
      <c r="I3303" t="s">
        <v>8246</v>
      </c>
      <c r="J3303">
        <v>1470034740</v>
      </c>
      <c r="K3303">
        <v>1466185176</v>
      </c>
      <c r="L3303" s="10">
        <f t="shared" si="206"/>
        <v>42538.73583333334</v>
      </c>
      <c r="M3303" s="10">
        <f t="shared" si="207"/>
        <v>42583.290972222225</v>
      </c>
      <c r="N3303" t="b">
        <v>0</v>
      </c>
      <c r="O3303">
        <v>70</v>
      </c>
      <c r="P3303" t="b">
        <v>1</v>
      </c>
      <c r="Q3303" t="s">
        <v>8271</v>
      </c>
      <c r="R3303" s="6">
        <f t="shared" si="205"/>
        <v>57.2</v>
      </c>
      <c r="S3303" t="s">
        <v>8319</v>
      </c>
      <c r="T3303" t="s">
        <v>8354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>
        <f t="shared" si="204"/>
        <v>1.0339285714285715</v>
      </c>
      <c r="G3304" t="s">
        <v>8219</v>
      </c>
      <c r="H3304" t="s">
        <v>8227</v>
      </c>
      <c r="I3304" t="s">
        <v>8249</v>
      </c>
      <c r="J3304">
        <v>1481099176</v>
      </c>
      <c r="K3304">
        <v>1478507176</v>
      </c>
      <c r="L3304" s="10">
        <f t="shared" si="206"/>
        <v>42681.35157407407</v>
      </c>
      <c r="M3304" s="10">
        <f t="shared" si="207"/>
        <v>42711.35157407407</v>
      </c>
      <c r="N3304" t="b">
        <v>0</v>
      </c>
      <c r="O3304">
        <v>50</v>
      </c>
      <c r="P3304" t="b">
        <v>1</v>
      </c>
      <c r="Q3304" t="s">
        <v>8271</v>
      </c>
      <c r="R3304" s="6">
        <f t="shared" si="205"/>
        <v>173.7</v>
      </c>
      <c r="S3304" t="s">
        <v>8319</v>
      </c>
      <c r="T3304" t="s">
        <v>8354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>
        <f t="shared" si="204"/>
        <v>1.1588888888888889</v>
      </c>
      <c r="G3305" t="s">
        <v>8219</v>
      </c>
      <c r="H3305" t="s">
        <v>8224</v>
      </c>
      <c r="I3305" t="s">
        <v>8246</v>
      </c>
      <c r="J3305">
        <v>1427553484</v>
      </c>
      <c r="K3305">
        <v>1424533084</v>
      </c>
      <c r="L3305" s="10">
        <f t="shared" si="206"/>
        <v>42056.65143518518</v>
      </c>
      <c r="M3305" s="10">
        <f t="shared" si="207"/>
        <v>42091.609768518523</v>
      </c>
      <c r="N3305" t="b">
        <v>0</v>
      </c>
      <c r="O3305">
        <v>35</v>
      </c>
      <c r="P3305" t="b">
        <v>1</v>
      </c>
      <c r="Q3305" t="s">
        <v>8271</v>
      </c>
      <c r="R3305" s="6">
        <f t="shared" si="205"/>
        <v>59.6</v>
      </c>
      <c r="S3305" t="s">
        <v>8319</v>
      </c>
      <c r="T3305" t="s">
        <v>8354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>
        <f t="shared" si="204"/>
        <v>1.0451666666666666</v>
      </c>
      <c r="G3306" t="s">
        <v>8219</v>
      </c>
      <c r="H3306" t="s">
        <v>8224</v>
      </c>
      <c r="I3306" t="s">
        <v>8246</v>
      </c>
      <c r="J3306">
        <v>1482418752</v>
      </c>
      <c r="K3306">
        <v>1479826752</v>
      </c>
      <c r="L3306" s="10">
        <f t="shared" si="206"/>
        <v>42696.624444444446</v>
      </c>
      <c r="M3306" s="10">
        <f t="shared" si="207"/>
        <v>42726.624444444446</v>
      </c>
      <c r="N3306" t="b">
        <v>0</v>
      </c>
      <c r="O3306">
        <v>175</v>
      </c>
      <c r="P3306" t="b">
        <v>1</v>
      </c>
      <c r="Q3306" t="s">
        <v>8271</v>
      </c>
      <c r="R3306" s="6">
        <f t="shared" si="205"/>
        <v>89.585714285714289</v>
      </c>
      <c r="S3306" t="s">
        <v>8319</v>
      </c>
      <c r="T3306" t="s">
        <v>8354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>
        <f t="shared" si="204"/>
        <v>1.0202500000000001</v>
      </c>
      <c r="G3307" t="s">
        <v>8219</v>
      </c>
      <c r="H3307" t="s">
        <v>8224</v>
      </c>
      <c r="I3307" t="s">
        <v>8246</v>
      </c>
      <c r="J3307">
        <v>1438374748</v>
      </c>
      <c r="K3307">
        <v>1435782748</v>
      </c>
      <c r="L3307" s="10">
        <f t="shared" si="206"/>
        <v>42186.855879629627</v>
      </c>
      <c r="M3307" s="10">
        <f t="shared" si="207"/>
        <v>42216.855879629627</v>
      </c>
      <c r="N3307" t="b">
        <v>0</v>
      </c>
      <c r="O3307">
        <v>20</v>
      </c>
      <c r="P3307" t="b">
        <v>1</v>
      </c>
      <c r="Q3307" t="s">
        <v>8271</v>
      </c>
      <c r="R3307" s="6">
        <f t="shared" si="205"/>
        <v>204.05</v>
      </c>
      <c r="S3307" t="s">
        <v>8319</v>
      </c>
      <c r="T3307" t="s">
        <v>8354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>
        <f t="shared" si="204"/>
        <v>1.7533333333333334</v>
      </c>
      <c r="G3308" t="s">
        <v>8219</v>
      </c>
      <c r="H3308" t="s">
        <v>8224</v>
      </c>
      <c r="I3308" t="s">
        <v>8246</v>
      </c>
      <c r="J3308">
        <v>1465527600</v>
      </c>
      <c r="K3308">
        <v>1462252542</v>
      </c>
      <c r="L3308" s="10">
        <f t="shared" si="206"/>
        <v>42493.219236111108</v>
      </c>
      <c r="M3308" s="10">
        <f t="shared" si="207"/>
        <v>42531.125</v>
      </c>
      <c r="N3308" t="b">
        <v>0</v>
      </c>
      <c r="O3308">
        <v>54</v>
      </c>
      <c r="P3308" t="b">
        <v>1</v>
      </c>
      <c r="Q3308" t="s">
        <v>8271</v>
      </c>
      <c r="R3308" s="6">
        <f t="shared" si="205"/>
        <v>48.703703703703702</v>
      </c>
      <c r="S3308" t="s">
        <v>8319</v>
      </c>
      <c r="T3308" t="s">
        <v>8354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>
        <f t="shared" si="204"/>
        <v>1.0668</v>
      </c>
      <c r="G3309" t="s">
        <v>8219</v>
      </c>
      <c r="H3309" t="s">
        <v>8224</v>
      </c>
      <c r="I3309" t="s">
        <v>8246</v>
      </c>
      <c r="J3309">
        <v>1463275339</v>
      </c>
      <c r="K3309">
        <v>1460683339</v>
      </c>
      <c r="L3309" s="10">
        <f t="shared" si="206"/>
        <v>42475.057164351849</v>
      </c>
      <c r="M3309" s="10">
        <f t="shared" si="207"/>
        <v>42505.057164351849</v>
      </c>
      <c r="N3309" t="b">
        <v>0</v>
      </c>
      <c r="O3309">
        <v>20</v>
      </c>
      <c r="P3309" t="b">
        <v>1</v>
      </c>
      <c r="Q3309" t="s">
        <v>8271</v>
      </c>
      <c r="R3309" s="6">
        <f t="shared" si="205"/>
        <v>53.339999999999996</v>
      </c>
      <c r="S3309" t="s">
        <v>8319</v>
      </c>
      <c r="T3309" t="s">
        <v>8354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>
        <f t="shared" si="204"/>
        <v>1.2228571428571429</v>
      </c>
      <c r="G3310" t="s">
        <v>8219</v>
      </c>
      <c r="H3310" t="s">
        <v>8224</v>
      </c>
      <c r="I3310" t="s">
        <v>8246</v>
      </c>
      <c r="J3310">
        <v>1460581365</v>
      </c>
      <c r="K3310">
        <v>1458766965</v>
      </c>
      <c r="L3310" s="10">
        <f t="shared" si="206"/>
        <v>42452.876909722225</v>
      </c>
      <c r="M3310" s="10">
        <f t="shared" si="207"/>
        <v>42473.876909722225</v>
      </c>
      <c r="N3310" t="b">
        <v>0</v>
      </c>
      <c r="O3310">
        <v>57</v>
      </c>
      <c r="P3310" t="b">
        <v>1</v>
      </c>
      <c r="Q3310" t="s">
        <v>8271</v>
      </c>
      <c r="R3310" s="6">
        <f t="shared" si="205"/>
        <v>75.087719298245617</v>
      </c>
      <c r="S3310" t="s">
        <v>8319</v>
      </c>
      <c r="T3310" t="s">
        <v>8354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>
        <f t="shared" si="204"/>
        <v>1.5942857142857143</v>
      </c>
      <c r="G3311" t="s">
        <v>8219</v>
      </c>
      <c r="H3311" t="s">
        <v>8225</v>
      </c>
      <c r="I3311" t="s">
        <v>8247</v>
      </c>
      <c r="J3311">
        <v>1476632178</v>
      </c>
      <c r="K3311">
        <v>1473953778</v>
      </c>
      <c r="L3311" s="10">
        <f t="shared" si="206"/>
        <v>42628.650208333333</v>
      </c>
      <c r="M3311" s="10">
        <f t="shared" si="207"/>
        <v>42659.650208333333</v>
      </c>
      <c r="N3311" t="b">
        <v>0</v>
      </c>
      <c r="O3311">
        <v>31</v>
      </c>
      <c r="P3311" t="b">
        <v>1</v>
      </c>
      <c r="Q3311" t="s">
        <v>8271</v>
      </c>
      <c r="R3311" s="6">
        <f t="shared" si="205"/>
        <v>18</v>
      </c>
      <c r="S3311" t="s">
        <v>8319</v>
      </c>
      <c r="T3311" t="s">
        <v>8354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>
        <f t="shared" si="204"/>
        <v>1.0007692307692309</v>
      </c>
      <c r="G3312" t="s">
        <v>8219</v>
      </c>
      <c r="H3312" t="s">
        <v>8224</v>
      </c>
      <c r="I3312" t="s">
        <v>8246</v>
      </c>
      <c r="J3312">
        <v>1444169825</v>
      </c>
      <c r="K3312">
        <v>1441577825</v>
      </c>
      <c r="L3312" s="10">
        <f t="shared" si="206"/>
        <v>42253.928530092591</v>
      </c>
      <c r="M3312" s="10">
        <f t="shared" si="207"/>
        <v>42283.928530092591</v>
      </c>
      <c r="N3312" t="b">
        <v>0</v>
      </c>
      <c r="O3312">
        <v>31</v>
      </c>
      <c r="P3312" t="b">
        <v>1</v>
      </c>
      <c r="Q3312" t="s">
        <v>8271</v>
      </c>
      <c r="R3312" s="6">
        <f t="shared" si="205"/>
        <v>209.83870967741936</v>
      </c>
      <c r="S3312" t="s">
        <v>8319</v>
      </c>
      <c r="T3312" t="s">
        <v>8354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>
        <f t="shared" si="204"/>
        <v>1.0984</v>
      </c>
      <c r="G3313" t="s">
        <v>8219</v>
      </c>
      <c r="H3313" t="s">
        <v>8224</v>
      </c>
      <c r="I3313" t="s">
        <v>8246</v>
      </c>
      <c r="J3313">
        <v>1445065210</v>
      </c>
      <c r="K3313">
        <v>1442473210</v>
      </c>
      <c r="L3313" s="10">
        <f t="shared" si="206"/>
        <v>42264.29178240741</v>
      </c>
      <c r="M3313" s="10">
        <f t="shared" si="207"/>
        <v>42294.29178240741</v>
      </c>
      <c r="N3313" t="b">
        <v>0</v>
      </c>
      <c r="O3313">
        <v>45</v>
      </c>
      <c r="P3313" t="b">
        <v>1</v>
      </c>
      <c r="Q3313" t="s">
        <v>8271</v>
      </c>
      <c r="R3313" s="6">
        <f t="shared" si="205"/>
        <v>61.022222222222226</v>
      </c>
      <c r="S3313" t="s">
        <v>8319</v>
      </c>
      <c r="T3313" t="s">
        <v>8354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>
        <f t="shared" si="204"/>
        <v>1.0004</v>
      </c>
      <c r="G3314" t="s">
        <v>8219</v>
      </c>
      <c r="H3314" t="s">
        <v>8224</v>
      </c>
      <c r="I3314" t="s">
        <v>8246</v>
      </c>
      <c r="J3314">
        <v>1478901600</v>
      </c>
      <c r="K3314">
        <v>1477077946</v>
      </c>
      <c r="L3314" s="10">
        <f t="shared" si="206"/>
        <v>42664.809560185182</v>
      </c>
      <c r="M3314" s="10">
        <f t="shared" si="207"/>
        <v>42685.916666666672</v>
      </c>
      <c r="N3314" t="b">
        <v>0</v>
      </c>
      <c r="O3314">
        <v>41</v>
      </c>
      <c r="P3314" t="b">
        <v>1</v>
      </c>
      <c r="Q3314" t="s">
        <v>8271</v>
      </c>
      <c r="R3314" s="6">
        <f t="shared" si="205"/>
        <v>61</v>
      </c>
      <c r="S3314" t="s">
        <v>8319</v>
      </c>
      <c r="T3314" t="s">
        <v>8354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>
        <f t="shared" si="204"/>
        <v>1.1605000000000001</v>
      </c>
      <c r="G3315" t="s">
        <v>8219</v>
      </c>
      <c r="H3315" t="s">
        <v>8224</v>
      </c>
      <c r="I3315" t="s">
        <v>8246</v>
      </c>
      <c r="J3315">
        <v>1453856400</v>
      </c>
      <c r="K3315">
        <v>1452664317</v>
      </c>
      <c r="L3315" s="10">
        <f t="shared" si="206"/>
        <v>42382.244409722218</v>
      </c>
      <c r="M3315" s="10">
        <f t="shared" si="207"/>
        <v>42396.041666666672</v>
      </c>
      <c r="N3315" t="b">
        <v>0</v>
      </c>
      <c r="O3315">
        <v>29</v>
      </c>
      <c r="P3315" t="b">
        <v>1</v>
      </c>
      <c r="Q3315" t="s">
        <v>8271</v>
      </c>
      <c r="R3315" s="6">
        <f t="shared" si="205"/>
        <v>80.034482758620683</v>
      </c>
      <c r="S3315" t="s">
        <v>8319</v>
      </c>
      <c r="T3315" t="s">
        <v>8354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>
        <f t="shared" si="204"/>
        <v>2.1074999999999999</v>
      </c>
      <c r="G3316" t="s">
        <v>8219</v>
      </c>
      <c r="H3316" t="s">
        <v>8225</v>
      </c>
      <c r="I3316" t="s">
        <v>8247</v>
      </c>
      <c r="J3316">
        <v>1431115500</v>
      </c>
      <c r="K3316">
        <v>1428733511</v>
      </c>
      <c r="L3316" s="10">
        <f t="shared" si="206"/>
        <v>42105.267488425925</v>
      </c>
      <c r="M3316" s="10">
        <f t="shared" si="207"/>
        <v>42132.836805555555</v>
      </c>
      <c r="N3316" t="b">
        <v>0</v>
      </c>
      <c r="O3316">
        <v>58</v>
      </c>
      <c r="P3316" t="b">
        <v>1</v>
      </c>
      <c r="Q3316" t="s">
        <v>8271</v>
      </c>
      <c r="R3316" s="6">
        <f t="shared" si="205"/>
        <v>29.068965517241381</v>
      </c>
      <c r="S3316" t="s">
        <v>8319</v>
      </c>
      <c r="T3316" t="s">
        <v>8354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>
        <f t="shared" si="204"/>
        <v>1.1000000000000001</v>
      </c>
      <c r="G3317" t="s">
        <v>8219</v>
      </c>
      <c r="H3317" t="s">
        <v>8225</v>
      </c>
      <c r="I3317" t="s">
        <v>8247</v>
      </c>
      <c r="J3317">
        <v>1462519041</v>
      </c>
      <c r="K3317">
        <v>1459927041</v>
      </c>
      <c r="L3317" s="10">
        <f t="shared" si="206"/>
        <v>42466.303715277783</v>
      </c>
      <c r="M3317" s="10">
        <f t="shared" si="207"/>
        <v>42496.303715277783</v>
      </c>
      <c r="N3317" t="b">
        <v>0</v>
      </c>
      <c r="O3317">
        <v>89</v>
      </c>
      <c r="P3317" t="b">
        <v>1</v>
      </c>
      <c r="Q3317" t="s">
        <v>8271</v>
      </c>
      <c r="R3317" s="6">
        <f t="shared" si="205"/>
        <v>49.438202247191015</v>
      </c>
      <c r="S3317" t="s">
        <v>8319</v>
      </c>
      <c r="T3317" t="s">
        <v>8354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>
        <f t="shared" si="204"/>
        <v>1.0008673425918038</v>
      </c>
      <c r="G3318" t="s">
        <v>8219</v>
      </c>
      <c r="H3318" t="s">
        <v>8224</v>
      </c>
      <c r="I3318" t="s">
        <v>8246</v>
      </c>
      <c r="J3318">
        <v>1407506040</v>
      </c>
      <c r="K3318">
        <v>1404680075</v>
      </c>
      <c r="L3318" s="10">
        <f t="shared" si="206"/>
        <v>41826.871238425927</v>
      </c>
      <c r="M3318" s="10">
        <f t="shared" si="207"/>
        <v>41859.57916666667</v>
      </c>
      <c r="N3318" t="b">
        <v>0</v>
      </c>
      <c r="O3318">
        <v>125</v>
      </c>
      <c r="P3318" t="b">
        <v>1</v>
      </c>
      <c r="Q3318" t="s">
        <v>8271</v>
      </c>
      <c r="R3318" s="6">
        <f t="shared" si="205"/>
        <v>93.977440000000001</v>
      </c>
      <c r="S3318" t="s">
        <v>8319</v>
      </c>
      <c r="T3318" t="s">
        <v>8354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>
        <f t="shared" si="204"/>
        <v>1.0619047619047619</v>
      </c>
      <c r="G3319" t="s">
        <v>8219</v>
      </c>
      <c r="H3319" t="s">
        <v>8224</v>
      </c>
      <c r="I3319" t="s">
        <v>8246</v>
      </c>
      <c r="J3319">
        <v>1465347424</v>
      </c>
      <c r="K3319">
        <v>1462755424</v>
      </c>
      <c r="L3319" s="10">
        <f t="shared" si="206"/>
        <v>42499.039629629624</v>
      </c>
      <c r="M3319" s="10">
        <f t="shared" si="207"/>
        <v>42529.039629629624</v>
      </c>
      <c r="N3319" t="b">
        <v>0</v>
      </c>
      <c r="O3319">
        <v>18</v>
      </c>
      <c r="P3319" t="b">
        <v>1</v>
      </c>
      <c r="Q3319" t="s">
        <v>8271</v>
      </c>
      <c r="R3319" s="6">
        <f t="shared" si="205"/>
        <v>61.944444444444443</v>
      </c>
      <c r="S3319" t="s">
        <v>8319</v>
      </c>
      <c r="T3319" t="s">
        <v>8354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>
        <f t="shared" si="204"/>
        <v>1.256</v>
      </c>
      <c r="G3320" t="s">
        <v>8219</v>
      </c>
      <c r="H3320" t="s">
        <v>8229</v>
      </c>
      <c r="I3320" t="s">
        <v>8251</v>
      </c>
      <c r="J3320">
        <v>1460341800</v>
      </c>
      <c r="K3320">
        <v>1456902893</v>
      </c>
      <c r="L3320" s="10">
        <f t="shared" si="206"/>
        <v>42431.302002314813</v>
      </c>
      <c r="M3320" s="10">
        <f t="shared" si="207"/>
        <v>42471.104166666672</v>
      </c>
      <c r="N3320" t="b">
        <v>0</v>
      </c>
      <c r="O3320">
        <v>32</v>
      </c>
      <c r="P3320" t="b">
        <v>1</v>
      </c>
      <c r="Q3320" t="s">
        <v>8271</v>
      </c>
      <c r="R3320" s="6">
        <f t="shared" si="205"/>
        <v>78.5</v>
      </c>
      <c r="S3320" t="s">
        <v>8319</v>
      </c>
      <c r="T3320" t="s">
        <v>8354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>
        <f t="shared" si="204"/>
        <v>1.08</v>
      </c>
      <c r="G3321" t="s">
        <v>8219</v>
      </c>
      <c r="H3321" t="s">
        <v>8225</v>
      </c>
      <c r="I3321" t="s">
        <v>8247</v>
      </c>
      <c r="J3321">
        <v>1422712986</v>
      </c>
      <c r="K3321">
        <v>1418824986</v>
      </c>
      <c r="L3321" s="10">
        <f t="shared" si="206"/>
        <v>41990.585486111115</v>
      </c>
      <c r="M3321" s="10">
        <f t="shared" si="207"/>
        <v>42035.585486111115</v>
      </c>
      <c r="N3321" t="b">
        <v>0</v>
      </c>
      <c r="O3321">
        <v>16</v>
      </c>
      <c r="P3321" t="b">
        <v>1</v>
      </c>
      <c r="Q3321" t="s">
        <v>8271</v>
      </c>
      <c r="R3321" s="6">
        <f t="shared" si="205"/>
        <v>33.75</v>
      </c>
      <c r="S3321" t="s">
        <v>8319</v>
      </c>
      <c r="T3321" t="s">
        <v>8354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>
        <f t="shared" si="204"/>
        <v>1.01</v>
      </c>
      <c r="G3322" t="s">
        <v>8219</v>
      </c>
      <c r="H3322" t="s">
        <v>8224</v>
      </c>
      <c r="I3322" t="s">
        <v>8246</v>
      </c>
      <c r="J3322">
        <v>1466557557</v>
      </c>
      <c r="K3322">
        <v>1463965557</v>
      </c>
      <c r="L3322" s="10">
        <f t="shared" si="206"/>
        <v>42513.045798611114</v>
      </c>
      <c r="M3322" s="10">
        <f t="shared" si="207"/>
        <v>42543.045798611114</v>
      </c>
      <c r="N3322" t="b">
        <v>0</v>
      </c>
      <c r="O3322">
        <v>38</v>
      </c>
      <c r="P3322" t="b">
        <v>1</v>
      </c>
      <c r="Q3322" t="s">
        <v>8271</v>
      </c>
      <c r="R3322" s="6">
        <f t="shared" si="205"/>
        <v>66.44736842105263</v>
      </c>
      <c r="S3322" t="s">
        <v>8319</v>
      </c>
      <c r="T3322" t="s">
        <v>8354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>
        <f t="shared" si="204"/>
        <v>1.0740000000000001</v>
      </c>
      <c r="G3323" t="s">
        <v>8219</v>
      </c>
      <c r="H3323" t="s">
        <v>8224</v>
      </c>
      <c r="I3323" t="s">
        <v>8246</v>
      </c>
      <c r="J3323">
        <v>1413431940</v>
      </c>
      <c r="K3323">
        <v>1412216665</v>
      </c>
      <c r="L3323" s="10">
        <f t="shared" si="206"/>
        <v>41914.100289351853</v>
      </c>
      <c r="M3323" s="10">
        <f t="shared" si="207"/>
        <v>41928.165972222225</v>
      </c>
      <c r="N3323" t="b">
        <v>0</v>
      </c>
      <c r="O3323">
        <v>15</v>
      </c>
      <c r="P3323" t="b">
        <v>1</v>
      </c>
      <c r="Q3323" t="s">
        <v>8271</v>
      </c>
      <c r="R3323" s="6">
        <f t="shared" si="205"/>
        <v>35.799999999999997</v>
      </c>
      <c r="S3323" t="s">
        <v>8319</v>
      </c>
      <c r="T3323" t="s">
        <v>8354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>
        <f t="shared" si="204"/>
        <v>1.0151515151515151</v>
      </c>
      <c r="G3324" t="s">
        <v>8219</v>
      </c>
      <c r="H3324" t="s">
        <v>8224</v>
      </c>
      <c r="I3324" t="s">
        <v>8246</v>
      </c>
      <c r="J3324">
        <v>1466567700</v>
      </c>
      <c r="K3324">
        <v>1464653696</v>
      </c>
      <c r="L3324" s="10">
        <f t="shared" si="206"/>
        <v>42521.010370370372</v>
      </c>
      <c r="M3324" s="10">
        <f t="shared" si="207"/>
        <v>42543.163194444445</v>
      </c>
      <c r="N3324" t="b">
        <v>0</v>
      </c>
      <c r="O3324">
        <v>23</v>
      </c>
      <c r="P3324" t="b">
        <v>1</v>
      </c>
      <c r="Q3324" t="s">
        <v>8271</v>
      </c>
      <c r="R3324" s="6">
        <f t="shared" si="205"/>
        <v>145.65217391304347</v>
      </c>
      <c r="S3324" t="s">
        <v>8319</v>
      </c>
      <c r="T3324" t="s">
        <v>8354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>
        <f t="shared" si="204"/>
        <v>1.2589999999999999</v>
      </c>
      <c r="G3325" t="s">
        <v>8219</v>
      </c>
      <c r="H3325" t="s">
        <v>8225</v>
      </c>
      <c r="I3325" t="s">
        <v>8247</v>
      </c>
      <c r="J3325">
        <v>1474793208</v>
      </c>
      <c r="K3325">
        <v>1472201208</v>
      </c>
      <c r="L3325" s="10">
        <f t="shared" si="206"/>
        <v>42608.36583333333</v>
      </c>
      <c r="M3325" s="10">
        <f t="shared" si="207"/>
        <v>42638.36583333333</v>
      </c>
      <c r="N3325" t="b">
        <v>0</v>
      </c>
      <c r="O3325">
        <v>49</v>
      </c>
      <c r="P3325" t="b">
        <v>1</v>
      </c>
      <c r="Q3325" t="s">
        <v>8271</v>
      </c>
      <c r="R3325" s="6">
        <f t="shared" si="205"/>
        <v>25.693877551020407</v>
      </c>
      <c r="S3325" t="s">
        <v>8319</v>
      </c>
      <c r="T3325" t="s">
        <v>8354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>
        <f t="shared" si="204"/>
        <v>1.0166666666666666</v>
      </c>
      <c r="G3326" t="s">
        <v>8219</v>
      </c>
      <c r="H3326" t="s">
        <v>8241</v>
      </c>
      <c r="I3326" t="s">
        <v>8249</v>
      </c>
      <c r="J3326">
        <v>1465135190</v>
      </c>
      <c r="K3326">
        <v>1463925590</v>
      </c>
      <c r="L3326" s="10">
        <f t="shared" si="206"/>
        <v>42512.58321759259</v>
      </c>
      <c r="M3326" s="10">
        <f t="shared" si="207"/>
        <v>42526.58321759259</v>
      </c>
      <c r="N3326" t="b">
        <v>0</v>
      </c>
      <c r="O3326">
        <v>10</v>
      </c>
      <c r="P3326" t="b">
        <v>1</v>
      </c>
      <c r="Q3326" t="s">
        <v>8271</v>
      </c>
      <c r="R3326" s="6">
        <f t="shared" si="205"/>
        <v>152.5</v>
      </c>
      <c r="S3326" t="s">
        <v>8319</v>
      </c>
      <c r="T3326" t="s">
        <v>8354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>
        <f t="shared" si="204"/>
        <v>1.125</v>
      </c>
      <c r="G3327" t="s">
        <v>8219</v>
      </c>
      <c r="H3327" t="s">
        <v>8225</v>
      </c>
      <c r="I3327" t="s">
        <v>8247</v>
      </c>
      <c r="J3327">
        <v>1428256277</v>
      </c>
      <c r="K3327">
        <v>1425235877</v>
      </c>
      <c r="L3327" s="10">
        <f t="shared" si="206"/>
        <v>42064.785613425927</v>
      </c>
      <c r="M3327" s="10">
        <f t="shared" si="207"/>
        <v>42099.743946759263</v>
      </c>
      <c r="N3327" t="b">
        <v>0</v>
      </c>
      <c r="O3327">
        <v>15</v>
      </c>
      <c r="P3327" t="b">
        <v>1</v>
      </c>
      <c r="Q3327" t="s">
        <v>8271</v>
      </c>
      <c r="R3327" s="6">
        <f t="shared" si="205"/>
        <v>30</v>
      </c>
      <c r="S3327" t="s">
        <v>8319</v>
      </c>
      <c r="T3327" t="s">
        <v>8354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>
        <f t="shared" si="204"/>
        <v>1.0137499999999999</v>
      </c>
      <c r="G3328" t="s">
        <v>8219</v>
      </c>
      <c r="H3328" t="s">
        <v>8224</v>
      </c>
      <c r="I3328" t="s">
        <v>8246</v>
      </c>
      <c r="J3328">
        <v>1425830905</v>
      </c>
      <c r="K3328">
        <v>1423242505</v>
      </c>
      <c r="L3328" s="10">
        <f t="shared" si="206"/>
        <v>42041.714178240742</v>
      </c>
      <c r="M3328" s="10">
        <f t="shared" si="207"/>
        <v>42071.67251157407</v>
      </c>
      <c r="N3328" t="b">
        <v>0</v>
      </c>
      <c r="O3328">
        <v>57</v>
      </c>
      <c r="P3328" t="b">
        <v>1</v>
      </c>
      <c r="Q3328" t="s">
        <v>8271</v>
      </c>
      <c r="R3328" s="6">
        <f t="shared" si="205"/>
        <v>142.28070175438597</v>
      </c>
      <c r="S3328" t="s">
        <v>8319</v>
      </c>
      <c r="T3328" t="s">
        <v>8354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>
        <f t="shared" si="204"/>
        <v>1.0125</v>
      </c>
      <c r="G3329" t="s">
        <v>8219</v>
      </c>
      <c r="H3329" t="s">
        <v>8225</v>
      </c>
      <c r="I3329" t="s">
        <v>8247</v>
      </c>
      <c r="J3329">
        <v>1462697966</v>
      </c>
      <c r="K3329">
        <v>1460105966</v>
      </c>
      <c r="L3329" s="10">
        <f t="shared" si="206"/>
        <v>42468.374606481477</v>
      </c>
      <c r="M3329" s="10">
        <f t="shared" si="207"/>
        <v>42498.374606481477</v>
      </c>
      <c r="N3329" t="b">
        <v>0</v>
      </c>
      <c r="O3329">
        <v>33</v>
      </c>
      <c r="P3329" t="b">
        <v>1</v>
      </c>
      <c r="Q3329" t="s">
        <v>8271</v>
      </c>
      <c r="R3329" s="6">
        <f t="shared" si="205"/>
        <v>24.545454545454547</v>
      </c>
      <c r="S3329" t="s">
        <v>8319</v>
      </c>
      <c r="T3329" t="s">
        <v>8354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>
        <f t="shared" ref="F3330:F3393" si="208">IF(D3330=0,0,E3330/D3330)</f>
        <v>1.4638888888888888</v>
      </c>
      <c r="G3330" t="s">
        <v>8219</v>
      </c>
      <c r="H3330" t="s">
        <v>8224</v>
      </c>
      <c r="I3330" t="s">
        <v>8246</v>
      </c>
      <c r="J3330">
        <v>1404522000</v>
      </c>
      <c r="K3330">
        <v>1404308883</v>
      </c>
      <c r="L3330" s="10">
        <f t="shared" si="206"/>
        <v>41822.57503472222</v>
      </c>
      <c r="M3330" s="10">
        <f t="shared" si="207"/>
        <v>41825.041666666664</v>
      </c>
      <c r="N3330" t="b">
        <v>0</v>
      </c>
      <c r="O3330">
        <v>9</v>
      </c>
      <c r="P3330" t="b">
        <v>1</v>
      </c>
      <c r="Q3330" t="s">
        <v>8271</v>
      </c>
      <c r="R3330" s="6">
        <f t="shared" ref="R3330:R3393" si="209">IF(O3330=0,0,E3330/O3330)</f>
        <v>292.77777777777777</v>
      </c>
      <c r="S3330" t="s">
        <v>8319</v>
      </c>
      <c r="T3330" t="s">
        <v>8354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>
        <f t="shared" si="208"/>
        <v>1.1679999999999999</v>
      </c>
      <c r="G3331" t="s">
        <v>8219</v>
      </c>
      <c r="H3331" t="s">
        <v>8225</v>
      </c>
      <c r="I3331" t="s">
        <v>8247</v>
      </c>
      <c r="J3331">
        <v>1406502000</v>
      </c>
      <c r="K3331">
        <v>1405583108</v>
      </c>
      <c r="L3331" s="10">
        <f t="shared" ref="L3331:L3394" si="210">(((K3331/60)/60)/24)+DATE(1970,1,1)</f>
        <v>41837.323009259257</v>
      </c>
      <c r="M3331" s="10">
        <f t="shared" ref="M3331:M3394" si="211">(((J3331/60)/60)/24)+DATE(1970,1,1)</f>
        <v>41847.958333333336</v>
      </c>
      <c r="N3331" t="b">
        <v>0</v>
      </c>
      <c r="O3331">
        <v>26</v>
      </c>
      <c r="P3331" t="b">
        <v>1</v>
      </c>
      <c r="Q3331" t="s">
        <v>8271</v>
      </c>
      <c r="R3331" s="6">
        <f t="shared" si="209"/>
        <v>44.92307692307692</v>
      </c>
      <c r="S3331" t="s">
        <v>8319</v>
      </c>
      <c r="T3331" t="s">
        <v>8354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>
        <f t="shared" si="208"/>
        <v>1.0626666666666666</v>
      </c>
      <c r="G3332" t="s">
        <v>8219</v>
      </c>
      <c r="H3332" t="s">
        <v>8225</v>
      </c>
      <c r="I3332" t="s">
        <v>8247</v>
      </c>
      <c r="J3332">
        <v>1427919468</v>
      </c>
      <c r="K3332">
        <v>1425331068</v>
      </c>
      <c r="L3332" s="10">
        <f t="shared" si="210"/>
        <v>42065.887361111112</v>
      </c>
      <c r="M3332" s="10">
        <f t="shared" si="211"/>
        <v>42095.845694444448</v>
      </c>
      <c r="N3332" t="b">
        <v>0</v>
      </c>
      <c r="O3332">
        <v>69</v>
      </c>
      <c r="P3332" t="b">
        <v>1</v>
      </c>
      <c r="Q3332" t="s">
        <v>8271</v>
      </c>
      <c r="R3332" s="6">
        <f t="shared" si="209"/>
        <v>23.10144927536232</v>
      </c>
      <c r="S3332" t="s">
        <v>8319</v>
      </c>
      <c r="T3332" t="s">
        <v>8354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>
        <f t="shared" si="208"/>
        <v>1.0451999999999999</v>
      </c>
      <c r="G3333" t="s">
        <v>8219</v>
      </c>
      <c r="H3333" t="s">
        <v>8224</v>
      </c>
      <c r="I3333" t="s">
        <v>8246</v>
      </c>
      <c r="J3333">
        <v>1444149886</v>
      </c>
      <c r="K3333">
        <v>1441125886</v>
      </c>
      <c r="L3333" s="10">
        <f t="shared" si="210"/>
        <v>42248.697754629626</v>
      </c>
      <c r="M3333" s="10">
        <f t="shared" si="211"/>
        <v>42283.697754629626</v>
      </c>
      <c r="N3333" t="b">
        <v>0</v>
      </c>
      <c r="O3333">
        <v>65</v>
      </c>
      <c r="P3333" t="b">
        <v>1</v>
      </c>
      <c r="Q3333" t="s">
        <v>8271</v>
      </c>
      <c r="R3333" s="6">
        <f t="shared" si="209"/>
        <v>80.400000000000006</v>
      </c>
      <c r="S3333" t="s">
        <v>8319</v>
      </c>
      <c r="T3333" t="s">
        <v>8354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>
        <f t="shared" si="208"/>
        <v>1</v>
      </c>
      <c r="G3334" t="s">
        <v>8219</v>
      </c>
      <c r="H3334" t="s">
        <v>8224</v>
      </c>
      <c r="I3334" t="s">
        <v>8246</v>
      </c>
      <c r="J3334">
        <v>1405802330</v>
      </c>
      <c r="K3334">
        <v>1403210330</v>
      </c>
      <c r="L3334" s="10">
        <f t="shared" si="210"/>
        <v>41809.860300925924</v>
      </c>
      <c r="M3334" s="10">
        <f t="shared" si="211"/>
        <v>41839.860300925924</v>
      </c>
      <c r="N3334" t="b">
        <v>0</v>
      </c>
      <c r="O3334">
        <v>83</v>
      </c>
      <c r="P3334" t="b">
        <v>1</v>
      </c>
      <c r="Q3334" t="s">
        <v>8271</v>
      </c>
      <c r="R3334" s="6">
        <f t="shared" si="209"/>
        <v>72.289156626506028</v>
      </c>
      <c r="S3334" t="s">
        <v>8319</v>
      </c>
      <c r="T3334" t="s">
        <v>8354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>
        <f t="shared" si="208"/>
        <v>1.0457142857142858</v>
      </c>
      <c r="G3335" t="s">
        <v>8219</v>
      </c>
      <c r="H3335" t="s">
        <v>8224</v>
      </c>
      <c r="I3335" t="s">
        <v>8246</v>
      </c>
      <c r="J3335">
        <v>1434384880</v>
      </c>
      <c r="K3335">
        <v>1432484080</v>
      </c>
      <c r="L3335" s="10">
        <f t="shared" si="210"/>
        <v>42148.676851851851</v>
      </c>
      <c r="M3335" s="10">
        <f t="shared" si="211"/>
        <v>42170.676851851851</v>
      </c>
      <c r="N3335" t="b">
        <v>0</v>
      </c>
      <c r="O3335">
        <v>111</v>
      </c>
      <c r="P3335" t="b">
        <v>1</v>
      </c>
      <c r="Q3335" t="s">
        <v>8271</v>
      </c>
      <c r="R3335" s="6">
        <f t="shared" si="209"/>
        <v>32.972972972972975</v>
      </c>
      <c r="S3335" t="s">
        <v>8319</v>
      </c>
      <c r="T3335" t="s">
        <v>8354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>
        <f t="shared" si="208"/>
        <v>1.3862051149573753</v>
      </c>
      <c r="G3336" t="s">
        <v>8219</v>
      </c>
      <c r="H3336" t="s">
        <v>8224</v>
      </c>
      <c r="I3336" t="s">
        <v>8246</v>
      </c>
      <c r="J3336">
        <v>1438259422</v>
      </c>
      <c r="K3336">
        <v>1435667422</v>
      </c>
      <c r="L3336" s="10">
        <f t="shared" si="210"/>
        <v>42185.521087962959</v>
      </c>
      <c r="M3336" s="10">
        <f t="shared" si="211"/>
        <v>42215.521087962959</v>
      </c>
      <c r="N3336" t="b">
        <v>0</v>
      </c>
      <c r="O3336">
        <v>46</v>
      </c>
      <c r="P3336" t="b">
        <v>1</v>
      </c>
      <c r="Q3336" t="s">
        <v>8271</v>
      </c>
      <c r="R3336" s="6">
        <f t="shared" si="209"/>
        <v>116.65217391304348</v>
      </c>
      <c r="S3336" t="s">
        <v>8319</v>
      </c>
      <c r="T3336" t="s">
        <v>8354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>
        <f t="shared" si="208"/>
        <v>1.0032000000000001</v>
      </c>
      <c r="G3337" t="s">
        <v>8219</v>
      </c>
      <c r="H3337" t="s">
        <v>8225</v>
      </c>
      <c r="I3337" t="s">
        <v>8247</v>
      </c>
      <c r="J3337">
        <v>1407106800</v>
      </c>
      <c r="K3337">
        <v>1404749446</v>
      </c>
      <c r="L3337" s="10">
        <f t="shared" si="210"/>
        <v>41827.674143518518</v>
      </c>
      <c r="M3337" s="10">
        <f t="shared" si="211"/>
        <v>41854.958333333336</v>
      </c>
      <c r="N3337" t="b">
        <v>0</v>
      </c>
      <c r="O3337">
        <v>63</v>
      </c>
      <c r="P3337" t="b">
        <v>1</v>
      </c>
      <c r="Q3337" t="s">
        <v>8271</v>
      </c>
      <c r="R3337" s="6">
        <f t="shared" si="209"/>
        <v>79.61904761904762</v>
      </c>
      <c r="S3337" t="s">
        <v>8319</v>
      </c>
      <c r="T3337" t="s">
        <v>8354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>
        <f t="shared" si="208"/>
        <v>1</v>
      </c>
      <c r="G3338" t="s">
        <v>8219</v>
      </c>
      <c r="H3338" t="s">
        <v>8225</v>
      </c>
      <c r="I3338" t="s">
        <v>8247</v>
      </c>
      <c r="J3338">
        <v>1459845246</v>
      </c>
      <c r="K3338">
        <v>1457429646</v>
      </c>
      <c r="L3338" s="10">
        <f t="shared" si="210"/>
        <v>42437.398680555561</v>
      </c>
      <c r="M3338" s="10">
        <f t="shared" si="211"/>
        <v>42465.35701388889</v>
      </c>
      <c r="N3338" t="b">
        <v>0</v>
      </c>
      <c r="O3338">
        <v>9</v>
      </c>
      <c r="P3338" t="b">
        <v>1</v>
      </c>
      <c r="Q3338" t="s">
        <v>8271</v>
      </c>
      <c r="R3338" s="6">
        <f t="shared" si="209"/>
        <v>27.777777777777779</v>
      </c>
      <c r="S3338" t="s">
        <v>8319</v>
      </c>
      <c r="T3338" t="s">
        <v>8354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>
        <f t="shared" si="208"/>
        <v>1.1020000000000001</v>
      </c>
      <c r="G3339" t="s">
        <v>8219</v>
      </c>
      <c r="H3339" t="s">
        <v>8225</v>
      </c>
      <c r="I3339" t="s">
        <v>8247</v>
      </c>
      <c r="J3339">
        <v>1412974800</v>
      </c>
      <c r="K3339">
        <v>1411109167</v>
      </c>
      <c r="L3339" s="10">
        <f t="shared" si="210"/>
        <v>41901.282025462962</v>
      </c>
      <c r="M3339" s="10">
        <f t="shared" si="211"/>
        <v>41922.875</v>
      </c>
      <c r="N3339" t="b">
        <v>0</v>
      </c>
      <c r="O3339">
        <v>34</v>
      </c>
      <c r="P3339" t="b">
        <v>1</v>
      </c>
      <c r="Q3339" t="s">
        <v>8271</v>
      </c>
      <c r="R3339" s="6">
        <f t="shared" si="209"/>
        <v>81.029411764705884</v>
      </c>
      <c r="S3339" t="s">
        <v>8319</v>
      </c>
      <c r="T3339" t="s">
        <v>8354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>
        <f t="shared" si="208"/>
        <v>1.0218</v>
      </c>
      <c r="G3340" t="s">
        <v>8219</v>
      </c>
      <c r="H3340" t="s">
        <v>8224</v>
      </c>
      <c r="I3340" t="s">
        <v>8246</v>
      </c>
      <c r="J3340">
        <v>1487944080</v>
      </c>
      <c r="K3340">
        <v>1486129680</v>
      </c>
      <c r="L3340" s="10">
        <f t="shared" si="210"/>
        <v>42769.574999999997</v>
      </c>
      <c r="M3340" s="10">
        <f t="shared" si="211"/>
        <v>42790.574999999997</v>
      </c>
      <c r="N3340" t="b">
        <v>0</v>
      </c>
      <c r="O3340">
        <v>112</v>
      </c>
      <c r="P3340" t="b">
        <v>1</v>
      </c>
      <c r="Q3340" t="s">
        <v>8271</v>
      </c>
      <c r="R3340" s="6">
        <f t="shared" si="209"/>
        <v>136.84821428571428</v>
      </c>
      <c r="S3340" t="s">
        <v>8319</v>
      </c>
      <c r="T3340" t="s">
        <v>8354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>
        <f t="shared" si="208"/>
        <v>1.0435000000000001</v>
      </c>
      <c r="G3341" t="s">
        <v>8219</v>
      </c>
      <c r="H3341" t="s">
        <v>8224</v>
      </c>
      <c r="I3341" t="s">
        <v>8246</v>
      </c>
      <c r="J3341">
        <v>1469721518</v>
      </c>
      <c r="K3341">
        <v>1467129518</v>
      </c>
      <c r="L3341" s="10">
        <f t="shared" si="210"/>
        <v>42549.665717592594</v>
      </c>
      <c r="M3341" s="10">
        <f t="shared" si="211"/>
        <v>42579.665717592594</v>
      </c>
      <c r="N3341" t="b">
        <v>0</v>
      </c>
      <c r="O3341">
        <v>47</v>
      </c>
      <c r="P3341" t="b">
        <v>1</v>
      </c>
      <c r="Q3341" t="s">
        <v>8271</v>
      </c>
      <c r="R3341" s="6">
        <f t="shared" si="209"/>
        <v>177.61702127659575</v>
      </c>
      <c r="S3341" t="s">
        <v>8319</v>
      </c>
      <c r="T3341" t="s">
        <v>8354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>
        <f t="shared" si="208"/>
        <v>1.3816666666666666</v>
      </c>
      <c r="G3342" t="s">
        <v>8219</v>
      </c>
      <c r="H3342" t="s">
        <v>8224</v>
      </c>
      <c r="I3342" t="s">
        <v>8246</v>
      </c>
      <c r="J3342">
        <v>1481066554</v>
      </c>
      <c r="K3342">
        <v>1478906554</v>
      </c>
      <c r="L3342" s="10">
        <f t="shared" si="210"/>
        <v>42685.974004629628</v>
      </c>
      <c r="M3342" s="10">
        <f t="shared" si="211"/>
        <v>42710.974004629628</v>
      </c>
      <c r="N3342" t="b">
        <v>0</v>
      </c>
      <c r="O3342">
        <v>38</v>
      </c>
      <c r="P3342" t="b">
        <v>1</v>
      </c>
      <c r="Q3342" t="s">
        <v>8271</v>
      </c>
      <c r="R3342" s="6">
        <f t="shared" si="209"/>
        <v>109.07894736842105</v>
      </c>
      <c r="S3342" t="s">
        <v>8319</v>
      </c>
      <c r="T3342" t="s">
        <v>8354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>
        <f t="shared" si="208"/>
        <v>1</v>
      </c>
      <c r="G3343" t="s">
        <v>8219</v>
      </c>
      <c r="H3343" t="s">
        <v>8225</v>
      </c>
      <c r="I3343" t="s">
        <v>8247</v>
      </c>
      <c r="J3343">
        <v>1465750800</v>
      </c>
      <c r="K3343">
        <v>1463771421</v>
      </c>
      <c r="L3343" s="10">
        <f t="shared" si="210"/>
        <v>42510.798854166671</v>
      </c>
      <c r="M3343" s="10">
        <f t="shared" si="211"/>
        <v>42533.708333333328</v>
      </c>
      <c r="N3343" t="b">
        <v>0</v>
      </c>
      <c r="O3343">
        <v>28</v>
      </c>
      <c r="P3343" t="b">
        <v>1</v>
      </c>
      <c r="Q3343" t="s">
        <v>8271</v>
      </c>
      <c r="R3343" s="6">
        <f t="shared" si="209"/>
        <v>119.64285714285714</v>
      </c>
      <c r="S3343" t="s">
        <v>8319</v>
      </c>
      <c r="T3343" t="s">
        <v>8354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>
        <f t="shared" si="208"/>
        <v>1.0166666666666666</v>
      </c>
      <c r="G3344" t="s">
        <v>8219</v>
      </c>
      <c r="H3344" t="s">
        <v>8224</v>
      </c>
      <c r="I3344" t="s">
        <v>8246</v>
      </c>
      <c r="J3344">
        <v>1427864340</v>
      </c>
      <c r="K3344">
        <v>1425020810</v>
      </c>
      <c r="L3344" s="10">
        <f t="shared" si="210"/>
        <v>42062.296412037031</v>
      </c>
      <c r="M3344" s="10">
        <f t="shared" si="211"/>
        <v>42095.207638888889</v>
      </c>
      <c r="N3344" t="b">
        <v>0</v>
      </c>
      <c r="O3344">
        <v>78</v>
      </c>
      <c r="P3344" t="b">
        <v>1</v>
      </c>
      <c r="Q3344" t="s">
        <v>8271</v>
      </c>
      <c r="R3344" s="6">
        <f t="shared" si="209"/>
        <v>78.205128205128204</v>
      </c>
      <c r="S3344" t="s">
        <v>8319</v>
      </c>
      <c r="T3344" t="s">
        <v>8354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>
        <f t="shared" si="208"/>
        <v>1.7142857142857142</v>
      </c>
      <c r="G3345" t="s">
        <v>8219</v>
      </c>
      <c r="H3345" t="s">
        <v>8225</v>
      </c>
      <c r="I3345" t="s">
        <v>8247</v>
      </c>
      <c r="J3345">
        <v>1460553480</v>
      </c>
      <c r="K3345">
        <v>1458770384</v>
      </c>
      <c r="L3345" s="10">
        <f t="shared" si="210"/>
        <v>42452.916481481487</v>
      </c>
      <c r="M3345" s="10">
        <f t="shared" si="211"/>
        <v>42473.554166666669</v>
      </c>
      <c r="N3345" t="b">
        <v>0</v>
      </c>
      <c r="O3345">
        <v>23</v>
      </c>
      <c r="P3345" t="b">
        <v>1</v>
      </c>
      <c r="Q3345" t="s">
        <v>8271</v>
      </c>
      <c r="R3345" s="6">
        <f t="shared" si="209"/>
        <v>52.173913043478258</v>
      </c>
      <c r="S3345" t="s">
        <v>8319</v>
      </c>
      <c r="T3345" t="s">
        <v>8354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>
        <f t="shared" si="208"/>
        <v>1.0144444444444445</v>
      </c>
      <c r="G3346" t="s">
        <v>8219</v>
      </c>
      <c r="H3346" t="s">
        <v>8224</v>
      </c>
      <c r="I3346" t="s">
        <v>8246</v>
      </c>
      <c r="J3346">
        <v>1409374093</v>
      </c>
      <c r="K3346">
        <v>1406782093</v>
      </c>
      <c r="L3346" s="10">
        <f t="shared" si="210"/>
        <v>41851.200150462959</v>
      </c>
      <c r="M3346" s="10">
        <f t="shared" si="211"/>
        <v>41881.200150462959</v>
      </c>
      <c r="N3346" t="b">
        <v>0</v>
      </c>
      <c r="O3346">
        <v>40</v>
      </c>
      <c r="P3346" t="b">
        <v>1</v>
      </c>
      <c r="Q3346" t="s">
        <v>8271</v>
      </c>
      <c r="R3346" s="6">
        <f t="shared" si="209"/>
        <v>114.125</v>
      </c>
      <c r="S3346" t="s">
        <v>8319</v>
      </c>
      <c r="T3346" t="s">
        <v>8354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>
        <f t="shared" si="208"/>
        <v>1.3</v>
      </c>
      <c r="G3347" t="s">
        <v>8219</v>
      </c>
      <c r="H3347" t="s">
        <v>8224</v>
      </c>
      <c r="I3347" t="s">
        <v>8246</v>
      </c>
      <c r="J3347">
        <v>1429317420</v>
      </c>
      <c r="K3347">
        <v>1424226768</v>
      </c>
      <c r="L3347" s="10">
        <f t="shared" si="210"/>
        <v>42053.106111111112</v>
      </c>
      <c r="M3347" s="10">
        <f t="shared" si="211"/>
        <v>42112.025694444441</v>
      </c>
      <c r="N3347" t="b">
        <v>0</v>
      </c>
      <c r="O3347">
        <v>13</v>
      </c>
      <c r="P3347" t="b">
        <v>1</v>
      </c>
      <c r="Q3347" t="s">
        <v>8271</v>
      </c>
      <c r="R3347" s="6">
        <f t="shared" si="209"/>
        <v>50</v>
      </c>
      <c r="S3347" t="s">
        <v>8319</v>
      </c>
      <c r="T3347" t="s">
        <v>8354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>
        <f t="shared" si="208"/>
        <v>1.1000000000000001</v>
      </c>
      <c r="G3348" t="s">
        <v>8219</v>
      </c>
      <c r="H3348" t="s">
        <v>8224</v>
      </c>
      <c r="I3348" t="s">
        <v>8246</v>
      </c>
      <c r="J3348">
        <v>1424910910</v>
      </c>
      <c r="K3348">
        <v>1424306110</v>
      </c>
      <c r="L3348" s="10">
        <f t="shared" si="210"/>
        <v>42054.024421296301</v>
      </c>
      <c r="M3348" s="10">
        <f t="shared" si="211"/>
        <v>42061.024421296301</v>
      </c>
      <c r="N3348" t="b">
        <v>0</v>
      </c>
      <c r="O3348">
        <v>18</v>
      </c>
      <c r="P3348" t="b">
        <v>1</v>
      </c>
      <c r="Q3348" t="s">
        <v>8271</v>
      </c>
      <c r="R3348" s="6">
        <f t="shared" si="209"/>
        <v>91.666666666666671</v>
      </c>
      <c r="S3348" t="s">
        <v>8319</v>
      </c>
      <c r="T3348" t="s">
        <v>8354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>
        <f t="shared" si="208"/>
        <v>1.1944999999999999</v>
      </c>
      <c r="G3349" t="s">
        <v>8219</v>
      </c>
      <c r="H3349" t="s">
        <v>8225</v>
      </c>
      <c r="I3349" t="s">
        <v>8247</v>
      </c>
      <c r="J3349">
        <v>1462741200</v>
      </c>
      <c r="K3349">
        <v>1461503654</v>
      </c>
      <c r="L3349" s="10">
        <f t="shared" si="210"/>
        <v>42484.551550925928</v>
      </c>
      <c r="M3349" s="10">
        <f t="shared" si="211"/>
        <v>42498.875</v>
      </c>
      <c r="N3349" t="b">
        <v>0</v>
      </c>
      <c r="O3349">
        <v>22</v>
      </c>
      <c r="P3349" t="b">
        <v>1</v>
      </c>
      <c r="Q3349" t="s">
        <v>8271</v>
      </c>
      <c r="R3349" s="6">
        <f t="shared" si="209"/>
        <v>108.59090909090909</v>
      </c>
      <c r="S3349" t="s">
        <v>8319</v>
      </c>
      <c r="T3349" t="s">
        <v>8354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>
        <f t="shared" si="208"/>
        <v>1.002909090909091</v>
      </c>
      <c r="G3350" t="s">
        <v>8219</v>
      </c>
      <c r="H3350" t="s">
        <v>8224</v>
      </c>
      <c r="I3350" t="s">
        <v>8246</v>
      </c>
      <c r="J3350">
        <v>1461988740</v>
      </c>
      <c r="K3350">
        <v>1459949080</v>
      </c>
      <c r="L3350" s="10">
        <f t="shared" si="210"/>
        <v>42466.558796296296</v>
      </c>
      <c r="M3350" s="10">
        <f t="shared" si="211"/>
        <v>42490.165972222225</v>
      </c>
      <c r="N3350" t="b">
        <v>0</v>
      </c>
      <c r="O3350">
        <v>79</v>
      </c>
      <c r="P3350" t="b">
        <v>1</v>
      </c>
      <c r="Q3350" t="s">
        <v>8271</v>
      </c>
      <c r="R3350" s="6">
        <f t="shared" si="209"/>
        <v>69.822784810126578</v>
      </c>
      <c r="S3350" t="s">
        <v>8319</v>
      </c>
      <c r="T3350" t="s">
        <v>8354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>
        <f t="shared" si="208"/>
        <v>1.534</v>
      </c>
      <c r="G3351" t="s">
        <v>8219</v>
      </c>
      <c r="H3351" t="s">
        <v>8224</v>
      </c>
      <c r="I3351" t="s">
        <v>8246</v>
      </c>
      <c r="J3351">
        <v>1465837200</v>
      </c>
      <c r="K3351">
        <v>1463971172</v>
      </c>
      <c r="L3351" s="10">
        <f t="shared" si="210"/>
        <v>42513.110787037032</v>
      </c>
      <c r="M3351" s="10">
        <f t="shared" si="211"/>
        <v>42534.708333333328</v>
      </c>
      <c r="N3351" t="b">
        <v>0</v>
      </c>
      <c r="O3351">
        <v>14</v>
      </c>
      <c r="P3351" t="b">
        <v>1</v>
      </c>
      <c r="Q3351" t="s">
        <v>8271</v>
      </c>
      <c r="R3351" s="6">
        <f t="shared" si="209"/>
        <v>109.57142857142857</v>
      </c>
      <c r="S3351" t="s">
        <v>8319</v>
      </c>
      <c r="T3351" t="s">
        <v>8354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>
        <f t="shared" si="208"/>
        <v>1.0442857142857143</v>
      </c>
      <c r="G3352" t="s">
        <v>8219</v>
      </c>
      <c r="H3352" t="s">
        <v>8243</v>
      </c>
      <c r="I3352" t="s">
        <v>8249</v>
      </c>
      <c r="J3352">
        <v>1448838000</v>
      </c>
      <c r="K3352">
        <v>1445791811</v>
      </c>
      <c r="L3352" s="10">
        <f t="shared" si="210"/>
        <v>42302.701516203699</v>
      </c>
      <c r="M3352" s="10">
        <f t="shared" si="211"/>
        <v>42337.958333333328</v>
      </c>
      <c r="N3352" t="b">
        <v>0</v>
      </c>
      <c r="O3352">
        <v>51</v>
      </c>
      <c r="P3352" t="b">
        <v>1</v>
      </c>
      <c r="Q3352" t="s">
        <v>8271</v>
      </c>
      <c r="R3352" s="6">
        <f t="shared" si="209"/>
        <v>71.666666666666671</v>
      </c>
      <c r="S3352" t="s">
        <v>8319</v>
      </c>
      <c r="T3352" t="s">
        <v>8354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>
        <f t="shared" si="208"/>
        <v>1.0109999999999999</v>
      </c>
      <c r="G3353" t="s">
        <v>8219</v>
      </c>
      <c r="H3353" t="s">
        <v>8225</v>
      </c>
      <c r="I3353" t="s">
        <v>8247</v>
      </c>
      <c r="J3353">
        <v>1406113200</v>
      </c>
      <c r="K3353">
        <v>1402910965</v>
      </c>
      <c r="L3353" s="10">
        <f t="shared" si="210"/>
        <v>41806.395428240743</v>
      </c>
      <c r="M3353" s="10">
        <f t="shared" si="211"/>
        <v>41843.458333333336</v>
      </c>
      <c r="N3353" t="b">
        <v>0</v>
      </c>
      <c r="O3353">
        <v>54</v>
      </c>
      <c r="P3353" t="b">
        <v>1</v>
      </c>
      <c r="Q3353" t="s">
        <v>8271</v>
      </c>
      <c r="R3353" s="6">
        <f t="shared" si="209"/>
        <v>93.611111111111114</v>
      </c>
      <c r="S3353" t="s">
        <v>8319</v>
      </c>
      <c r="T3353" t="s">
        <v>8354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>
        <f t="shared" si="208"/>
        <v>1.0751999999999999</v>
      </c>
      <c r="G3354" t="s">
        <v>8219</v>
      </c>
      <c r="H3354" t="s">
        <v>8225</v>
      </c>
      <c r="I3354" t="s">
        <v>8247</v>
      </c>
      <c r="J3354">
        <v>1467414000</v>
      </c>
      <c r="K3354">
        <v>1462492178</v>
      </c>
      <c r="L3354" s="10">
        <f t="shared" si="210"/>
        <v>42495.992800925931</v>
      </c>
      <c r="M3354" s="10">
        <f t="shared" si="211"/>
        <v>42552.958333333328</v>
      </c>
      <c r="N3354" t="b">
        <v>0</v>
      </c>
      <c r="O3354">
        <v>70</v>
      </c>
      <c r="P3354" t="b">
        <v>1</v>
      </c>
      <c r="Q3354" t="s">
        <v>8271</v>
      </c>
      <c r="R3354" s="6">
        <f t="shared" si="209"/>
        <v>76.8</v>
      </c>
      <c r="S3354" t="s">
        <v>8319</v>
      </c>
      <c r="T3354" t="s">
        <v>8354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>
        <f t="shared" si="208"/>
        <v>3.15</v>
      </c>
      <c r="G3355" t="s">
        <v>8219</v>
      </c>
      <c r="H3355" t="s">
        <v>8225</v>
      </c>
      <c r="I3355" t="s">
        <v>8247</v>
      </c>
      <c r="J3355">
        <v>1462230000</v>
      </c>
      <c r="K3355">
        <v>1461061350</v>
      </c>
      <c r="L3355" s="10">
        <f t="shared" si="210"/>
        <v>42479.432291666672</v>
      </c>
      <c r="M3355" s="10">
        <f t="shared" si="211"/>
        <v>42492.958333333328</v>
      </c>
      <c r="N3355" t="b">
        <v>0</v>
      </c>
      <c r="O3355">
        <v>44</v>
      </c>
      <c r="P3355" t="b">
        <v>1</v>
      </c>
      <c r="Q3355" t="s">
        <v>8271</v>
      </c>
      <c r="R3355" s="6">
        <f t="shared" si="209"/>
        <v>35.795454545454547</v>
      </c>
      <c r="S3355" t="s">
        <v>8319</v>
      </c>
      <c r="T3355" t="s">
        <v>8354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>
        <f t="shared" si="208"/>
        <v>1.0193333333333334</v>
      </c>
      <c r="G3356" t="s">
        <v>8219</v>
      </c>
      <c r="H3356" t="s">
        <v>8224</v>
      </c>
      <c r="I3356" t="s">
        <v>8246</v>
      </c>
      <c r="J3356">
        <v>1446091260</v>
      </c>
      <c r="K3356">
        <v>1443029206</v>
      </c>
      <c r="L3356" s="10">
        <f t="shared" si="210"/>
        <v>42270.7269212963</v>
      </c>
      <c r="M3356" s="10">
        <f t="shared" si="211"/>
        <v>42306.167361111111</v>
      </c>
      <c r="N3356" t="b">
        <v>0</v>
      </c>
      <c r="O3356">
        <v>55</v>
      </c>
      <c r="P3356" t="b">
        <v>1</v>
      </c>
      <c r="Q3356" t="s">
        <v>8271</v>
      </c>
      <c r="R3356" s="6">
        <f t="shared" si="209"/>
        <v>55.6</v>
      </c>
      <c r="S3356" t="s">
        <v>8319</v>
      </c>
      <c r="T3356" t="s">
        <v>8354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>
        <f t="shared" si="208"/>
        <v>1.2628571428571429</v>
      </c>
      <c r="G3357" t="s">
        <v>8219</v>
      </c>
      <c r="H3357" t="s">
        <v>8225</v>
      </c>
      <c r="I3357" t="s">
        <v>8247</v>
      </c>
      <c r="J3357">
        <v>1462879020</v>
      </c>
      <c r="K3357">
        <v>1461941527</v>
      </c>
      <c r="L3357" s="10">
        <f t="shared" si="210"/>
        <v>42489.619525462964</v>
      </c>
      <c r="M3357" s="10">
        <f t="shared" si="211"/>
        <v>42500.470138888893</v>
      </c>
      <c r="N3357" t="b">
        <v>0</v>
      </c>
      <c r="O3357">
        <v>15</v>
      </c>
      <c r="P3357" t="b">
        <v>1</v>
      </c>
      <c r="Q3357" t="s">
        <v>8271</v>
      </c>
      <c r="R3357" s="6">
        <f t="shared" si="209"/>
        <v>147.33333333333334</v>
      </c>
      <c r="S3357" t="s">
        <v>8319</v>
      </c>
      <c r="T3357" t="s">
        <v>8354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>
        <f t="shared" si="208"/>
        <v>1.014</v>
      </c>
      <c r="G3358" t="s">
        <v>8219</v>
      </c>
      <c r="H3358" t="s">
        <v>8225</v>
      </c>
      <c r="I3358" t="s">
        <v>8247</v>
      </c>
      <c r="J3358">
        <v>1468611272</v>
      </c>
      <c r="K3358">
        <v>1466019272</v>
      </c>
      <c r="L3358" s="10">
        <f t="shared" si="210"/>
        <v>42536.815648148149</v>
      </c>
      <c r="M3358" s="10">
        <f t="shared" si="211"/>
        <v>42566.815648148149</v>
      </c>
      <c r="N3358" t="b">
        <v>0</v>
      </c>
      <c r="O3358">
        <v>27</v>
      </c>
      <c r="P3358" t="b">
        <v>1</v>
      </c>
      <c r="Q3358" t="s">
        <v>8271</v>
      </c>
      <c r="R3358" s="6">
        <f t="shared" si="209"/>
        <v>56.333333333333336</v>
      </c>
      <c r="S3358" t="s">
        <v>8319</v>
      </c>
      <c r="T3358" t="s">
        <v>8354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>
        <f t="shared" si="208"/>
        <v>1.01</v>
      </c>
      <c r="G3359" t="s">
        <v>8219</v>
      </c>
      <c r="H3359" t="s">
        <v>8225</v>
      </c>
      <c r="I3359" t="s">
        <v>8247</v>
      </c>
      <c r="J3359">
        <v>1406887310</v>
      </c>
      <c r="K3359">
        <v>1404295310</v>
      </c>
      <c r="L3359" s="10">
        <f t="shared" si="210"/>
        <v>41822.417939814812</v>
      </c>
      <c r="M3359" s="10">
        <f t="shared" si="211"/>
        <v>41852.417939814812</v>
      </c>
      <c r="N3359" t="b">
        <v>0</v>
      </c>
      <c r="O3359">
        <v>21</v>
      </c>
      <c r="P3359" t="b">
        <v>1</v>
      </c>
      <c r="Q3359" t="s">
        <v>8271</v>
      </c>
      <c r="R3359" s="6">
        <f t="shared" si="209"/>
        <v>96.19047619047619</v>
      </c>
      <c r="S3359" t="s">
        <v>8319</v>
      </c>
      <c r="T3359" t="s">
        <v>8354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>
        <f t="shared" si="208"/>
        <v>1.0299</v>
      </c>
      <c r="G3360" t="s">
        <v>8219</v>
      </c>
      <c r="H3360" t="s">
        <v>8224</v>
      </c>
      <c r="I3360" t="s">
        <v>8246</v>
      </c>
      <c r="J3360">
        <v>1416385679</v>
      </c>
      <c r="K3360">
        <v>1413790079</v>
      </c>
      <c r="L3360" s="10">
        <f t="shared" si="210"/>
        <v>41932.311099537037</v>
      </c>
      <c r="M3360" s="10">
        <f t="shared" si="211"/>
        <v>41962.352766203709</v>
      </c>
      <c r="N3360" t="b">
        <v>0</v>
      </c>
      <c r="O3360">
        <v>162</v>
      </c>
      <c r="P3360" t="b">
        <v>1</v>
      </c>
      <c r="Q3360" t="s">
        <v>8271</v>
      </c>
      <c r="R3360" s="6">
        <f t="shared" si="209"/>
        <v>63.574074074074076</v>
      </c>
      <c r="S3360" t="s">
        <v>8319</v>
      </c>
      <c r="T3360" t="s">
        <v>8354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>
        <f t="shared" si="208"/>
        <v>1.0625</v>
      </c>
      <c r="G3361" t="s">
        <v>8219</v>
      </c>
      <c r="H3361" t="s">
        <v>8224</v>
      </c>
      <c r="I3361" t="s">
        <v>8246</v>
      </c>
      <c r="J3361">
        <v>1487985734</v>
      </c>
      <c r="K3361">
        <v>1484097734</v>
      </c>
      <c r="L3361" s="10">
        <f t="shared" si="210"/>
        <v>42746.057106481487</v>
      </c>
      <c r="M3361" s="10">
        <f t="shared" si="211"/>
        <v>42791.057106481487</v>
      </c>
      <c r="N3361" t="b">
        <v>0</v>
      </c>
      <c r="O3361">
        <v>23</v>
      </c>
      <c r="P3361" t="b">
        <v>1</v>
      </c>
      <c r="Q3361" t="s">
        <v>8271</v>
      </c>
      <c r="R3361" s="6">
        <f t="shared" si="209"/>
        <v>184.78260869565219</v>
      </c>
      <c r="S3361" t="s">
        <v>8319</v>
      </c>
      <c r="T3361" t="s">
        <v>8354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>
        <f t="shared" si="208"/>
        <v>1.0137777777777779</v>
      </c>
      <c r="G3362" t="s">
        <v>8219</v>
      </c>
      <c r="H3362" t="s">
        <v>8244</v>
      </c>
      <c r="I3362" t="s">
        <v>8258</v>
      </c>
      <c r="J3362">
        <v>1481731140</v>
      </c>
      <c r="K3362">
        <v>1479866343</v>
      </c>
      <c r="L3362" s="10">
        <f t="shared" si="210"/>
        <v>42697.082673611112</v>
      </c>
      <c r="M3362" s="10">
        <f t="shared" si="211"/>
        <v>42718.665972222225</v>
      </c>
      <c r="N3362" t="b">
        <v>0</v>
      </c>
      <c r="O3362">
        <v>72</v>
      </c>
      <c r="P3362" t="b">
        <v>1</v>
      </c>
      <c r="Q3362" t="s">
        <v>8271</v>
      </c>
      <c r="R3362" s="6">
        <f t="shared" si="209"/>
        <v>126.72222222222223</v>
      </c>
      <c r="S3362" t="s">
        <v>8319</v>
      </c>
      <c r="T3362" t="s">
        <v>8354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>
        <f t="shared" si="208"/>
        <v>1.1346000000000001</v>
      </c>
      <c r="G3363" t="s">
        <v>8219</v>
      </c>
      <c r="H3363" t="s">
        <v>8224</v>
      </c>
      <c r="I3363" t="s">
        <v>8246</v>
      </c>
      <c r="J3363">
        <v>1409587140</v>
      </c>
      <c r="K3363">
        <v>1408062990</v>
      </c>
      <c r="L3363" s="10">
        <f t="shared" si="210"/>
        <v>41866.025347222225</v>
      </c>
      <c r="M3363" s="10">
        <f t="shared" si="211"/>
        <v>41883.665972222225</v>
      </c>
      <c r="N3363" t="b">
        <v>0</v>
      </c>
      <c r="O3363">
        <v>68</v>
      </c>
      <c r="P3363" t="b">
        <v>1</v>
      </c>
      <c r="Q3363" t="s">
        <v>8271</v>
      </c>
      <c r="R3363" s="6">
        <f t="shared" si="209"/>
        <v>83.42647058823529</v>
      </c>
      <c r="S3363" t="s">
        <v>8319</v>
      </c>
      <c r="T3363" t="s">
        <v>8354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>
        <f t="shared" si="208"/>
        <v>2.1800000000000002</v>
      </c>
      <c r="G3364" t="s">
        <v>8219</v>
      </c>
      <c r="H3364" t="s">
        <v>8224</v>
      </c>
      <c r="I3364" t="s">
        <v>8246</v>
      </c>
      <c r="J3364">
        <v>1425704100</v>
      </c>
      <c r="K3364">
        <v>1424484717</v>
      </c>
      <c r="L3364" s="10">
        <f t="shared" si="210"/>
        <v>42056.091631944444</v>
      </c>
      <c r="M3364" s="10">
        <f t="shared" si="211"/>
        <v>42070.204861111109</v>
      </c>
      <c r="N3364" t="b">
        <v>0</v>
      </c>
      <c r="O3364">
        <v>20</v>
      </c>
      <c r="P3364" t="b">
        <v>1</v>
      </c>
      <c r="Q3364" t="s">
        <v>8271</v>
      </c>
      <c r="R3364" s="6">
        <f t="shared" si="209"/>
        <v>54.5</v>
      </c>
      <c r="S3364" t="s">
        <v>8319</v>
      </c>
      <c r="T3364" t="s">
        <v>8354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>
        <f t="shared" si="208"/>
        <v>1.0141935483870967</v>
      </c>
      <c r="G3365" t="s">
        <v>8219</v>
      </c>
      <c r="H3365" t="s">
        <v>8224</v>
      </c>
      <c r="I3365" t="s">
        <v>8246</v>
      </c>
      <c r="J3365">
        <v>1408464000</v>
      </c>
      <c r="K3365">
        <v>1406831445</v>
      </c>
      <c r="L3365" s="10">
        <f t="shared" si="210"/>
        <v>41851.771354166667</v>
      </c>
      <c r="M3365" s="10">
        <f t="shared" si="211"/>
        <v>41870.666666666664</v>
      </c>
      <c r="N3365" t="b">
        <v>0</v>
      </c>
      <c r="O3365">
        <v>26</v>
      </c>
      <c r="P3365" t="b">
        <v>1</v>
      </c>
      <c r="Q3365" t="s">
        <v>8271</v>
      </c>
      <c r="R3365" s="6">
        <f t="shared" si="209"/>
        <v>302.30769230769232</v>
      </c>
      <c r="S3365" t="s">
        <v>8319</v>
      </c>
      <c r="T3365" t="s">
        <v>8354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>
        <f t="shared" si="208"/>
        <v>1.0593333333333332</v>
      </c>
      <c r="G3366" t="s">
        <v>8219</v>
      </c>
      <c r="H3366" t="s">
        <v>8225</v>
      </c>
      <c r="I3366" t="s">
        <v>8247</v>
      </c>
      <c r="J3366">
        <v>1458075600</v>
      </c>
      <c r="K3366">
        <v>1456183649</v>
      </c>
      <c r="L3366" s="10">
        <f t="shared" si="210"/>
        <v>42422.977418981478</v>
      </c>
      <c r="M3366" s="10">
        <f t="shared" si="211"/>
        <v>42444.875</v>
      </c>
      <c r="N3366" t="b">
        <v>0</v>
      </c>
      <c r="O3366">
        <v>72</v>
      </c>
      <c r="P3366" t="b">
        <v>1</v>
      </c>
      <c r="Q3366" t="s">
        <v>8271</v>
      </c>
      <c r="R3366" s="6">
        <f t="shared" si="209"/>
        <v>44.138888888888886</v>
      </c>
      <c r="S3366" t="s">
        <v>8319</v>
      </c>
      <c r="T3366" t="s">
        <v>8354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>
        <f t="shared" si="208"/>
        <v>1.04</v>
      </c>
      <c r="G3367" t="s">
        <v>8219</v>
      </c>
      <c r="H3367" t="s">
        <v>8224</v>
      </c>
      <c r="I3367" t="s">
        <v>8246</v>
      </c>
      <c r="J3367">
        <v>1449973592</v>
      </c>
      <c r="K3367">
        <v>1447381592</v>
      </c>
      <c r="L3367" s="10">
        <f t="shared" si="210"/>
        <v>42321.101759259262</v>
      </c>
      <c r="M3367" s="10">
        <f t="shared" si="211"/>
        <v>42351.101759259262</v>
      </c>
      <c r="N3367" t="b">
        <v>0</v>
      </c>
      <c r="O3367">
        <v>3</v>
      </c>
      <c r="P3367" t="b">
        <v>1</v>
      </c>
      <c r="Q3367" t="s">
        <v>8271</v>
      </c>
      <c r="R3367" s="6">
        <f t="shared" si="209"/>
        <v>866.66666666666663</v>
      </c>
      <c r="S3367" t="s">
        <v>8319</v>
      </c>
      <c r="T3367" t="s">
        <v>8354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>
        <f t="shared" si="208"/>
        <v>2.21</v>
      </c>
      <c r="G3368" t="s">
        <v>8219</v>
      </c>
      <c r="H3368" t="s">
        <v>8224</v>
      </c>
      <c r="I3368" t="s">
        <v>8246</v>
      </c>
      <c r="J3368">
        <v>1431481037</v>
      </c>
      <c r="K3368">
        <v>1428889037</v>
      </c>
      <c r="L3368" s="10">
        <f t="shared" si="210"/>
        <v>42107.067557870367</v>
      </c>
      <c r="M3368" s="10">
        <f t="shared" si="211"/>
        <v>42137.067557870367</v>
      </c>
      <c r="N3368" t="b">
        <v>0</v>
      </c>
      <c r="O3368">
        <v>18</v>
      </c>
      <c r="P3368" t="b">
        <v>1</v>
      </c>
      <c r="Q3368" t="s">
        <v>8271</v>
      </c>
      <c r="R3368" s="6">
        <f t="shared" si="209"/>
        <v>61.388888888888886</v>
      </c>
      <c r="S3368" t="s">
        <v>8319</v>
      </c>
      <c r="T3368" t="s">
        <v>8354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>
        <f t="shared" si="208"/>
        <v>1.1866666666666668</v>
      </c>
      <c r="G3369" t="s">
        <v>8219</v>
      </c>
      <c r="H3369" t="s">
        <v>8225</v>
      </c>
      <c r="I3369" t="s">
        <v>8247</v>
      </c>
      <c r="J3369">
        <v>1438467894</v>
      </c>
      <c r="K3369">
        <v>1436307894</v>
      </c>
      <c r="L3369" s="10">
        <f t="shared" si="210"/>
        <v>42192.933958333335</v>
      </c>
      <c r="M3369" s="10">
        <f t="shared" si="211"/>
        <v>42217.933958333335</v>
      </c>
      <c r="N3369" t="b">
        <v>0</v>
      </c>
      <c r="O3369">
        <v>30</v>
      </c>
      <c r="P3369" t="b">
        <v>1</v>
      </c>
      <c r="Q3369" t="s">
        <v>8271</v>
      </c>
      <c r="R3369" s="6">
        <f t="shared" si="209"/>
        <v>29.666666666666668</v>
      </c>
      <c r="S3369" t="s">
        <v>8319</v>
      </c>
      <c r="T3369" t="s">
        <v>8354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>
        <f t="shared" si="208"/>
        <v>1.046</v>
      </c>
      <c r="G3370" t="s">
        <v>8219</v>
      </c>
      <c r="H3370" t="s">
        <v>8224</v>
      </c>
      <c r="I3370" t="s">
        <v>8246</v>
      </c>
      <c r="J3370">
        <v>1420088400</v>
      </c>
      <c r="K3370">
        <v>1416977259</v>
      </c>
      <c r="L3370" s="10">
        <f t="shared" si="210"/>
        <v>41969.199756944443</v>
      </c>
      <c r="M3370" s="10">
        <f t="shared" si="211"/>
        <v>42005.208333333328</v>
      </c>
      <c r="N3370" t="b">
        <v>0</v>
      </c>
      <c r="O3370">
        <v>23</v>
      </c>
      <c r="P3370" t="b">
        <v>1</v>
      </c>
      <c r="Q3370" t="s">
        <v>8271</v>
      </c>
      <c r="R3370" s="6">
        <f t="shared" si="209"/>
        <v>45.478260869565219</v>
      </c>
      <c r="S3370" t="s">
        <v>8319</v>
      </c>
      <c r="T3370" t="s">
        <v>8354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>
        <f t="shared" si="208"/>
        <v>1.0389999999999999</v>
      </c>
      <c r="G3371" t="s">
        <v>8219</v>
      </c>
      <c r="H3371" t="s">
        <v>8241</v>
      </c>
      <c r="I3371" t="s">
        <v>8249</v>
      </c>
      <c r="J3371">
        <v>1484441980</v>
      </c>
      <c r="K3371">
        <v>1479257980</v>
      </c>
      <c r="L3371" s="10">
        <f t="shared" si="210"/>
        <v>42690.041435185187</v>
      </c>
      <c r="M3371" s="10">
        <f t="shared" si="211"/>
        <v>42750.041435185187</v>
      </c>
      <c r="N3371" t="b">
        <v>0</v>
      </c>
      <c r="O3371">
        <v>54</v>
      </c>
      <c r="P3371" t="b">
        <v>1</v>
      </c>
      <c r="Q3371" t="s">
        <v>8271</v>
      </c>
      <c r="R3371" s="6">
        <f t="shared" si="209"/>
        <v>96.203703703703709</v>
      </c>
      <c r="S3371" t="s">
        <v>8319</v>
      </c>
      <c r="T3371" t="s">
        <v>8354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>
        <f t="shared" si="208"/>
        <v>1.1773333333333333</v>
      </c>
      <c r="G3372" t="s">
        <v>8219</v>
      </c>
      <c r="H3372" t="s">
        <v>8224</v>
      </c>
      <c r="I3372" t="s">
        <v>8246</v>
      </c>
      <c r="J3372">
        <v>1481961600</v>
      </c>
      <c r="K3372">
        <v>1479283285</v>
      </c>
      <c r="L3372" s="10">
        <f t="shared" si="210"/>
        <v>42690.334317129629</v>
      </c>
      <c r="M3372" s="10">
        <f t="shared" si="211"/>
        <v>42721.333333333328</v>
      </c>
      <c r="N3372" t="b">
        <v>0</v>
      </c>
      <c r="O3372">
        <v>26</v>
      </c>
      <c r="P3372" t="b">
        <v>1</v>
      </c>
      <c r="Q3372" t="s">
        <v>8271</v>
      </c>
      <c r="R3372" s="6">
        <f t="shared" si="209"/>
        <v>67.92307692307692</v>
      </c>
      <c r="S3372" t="s">
        <v>8319</v>
      </c>
      <c r="T3372" t="s">
        <v>8354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>
        <f t="shared" si="208"/>
        <v>1.385</v>
      </c>
      <c r="G3373" t="s">
        <v>8219</v>
      </c>
      <c r="H3373" t="s">
        <v>8224</v>
      </c>
      <c r="I3373" t="s">
        <v>8246</v>
      </c>
      <c r="J3373">
        <v>1449089965</v>
      </c>
      <c r="K3373">
        <v>1446670765</v>
      </c>
      <c r="L3373" s="10">
        <f t="shared" si="210"/>
        <v>42312.874594907407</v>
      </c>
      <c r="M3373" s="10">
        <f t="shared" si="211"/>
        <v>42340.874594907407</v>
      </c>
      <c r="N3373" t="b">
        <v>0</v>
      </c>
      <c r="O3373">
        <v>9</v>
      </c>
      <c r="P3373" t="b">
        <v>1</v>
      </c>
      <c r="Q3373" t="s">
        <v>8271</v>
      </c>
      <c r="R3373" s="6">
        <f t="shared" si="209"/>
        <v>30.777777777777779</v>
      </c>
      <c r="S3373" t="s">
        <v>8319</v>
      </c>
      <c r="T3373" t="s">
        <v>8354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>
        <f t="shared" si="208"/>
        <v>1.0349999999999999</v>
      </c>
      <c r="G3374" t="s">
        <v>8219</v>
      </c>
      <c r="H3374" t="s">
        <v>8224</v>
      </c>
      <c r="I3374" t="s">
        <v>8246</v>
      </c>
      <c r="J3374">
        <v>1408942740</v>
      </c>
      <c r="K3374">
        <v>1407157756</v>
      </c>
      <c r="L3374" s="10">
        <f t="shared" si="210"/>
        <v>41855.548101851848</v>
      </c>
      <c r="M3374" s="10">
        <f t="shared" si="211"/>
        <v>41876.207638888889</v>
      </c>
      <c r="N3374" t="b">
        <v>0</v>
      </c>
      <c r="O3374">
        <v>27</v>
      </c>
      <c r="P3374" t="b">
        <v>1</v>
      </c>
      <c r="Q3374" t="s">
        <v>8271</v>
      </c>
      <c r="R3374" s="6">
        <f t="shared" si="209"/>
        <v>38.333333333333336</v>
      </c>
      <c r="S3374" t="s">
        <v>8319</v>
      </c>
      <c r="T3374" t="s">
        <v>8354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>
        <f t="shared" si="208"/>
        <v>1.0024999999999999</v>
      </c>
      <c r="G3375" t="s">
        <v>8219</v>
      </c>
      <c r="H3375" t="s">
        <v>8225</v>
      </c>
      <c r="I3375" t="s">
        <v>8247</v>
      </c>
      <c r="J3375">
        <v>1437235200</v>
      </c>
      <c r="K3375">
        <v>1435177840</v>
      </c>
      <c r="L3375" s="10">
        <f t="shared" si="210"/>
        <v>42179.854629629626</v>
      </c>
      <c r="M3375" s="10">
        <f t="shared" si="211"/>
        <v>42203.666666666672</v>
      </c>
      <c r="N3375" t="b">
        <v>0</v>
      </c>
      <c r="O3375">
        <v>30</v>
      </c>
      <c r="P3375" t="b">
        <v>1</v>
      </c>
      <c r="Q3375" t="s">
        <v>8271</v>
      </c>
      <c r="R3375" s="6">
        <f t="shared" si="209"/>
        <v>66.833333333333329</v>
      </c>
      <c r="S3375" t="s">
        <v>8319</v>
      </c>
      <c r="T3375" t="s">
        <v>8354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>
        <f t="shared" si="208"/>
        <v>1.0657142857142856</v>
      </c>
      <c r="G3376" t="s">
        <v>8219</v>
      </c>
      <c r="H3376" t="s">
        <v>8229</v>
      </c>
      <c r="I3376" t="s">
        <v>8251</v>
      </c>
      <c r="J3376">
        <v>1446053616</v>
      </c>
      <c r="K3376">
        <v>1443461616</v>
      </c>
      <c r="L3376" s="10">
        <f t="shared" si="210"/>
        <v>42275.731666666667</v>
      </c>
      <c r="M3376" s="10">
        <f t="shared" si="211"/>
        <v>42305.731666666667</v>
      </c>
      <c r="N3376" t="b">
        <v>0</v>
      </c>
      <c r="O3376">
        <v>52</v>
      </c>
      <c r="P3376" t="b">
        <v>1</v>
      </c>
      <c r="Q3376" t="s">
        <v>8271</v>
      </c>
      <c r="R3376" s="6">
        <f t="shared" si="209"/>
        <v>71.730769230769226</v>
      </c>
      <c r="S3376" t="s">
        <v>8319</v>
      </c>
      <c r="T3376" t="s">
        <v>8354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>
        <f t="shared" si="208"/>
        <v>1</v>
      </c>
      <c r="G3377" t="s">
        <v>8219</v>
      </c>
      <c r="H3377" t="s">
        <v>8225</v>
      </c>
      <c r="I3377" t="s">
        <v>8247</v>
      </c>
      <c r="J3377">
        <v>1400423973</v>
      </c>
      <c r="K3377">
        <v>1399387173</v>
      </c>
      <c r="L3377" s="10">
        <f t="shared" si="210"/>
        <v>41765.610798611109</v>
      </c>
      <c r="M3377" s="10">
        <f t="shared" si="211"/>
        <v>41777.610798611109</v>
      </c>
      <c r="N3377" t="b">
        <v>0</v>
      </c>
      <c r="O3377">
        <v>17</v>
      </c>
      <c r="P3377" t="b">
        <v>1</v>
      </c>
      <c r="Q3377" t="s">
        <v>8271</v>
      </c>
      <c r="R3377" s="6">
        <f t="shared" si="209"/>
        <v>176.47058823529412</v>
      </c>
      <c r="S3377" t="s">
        <v>8319</v>
      </c>
      <c r="T3377" t="s">
        <v>8354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>
        <f t="shared" si="208"/>
        <v>1.0001249999999999</v>
      </c>
      <c r="G3378" t="s">
        <v>8219</v>
      </c>
      <c r="H3378" t="s">
        <v>8224</v>
      </c>
      <c r="I3378" t="s">
        <v>8246</v>
      </c>
      <c r="J3378">
        <v>1429976994</v>
      </c>
      <c r="K3378">
        <v>1424796594</v>
      </c>
      <c r="L3378" s="10">
        <f t="shared" si="210"/>
        <v>42059.701319444444</v>
      </c>
      <c r="M3378" s="10">
        <f t="shared" si="211"/>
        <v>42119.659652777773</v>
      </c>
      <c r="N3378" t="b">
        <v>0</v>
      </c>
      <c r="O3378">
        <v>19</v>
      </c>
      <c r="P3378" t="b">
        <v>1</v>
      </c>
      <c r="Q3378" t="s">
        <v>8271</v>
      </c>
      <c r="R3378" s="6">
        <f t="shared" si="209"/>
        <v>421.10526315789474</v>
      </c>
      <c r="S3378" t="s">
        <v>8319</v>
      </c>
      <c r="T3378" t="s">
        <v>8354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>
        <f t="shared" si="208"/>
        <v>1.0105</v>
      </c>
      <c r="G3379" t="s">
        <v>8219</v>
      </c>
      <c r="H3379" t="s">
        <v>8225</v>
      </c>
      <c r="I3379" t="s">
        <v>8247</v>
      </c>
      <c r="J3379">
        <v>1426870560</v>
      </c>
      <c r="K3379">
        <v>1424280899</v>
      </c>
      <c r="L3379" s="10">
        <f t="shared" si="210"/>
        <v>42053.732627314821</v>
      </c>
      <c r="M3379" s="10">
        <f t="shared" si="211"/>
        <v>42083.705555555556</v>
      </c>
      <c r="N3379" t="b">
        <v>0</v>
      </c>
      <c r="O3379">
        <v>77</v>
      </c>
      <c r="P3379" t="b">
        <v>1</v>
      </c>
      <c r="Q3379" t="s">
        <v>8271</v>
      </c>
      <c r="R3379" s="6">
        <f t="shared" si="209"/>
        <v>104.98701298701299</v>
      </c>
      <c r="S3379" t="s">
        <v>8319</v>
      </c>
      <c r="T3379" t="s">
        <v>8354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>
        <f t="shared" si="208"/>
        <v>1.0763636363636364</v>
      </c>
      <c r="G3380" t="s">
        <v>8219</v>
      </c>
      <c r="H3380" t="s">
        <v>8225</v>
      </c>
      <c r="I3380" t="s">
        <v>8247</v>
      </c>
      <c r="J3380">
        <v>1409490480</v>
      </c>
      <c r="K3380">
        <v>1407400306</v>
      </c>
      <c r="L3380" s="10">
        <f t="shared" si="210"/>
        <v>41858.355393518519</v>
      </c>
      <c r="M3380" s="10">
        <f t="shared" si="211"/>
        <v>41882.547222222223</v>
      </c>
      <c r="N3380" t="b">
        <v>0</v>
      </c>
      <c r="O3380">
        <v>21</v>
      </c>
      <c r="P3380" t="b">
        <v>1</v>
      </c>
      <c r="Q3380" t="s">
        <v>8271</v>
      </c>
      <c r="R3380" s="6">
        <f t="shared" si="209"/>
        <v>28.19047619047619</v>
      </c>
      <c r="S3380" t="s">
        <v>8319</v>
      </c>
      <c r="T3380" t="s">
        <v>8354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>
        <f t="shared" si="208"/>
        <v>1.0365</v>
      </c>
      <c r="G3381" t="s">
        <v>8219</v>
      </c>
      <c r="H3381" t="s">
        <v>8225</v>
      </c>
      <c r="I3381" t="s">
        <v>8247</v>
      </c>
      <c r="J3381">
        <v>1440630000</v>
      </c>
      <c r="K3381">
        <v>1439122800</v>
      </c>
      <c r="L3381" s="10">
        <f t="shared" si="210"/>
        <v>42225.513888888891</v>
      </c>
      <c r="M3381" s="10">
        <f t="shared" si="211"/>
        <v>42242.958333333328</v>
      </c>
      <c r="N3381" t="b">
        <v>0</v>
      </c>
      <c r="O3381">
        <v>38</v>
      </c>
      <c r="P3381" t="b">
        <v>1</v>
      </c>
      <c r="Q3381" t="s">
        <v>8271</v>
      </c>
      <c r="R3381" s="6">
        <f t="shared" si="209"/>
        <v>54.55263157894737</v>
      </c>
      <c r="S3381" t="s">
        <v>8319</v>
      </c>
      <c r="T3381" t="s">
        <v>8354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>
        <f t="shared" si="208"/>
        <v>1.0443333333333333</v>
      </c>
      <c r="G3382" t="s">
        <v>8219</v>
      </c>
      <c r="H3382" t="s">
        <v>8224</v>
      </c>
      <c r="I3382" t="s">
        <v>8246</v>
      </c>
      <c r="J3382">
        <v>1417305178</v>
      </c>
      <c r="K3382">
        <v>1414277578</v>
      </c>
      <c r="L3382" s="10">
        <f t="shared" si="210"/>
        <v>41937.95344907407</v>
      </c>
      <c r="M3382" s="10">
        <f t="shared" si="211"/>
        <v>41972.995115740734</v>
      </c>
      <c r="N3382" t="b">
        <v>0</v>
      </c>
      <c r="O3382">
        <v>28</v>
      </c>
      <c r="P3382" t="b">
        <v>1</v>
      </c>
      <c r="Q3382" t="s">
        <v>8271</v>
      </c>
      <c r="R3382" s="6">
        <f t="shared" si="209"/>
        <v>111.89285714285714</v>
      </c>
      <c r="S3382" t="s">
        <v>8319</v>
      </c>
      <c r="T3382" t="s">
        <v>8354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>
        <f t="shared" si="208"/>
        <v>1.0225</v>
      </c>
      <c r="G3383" t="s">
        <v>8219</v>
      </c>
      <c r="H3383" t="s">
        <v>8224</v>
      </c>
      <c r="I3383" t="s">
        <v>8246</v>
      </c>
      <c r="J3383">
        <v>1426044383</v>
      </c>
      <c r="K3383">
        <v>1423455983</v>
      </c>
      <c r="L3383" s="10">
        <f t="shared" si="210"/>
        <v>42044.184988425928</v>
      </c>
      <c r="M3383" s="10">
        <f t="shared" si="211"/>
        <v>42074.143321759257</v>
      </c>
      <c r="N3383" t="b">
        <v>0</v>
      </c>
      <c r="O3383">
        <v>48</v>
      </c>
      <c r="P3383" t="b">
        <v>1</v>
      </c>
      <c r="Q3383" t="s">
        <v>8271</v>
      </c>
      <c r="R3383" s="6">
        <f t="shared" si="209"/>
        <v>85.208333333333329</v>
      </c>
      <c r="S3383" t="s">
        <v>8319</v>
      </c>
      <c r="T3383" t="s">
        <v>8354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>
        <f t="shared" si="208"/>
        <v>1.0074285714285713</v>
      </c>
      <c r="G3384" t="s">
        <v>8219</v>
      </c>
      <c r="H3384" t="s">
        <v>8225</v>
      </c>
      <c r="I3384" t="s">
        <v>8247</v>
      </c>
      <c r="J3384">
        <v>1470092340</v>
      </c>
      <c r="K3384">
        <v>1467973256</v>
      </c>
      <c r="L3384" s="10">
        <f t="shared" si="210"/>
        <v>42559.431203703702</v>
      </c>
      <c r="M3384" s="10">
        <f t="shared" si="211"/>
        <v>42583.957638888889</v>
      </c>
      <c r="N3384" t="b">
        <v>0</v>
      </c>
      <c r="O3384">
        <v>46</v>
      </c>
      <c r="P3384" t="b">
        <v>1</v>
      </c>
      <c r="Q3384" t="s">
        <v>8271</v>
      </c>
      <c r="R3384" s="6">
        <f t="shared" si="209"/>
        <v>76.652173913043484</v>
      </c>
      <c r="S3384" t="s">
        <v>8319</v>
      </c>
      <c r="T3384" t="s">
        <v>8354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>
        <f t="shared" si="208"/>
        <v>1.1171428571428572</v>
      </c>
      <c r="G3385" t="s">
        <v>8219</v>
      </c>
      <c r="H3385" t="s">
        <v>8224</v>
      </c>
      <c r="I3385" t="s">
        <v>8246</v>
      </c>
      <c r="J3385">
        <v>1466707620</v>
      </c>
      <c r="K3385">
        <v>1464979620</v>
      </c>
      <c r="L3385" s="10">
        <f t="shared" si="210"/>
        <v>42524.782638888893</v>
      </c>
      <c r="M3385" s="10">
        <f t="shared" si="211"/>
        <v>42544.782638888893</v>
      </c>
      <c r="N3385" t="b">
        <v>0</v>
      </c>
      <c r="O3385">
        <v>30</v>
      </c>
      <c r="P3385" t="b">
        <v>1</v>
      </c>
      <c r="Q3385" t="s">
        <v>8271</v>
      </c>
      <c r="R3385" s="6">
        <f t="shared" si="209"/>
        <v>65.166666666666671</v>
      </c>
      <c r="S3385" t="s">
        <v>8319</v>
      </c>
      <c r="T3385" t="s">
        <v>8354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>
        <f t="shared" si="208"/>
        <v>1.0001100000000001</v>
      </c>
      <c r="G3386" t="s">
        <v>8219</v>
      </c>
      <c r="H3386" t="s">
        <v>8224</v>
      </c>
      <c r="I3386" t="s">
        <v>8246</v>
      </c>
      <c r="J3386">
        <v>1448074800</v>
      </c>
      <c r="K3386">
        <v>1444874768</v>
      </c>
      <c r="L3386" s="10">
        <f t="shared" si="210"/>
        <v>42292.087592592594</v>
      </c>
      <c r="M3386" s="10">
        <f t="shared" si="211"/>
        <v>42329.125</v>
      </c>
      <c r="N3386" t="b">
        <v>0</v>
      </c>
      <c r="O3386">
        <v>64</v>
      </c>
      <c r="P3386" t="b">
        <v>1</v>
      </c>
      <c r="Q3386" t="s">
        <v>8271</v>
      </c>
      <c r="R3386" s="6">
        <f t="shared" si="209"/>
        <v>93.760312499999998</v>
      </c>
      <c r="S3386" t="s">
        <v>8319</v>
      </c>
      <c r="T3386" t="s">
        <v>8354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>
        <f t="shared" si="208"/>
        <v>1</v>
      </c>
      <c r="G3387" t="s">
        <v>8219</v>
      </c>
      <c r="H3387" t="s">
        <v>8224</v>
      </c>
      <c r="I3387" t="s">
        <v>8246</v>
      </c>
      <c r="J3387">
        <v>1418244552</v>
      </c>
      <c r="K3387">
        <v>1415652552</v>
      </c>
      <c r="L3387" s="10">
        <f t="shared" si="210"/>
        <v>41953.8675</v>
      </c>
      <c r="M3387" s="10">
        <f t="shared" si="211"/>
        <v>41983.8675</v>
      </c>
      <c r="N3387" t="b">
        <v>0</v>
      </c>
      <c r="O3387">
        <v>15</v>
      </c>
      <c r="P3387" t="b">
        <v>1</v>
      </c>
      <c r="Q3387" t="s">
        <v>8271</v>
      </c>
      <c r="R3387" s="6">
        <f t="shared" si="209"/>
        <v>133.33333333333334</v>
      </c>
      <c r="S3387" t="s">
        <v>8319</v>
      </c>
      <c r="T3387" t="s">
        <v>8354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>
        <f t="shared" si="208"/>
        <v>1.05</v>
      </c>
      <c r="G3388" t="s">
        <v>8219</v>
      </c>
      <c r="H3388" t="s">
        <v>8224</v>
      </c>
      <c r="I3388" t="s">
        <v>8246</v>
      </c>
      <c r="J3388">
        <v>1417620506</v>
      </c>
      <c r="K3388">
        <v>1415028506</v>
      </c>
      <c r="L3388" s="10">
        <f t="shared" si="210"/>
        <v>41946.644745370373</v>
      </c>
      <c r="M3388" s="10">
        <f t="shared" si="211"/>
        <v>41976.644745370373</v>
      </c>
      <c r="N3388" t="b">
        <v>0</v>
      </c>
      <c r="O3388">
        <v>41</v>
      </c>
      <c r="P3388" t="b">
        <v>1</v>
      </c>
      <c r="Q3388" t="s">
        <v>8271</v>
      </c>
      <c r="R3388" s="6">
        <f t="shared" si="209"/>
        <v>51.219512195121951</v>
      </c>
      <c r="S3388" t="s">
        <v>8319</v>
      </c>
      <c r="T3388" t="s">
        <v>8354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>
        <f t="shared" si="208"/>
        <v>1.1686666666666667</v>
      </c>
      <c r="G3389" t="s">
        <v>8219</v>
      </c>
      <c r="H3389" t="s">
        <v>8224</v>
      </c>
      <c r="I3389" t="s">
        <v>8246</v>
      </c>
      <c r="J3389">
        <v>1418581088</v>
      </c>
      <c r="K3389">
        <v>1415125088</v>
      </c>
      <c r="L3389" s="10">
        <f t="shared" si="210"/>
        <v>41947.762592592589</v>
      </c>
      <c r="M3389" s="10">
        <f t="shared" si="211"/>
        <v>41987.762592592597</v>
      </c>
      <c r="N3389" t="b">
        <v>0</v>
      </c>
      <c r="O3389">
        <v>35</v>
      </c>
      <c r="P3389" t="b">
        <v>1</v>
      </c>
      <c r="Q3389" t="s">
        <v>8271</v>
      </c>
      <c r="R3389" s="6">
        <f t="shared" si="209"/>
        <v>100.17142857142858</v>
      </c>
      <c r="S3389" t="s">
        <v>8319</v>
      </c>
      <c r="T3389" t="s">
        <v>8354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>
        <f t="shared" si="208"/>
        <v>1.038</v>
      </c>
      <c r="G3390" t="s">
        <v>8219</v>
      </c>
      <c r="H3390" t="s">
        <v>8225</v>
      </c>
      <c r="I3390" t="s">
        <v>8247</v>
      </c>
      <c r="J3390">
        <v>1434625441</v>
      </c>
      <c r="K3390">
        <v>1432033441</v>
      </c>
      <c r="L3390" s="10">
        <f t="shared" si="210"/>
        <v>42143.461122685185</v>
      </c>
      <c r="M3390" s="10">
        <f t="shared" si="211"/>
        <v>42173.461122685185</v>
      </c>
      <c r="N3390" t="b">
        <v>0</v>
      </c>
      <c r="O3390">
        <v>45</v>
      </c>
      <c r="P3390" t="b">
        <v>1</v>
      </c>
      <c r="Q3390" t="s">
        <v>8271</v>
      </c>
      <c r="R3390" s="6">
        <f t="shared" si="209"/>
        <v>34.6</v>
      </c>
      <c r="S3390" t="s">
        <v>8319</v>
      </c>
      <c r="T3390" t="s">
        <v>8354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>
        <f t="shared" si="208"/>
        <v>1.145</v>
      </c>
      <c r="G3391" t="s">
        <v>8219</v>
      </c>
      <c r="H3391" t="s">
        <v>8224</v>
      </c>
      <c r="I3391" t="s">
        <v>8246</v>
      </c>
      <c r="J3391">
        <v>1464960682</v>
      </c>
      <c r="K3391">
        <v>1462368682</v>
      </c>
      <c r="L3391" s="10">
        <f t="shared" si="210"/>
        <v>42494.563449074078</v>
      </c>
      <c r="M3391" s="10">
        <f t="shared" si="211"/>
        <v>42524.563449074078</v>
      </c>
      <c r="N3391" t="b">
        <v>0</v>
      </c>
      <c r="O3391">
        <v>62</v>
      </c>
      <c r="P3391" t="b">
        <v>1</v>
      </c>
      <c r="Q3391" t="s">
        <v>8271</v>
      </c>
      <c r="R3391" s="6">
        <f t="shared" si="209"/>
        <v>184.67741935483872</v>
      </c>
      <c r="S3391" t="s">
        <v>8319</v>
      </c>
      <c r="T3391" t="s">
        <v>8354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>
        <f t="shared" si="208"/>
        <v>1.024</v>
      </c>
      <c r="G3392" t="s">
        <v>8219</v>
      </c>
      <c r="H3392" t="s">
        <v>8224</v>
      </c>
      <c r="I3392" t="s">
        <v>8246</v>
      </c>
      <c r="J3392">
        <v>1405017345</v>
      </c>
      <c r="K3392">
        <v>1403721345</v>
      </c>
      <c r="L3392" s="10">
        <f t="shared" si="210"/>
        <v>41815.774826388886</v>
      </c>
      <c r="M3392" s="10">
        <f t="shared" si="211"/>
        <v>41830.774826388886</v>
      </c>
      <c r="N3392" t="b">
        <v>0</v>
      </c>
      <c r="O3392">
        <v>22</v>
      </c>
      <c r="P3392" t="b">
        <v>1</v>
      </c>
      <c r="Q3392" t="s">
        <v>8271</v>
      </c>
      <c r="R3392" s="6">
        <f t="shared" si="209"/>
        <v>69.818181818181813</v>
      </c>
      <c r="S3392" t="s">
        <v>8319</v>
      </c>
      <c r="T3392" t="s">
        <v>8354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>
        <f t="shared" si="208"/>
        <v>2.23</v>
      </c>
      <c r="G3393" t="s">
        <v>8219</v>
      </c>
      <c r="H3393" t="s">
        <v>8224</v>
      </c>
      <c r="I3393" t="s">
        <v>8246</v>
      </c>
      <c r="J3393">
        <v>1407536880</v>
      </c>
      <c r="K3393">
        <v>1404997548</v>
      </c>
      <c r="L3393" s="10">
        <f t="shared" si="210"/>
        <v>41830.545694444445</v>
      </c>
      <c r="M3393" s="10">
        <f t="shared" si="211"/>
        <v>41859.936111111114</v>
      </c>
      <c r="N3393" t="b">
        <v>0</v>
      </c>
      <c r="O3393">
        <v>18</v>
      </c>
      <c r="P3393" t="b">
        <v>1</v>
      </c>
      <c r="Q3393" t="s">
        <v>8271</v>
      </c>
      <c r="R3393" s="6">
        <f t="shared" si="209"/>
        <v>61.944444444444443</v>
      </c>
      <c r="S3393" t="s">
        <v>8319</v>
      </c>
      <c r="T3393" t="s">
        <v>8354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>
        <f t="shared" ref="F3394:F3457" si="212">IF(D3394=0,0,E3394/D3394)</f>
        <v>1</v>
      </c>
      <c r="G3394" t="s">
        <v>8219</v>
      </c>
      <c r="H3394" t="s">
        <v>8225</v>
      </c>
      <c r="I3394" t="s">
        <v>8247</v>
      </c>
      <c r="J3394">
        <v>1462565855</v>
      </c>
      <c r="K3394">
        <v>1458245855</v>
      </c>
      <c r="L3394" s="10">
        <f t="shared" si="210"/>
        <v>42446.845543981486</v>
      </c>
      <c r="M3394" s="10">
        <f t="shared" si="211"/>
        <v>42496.845543981486</v>
      </c>
      <c r="N3394" t="b">
        <v>0</v>
      </c>
      <c r="O3394">
        <v>12</v>
      </c>
      <c r="P3394" t="b">
        <v>1</v>
      </c>
      <c r="Q3394" t="s">
        <v>8271</v>
      </c>
      <c r="R3394" s="6">
        <f t="shared" ref="R3394:R3457" si="213">IF(O3394=0,0,E3394/O3394)</f>
        <v>41.666666666666664</v>
      </c>
      <c r="S3394" t="s">
        <v>8319</v>
      </c>
      <c r="T3394" t="s">
        <v>8354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>
        <f t="shared" si="212"/>
        <v>1.0580000000000001</v>
      </c>
      <c r="G3395" t="s">
        <v>8219</v>
      </c>
      <c r="H3395" t="s">
        <v>8224</v>
      </c>
      <c r="I3395" t="s">
        <v>8246</v>
      </c>
      <c r="J3395">
        <v>1415234760</v>
      </c>
      <c r="K3395">
        <v>1413065230</v>
      </c>
      <c r="L3395" s="10">
        <f t="shared" ref="L3395:L3458" si="214">(((K3395/60)/60)/24)+DATE(1970,1,1)</f>
        <v>41923.921643518523</v>
      </c>
      <c r="M3395" s="10">
        <f t="shared" ref="M3395:M3458" si="215">(((J3395/60)/60)/24)+DATE(1970,1,1)</f>
        <v>41949.031944444447</v>
      </c>
      <c r="N3395" t="b">
        <v>0</v>
      </c>
      <c r="O3395">
        <v>44</v>
      </c>
      <c r="P3395" t="b">
        <v>1</v>
      </c>
      <c r="Q3395" t="s">
        <v>8271</v>
      </c>
      <c r="R3395" s="6">
        <f t="shared" si="213"/>
        <v>36.06818181818182</v>
      </c>
      <c r="S3395" t="s">
        <v>8319</v>
      </c>
      <c r="T3395" t="s">
        <v>8354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>
        <f t="shared" si="212"/>
        <v>1.4236363636363636</v>
      </c>
      <c r="G3396" t="s">
        <v>8219</v>
      </c>
      <c r="H3396" t="s">
        <v>8225</v>
      </c>
      <c r="I3396" t="s">
        <v>8247</v>
      </c>
      <c r="J3396">
        <v>1406470645</v>
      </c>
      <c r="K3396">
        <v>1403878645</v>
      </c>
      <c r="L3396" s="10">
        <f t="shared" si="214"/>
        <v>41817.59542824074</v>
      </c>
      <c r="M3396" s="10">
        <f t="shared" si="215"/>
        <v>41847.59542824074</v>
      </c>
      <c r="N3396" t="b">
        <v>0</v>
      </c>
      <c r="O3396">
        <v>27</v>
      </c>
      <c r="P3396" t="b">
        <v>1</v>
      </c>
      <c r="Q3396" t="s">
        <v>8271</v>
      </c>
      <c r="R3396" s="6">
        <f t="shared" si="213"/>
        <v>29</v>
      </c>
      <c r="S3396" t="s">
        <v>8319</v>
      </c>
      <c r="T3396" t="s">
        <v>8354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>
        <f t="shared" si="212"/>
        <v>1.84</v>
      </c>
      <c r="G3397" t="s">
        <v>8219</v>
      </c>
      <c r="H3397" t="s">
        <v>8225</v>
      </c>
      <c r="I3397" t="s">
        <v>8247</v>
      </c>
      <c r="J3397">
        <v>1433009400</v>
      </c>
      <c r="K3397">
        <v>1431795944</v>
      </c>
      <c r="L3397" s="10">
        <f t="shared" si="214"/>
        <v>42140.712314814817</v>
      </c>
      <c r="M3397" s="10">
        <f t="shared" si="215"/>
        <v>42154.756944444445</v>
      </c>
      <c r="N3397" t="b">
        <v>0</v>
      </c>
      <c r="O3397">
        <v>38</v>
      </c>
      <c r="P3397" t="b">
        <v>1</v>
      </c>
      <c r="Q3397" t="s">
        <v>8271</v>
      </c>
      <c r="R3397" s="6">
        <f t="shared" si="213"/>
        <v>24.210526315789473</v>
      </c>
      <c r="S3397" t="s">
        <v>8319</v>
      </c>
      <c r="T3397" t="s">
        <v>8354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>
        <f t="shared" si="212"/>
        <v>1.0433333333333332</v>
      </c>
      <c r="G3398" t="s">
        <v>8219</v>
      </c>
      <c r="H3398" t="s">
        <v>8224</v>
      </c>
      <c r="I3398" t="s">
        <v>8246</v>
      </c>
      <c r="J3398">
        <v>1401595140</v>
      </c>
      <c r="K3398">
        <v>1399286589</v>
      </c>
      <c r="L3398" s="10">
        <f t="shared" si="214"/>
        <v>41764.44663194444</v>
      </c>
      <c r="M3398" s="10">
        <f t="shared" si="215"/>
        <v>41791.165972222225</v>
      </c>
      <c r="N3398" t="b">
        <v>0</v>
      </c>
      <c r="O3398">
        <v>28</v>
      </c>
      <c r="P3398" t="b">
        <v>1</v>
      </c>
      <c r="Q3398" t="s">
        <v>8271</v>
      </c>
      <c r="R3398" s="6">
        <f t="shared" si="213"/>
        <v>55.892857142857146</v>
      </c>
      <c r="S3398" t="s">
        <v>8319</v>
      </c>
      <c r="T3398" t="s">
        <v>8354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>
        <f t="shared" si="212"/>
        <v>1.1200000000000001</v>
      </c>
      <c r="G3399" t="s">
        <v>8219</v>
      </c>
      <c r="H3399" t="s">
        <v>8225</v>
      </c>
      <c r="I3399" t="s">
        <v>8247</v>
      </c>
      <c r="J3399">
        <v>1455832800</v>
      </c>
      <c r="K3399">
        <v>1452338929</v>
      </c>
      <c r="L3399" s="10">
        <f t="shared" si="214"/>
        <v>42378.478344907402</v>
      </c>
      <c r="M3399" s="10">
        <f t="shared" si="215"/>
        <v>42418.916666666672</v>
      </c>
      <c r="N3399" t="b">
        <v>0</v>
      </c>
      <c r="O3399">
        <v>24</v>
      </c>
      <c r="P3399" t="b">
        <v>1</v>
      </c>
      <c r="Q3399" t="s">
        <v>8271</v>
      </c>
      <c r="R3399" s="6">
        <f t="shared" si="213"/>
        <v>11.666666666666666</v>
      </c>
      <c r="S3399" t="s">
        <v>8319</v>
      </c>
      <c r="T3399" t="s">
        <v>8354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>
        <f t="shared" si="212"/>
        <v>1.1107499999999999</v>
      </c>
      <c r="G3400" t="s">
        <v>8219</v>
      </c>
      <c r="H3400" t="s">
        <v>8224</v>
      </c>
      <c r="I3400" t="s">
        <v>8246</v>
      </c>
      <c r="J3400">
        <v>1416589200</v>
      </c>
      <c r="K3400">
        <v>1414605776</v>
      </c>
      <c r="L3400" s="10">
        <f t="shared" si="214"/>
        <v>41941.75203703704</v>
      </c>
      <c r="M3400" s="10">
        <f t="shared" si="215"/>
        <v>41964.708333333328</v>
      </c>
      <c r="N3400" t="b">
        <v>0</v>
      </c>
      <c r="O3400">
        <v>65</v>
      </c>
      <c r="P3400" t="b">
        <v>1</v>
      </c>
      <c r="Q3400" t="s">
        <v>8271</v>
      </c>
      <c r="R3400" s="6">
        <f t="shared" si="213"/>
        <v>68.353846153846149</v>
      </c>
      <c r="S3400" t="s">
        <v>8319</v>
      </c>
      <c r="T3400" t="s">
        <v>8354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>
        <f t="shared" si="212"/>
        <v>1.0375000000000001</v>
      </c>
      <c r="G3401" t="s">
        <v>8219</v>
      </c>
      <c r="H3401" t="s">
        <v>8225</v>
      </c>
      <c r="I3401" t="s">
        <v>8247</v>
      </c>
      <c r="J3401">
        <v>1424556325</v>
      </c>
      <c r="K3401">
        <v>1421964325</v>
      </c>
      <c r="L3401" s="10">
        <f t="shared" si="214"/>
        <v>42026.920428240745</v>
      </c>
      <c r="M3401" s="10">
        <f t="shared" si="215"/>
        <v>42056.920428240745</v>
      </c>
      <c r="N3401" t="b">
        <v>0</v>
      </c>
      <c r="O3401">
        <v>46</v>
      </c>
      <c r="P3401" t="b">
        <v>1</v>
      </c>
      <c r="Q3401" t="s">
        <v>8271</v>
      </c>
      <c r="R3401" s="6">
        <f t="shared" si="213"/>
        <v>27.065217391304348</v>
      </c>
      <c r="S3401" t="s">
        <v>8319</v>
      </c>
      <c r="T3401" t="s">
        <v>8354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>
        <f t="shared" si="212"/>
        <v>1.0041</v>
      </c>
      <c r="G3402" t="s">
        <v>8219</v>
      </c>
      <c r="H3402" t="s">
        <v>8224</v>
      </c>
      <c r="I3402" t="s">
        <v>8246</v>
      </c>
      <c r="J3402">
        <v>1409266414</v>
      </c>
      <c r="K3402">
        <v>1405378414</v>
      </c>
      <c r="L3402" s="10">
        <f t="shared" si="214"/>
        <v>41834.953865740739</v>
      </c>
      <c r="M3402" s="10">
        <f t="shared" si="215"/>
        <v>41879.953865740739</v>
      </c>
      <c r="N3402" t="b">
        <v>0</v>
      </c>
      <c r="O3402">
        <v>85</v>
      </c>
      <c r="P3402" t="b">
        <v>1</v>
      </c>
      <c r="Q3402" t="s">
        <v>8271</v>
      </c>
      <c r="R3402" s="6">
        <f t="shared" si="213"/>
        <v>118.12941176470588</v>
      </c>
      <c r="S3402" t="s">
        <v>8319</v>
      </c>
      <c r="T3402" t="s">
        <v>8354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>
        <f t="shared" si="212"/>
        <v>1.0186206896551724</v>
      </c>
      <c r="G3403" t="s">
        <v>8219</v>
      </c>
      <c r="H3403" t="s">
        <v>8225</v>
      </c>
      <c r="I3403" t="s">
        <v>8247</v>
      </c>
      <c r="J3403">
        <v>1438968146</v>
      </c>
      <c r="K3403">
        <v>1436376146</v>
      </c>
      <c r="L3403" s="10">
        <f t="shared" si="214"/>
        <v>42193.723912037036</v>
      </c>
      <c r="M3403" s="10">
        <f t="shared" si="215"/>
        <v>42223.723912037036</v>
      </c>
      <c r="N3403" t="b">
        <v>0</v>
      </c>
      <c r="O3403">
        <v>66</v>
      </c>
      <c r="P3403" t="b">
        <v>1</v>
      </c>
      <c r="Q3403" t="s">
        <v>8271</v>
      </c>
      <c r="R3403" s="6">
        <f t="shared" si="213"/>
        <v>44.757575757575758</v>
      </c>
      <c r="S3403" t="s">
        <v>8319</v>
      </c>
      <c r="T3403" t="s">
        <v>8354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>
        <f t="shared" si="212"/>
        <v>1.0976666666666666</v>
      </c>
      <c r="G3404" t="s">
        <v>8219</v>
      </c>
      <c r="H3404" t="s">
        <v>8224</v>
      </c>
      <c r="I3404" t="s">
        <v>8246</v>
      </c>
      <c r="J3404">
        <v>1447295460</v>
      </c>
      <c r="K3404">
        <v>1444747843</v>
      </c>
      <c r="L3404" s="10">
        <f t="shared" si="214"/>
        <v>42290.61855324074</v>
      </c>
      <c r="M3404" s="10">
        <f t="shared" si="215"/>
        <v>42320.104861111111</v>
      </c>
      <c r="N3404" t="b">
        <v>0</v>
      </c>
      <c r="O3404">
        <v>165</v>
      </c>
      <c r="P3404" t="b">
        <v>1</v>
      </c>
      <c r="Q3404" t="s">
        <v>8271</v>
      </c>
      <c r="R3404" s="6">
        <f t="shared" si="213"/>
        <v>99.787878787878782</v>
      </c>
      <c r="S3404" t="s">
        <v>8319</v>
      </c>
      <c r="T3404" t="s">
        <v>8354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>
        <f t="shared" si="212"/>
        <v>1</v>
      </c>
      <c r="G3405" t="s">
        <v>8219</v>
      </c>
      <c r="H3405" t="s">
        <v>8225</v>
      </c>
      <c r="I3405" t="s">
        <v>8247</v>
      </c>
      <c r="J3405">
        <v>1435230324</v>
      </c>
      <c r="K3405">
        <v>1432638324</v>
      </c>
      <c r="L3405" s="10">
        <f t="shared" si="214"/>
        <v>42150.462083333332</v>
      </c>
      <c r="M3405" s="10">
        <f t="shared" si="215"/>
        <v>42180.462083333332</v>
      </c>
      <c r="N3405" t="b">
        <v>0</v>
      </c>
      <c r="O3405">
        <v>17</v>
      </c>
      <c r="P3405" t="b">
        <v>1</v>
      </c>
      <c r="Q3405" t="s">
        <v>8271</v>
      </c>
      <c r="R3405" s="6">
        <f t="shared" si="213"/>
        <v>117.64705882352941</v>
      </c>
      <c r="S3405" t="s">
        <v>8319</v>
      </c>
      <c r="T3405" t="s">
        <v>8354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>
        <f t="shared" si="212"/>
        <v>1.22</v>
      </c>
      <c r="G3406" t="s">
        <v>8219</v>
      </c>
      <c r="H3406" t="s">
        <v>8224</v>
      </c>
      <c r="I3406" t="s">
        <v>8246</v>
      </c>
      <c r="J3406">
        <v>1434542702</v>
      </c>
      <c r="K3406">
        <v>1432814702</v>
      </c>
      <c r="L3406" s="10">
        <f t="shared" si="214"/>
        <v>42152.503495370373</v>
      </c>
      <c r="M3406" s="10">
        <f t="shared" si="215"/>
        <v>42172.503495370373</v>
      </c>
      <c r="N3406" t="b">
        <v>0</v>
      </c>
      <c r="O3406">
        <v>3</v>
      </c>
      <c r="P3406" t="b">
        <v>1</v>
      </c>
      <c r="Q3406" t="s">
        <v>8271</v>
      </c>
      <c r="R3406" s="6">
        <f t="shared" si="213"/>
        <v>203.33333333333334</v>
      </c>
      <c r="S3406" t="s">
        <v>8319</v>
      </c>
      <c r="T3406" t="s">
        <v>8354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>
        <f t="shared" si="212"/>
        <v>1.3757142857142857</v>
      </c>
      <c r="G3407" t="s">
        <v>8219</v>
      </c>
      <c r="H3407" t="s">
        <v>8225</v>
      </c>
      <c r="I3407" t="s">
        <v>8247</v>
      </c>
      <c r="J3407">
        <v>1456876740</v>
      </c>
      <c r="K3407">
        <v>1455063886</v>
      </c>
      <c r="L3407" s="10">
        <f t="shared" si="214"/>
        <v>42410.017199074078</v>
      </c>
      <c r="M3407" s="10">
        <f t="shared" si="215"/>
        <v>42430.999305555553</v>
      </c>
      <c r="N3407" t="b">
        <v>0</v>
      </c>
      <c r="O3407">
        <v>17</v>
      </c>
      <c r="P3407" t="b">
        <v>1</v>
      </c>
      <c r="Q3407" t="s">
        <v>8271</v>
      </c>
      <c r="R3407" s="6">
        <f t="shared" si="213"/>
        <v>28.323529411764707</v>
      </c>
      <c r="S3407" t="s">
        <v>8319</v>
      </c>
      <c r="T3407" t="s">
        <v>8354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>
        <f t="shared" si="212"/>
        <v>1.0031000000000001</v>
      </c>
      <c r="G3408" t="s">
        <v>8219</v>
      </c>
      <c r="H3408" t="s">
        <v>8224</v>
      </c>
      <c r="I3408" t="s">
        <v>8246</v>
      </c>
      <c r="J3408">
        <v>1405511376</v>
      </c>
      <c r="K3408">
        <v>1401623376</v>
      </c>
      <c r="L3408" s="10">
        <f t="shared" si="214"/>
        <v>41791.492777777778</v>
      </c>
      <c r="M3408" s="10">
        <f t="shared" si="215"/>
        <v>41836.492777777778</v>
      </c>
      <c r="N3408" t="b">
        <v>0</v>
      </c>
      <c r="O3408">
        <v>91</v>
      </c>
      <c r="P3408" t="b">
        <v>1</v>
      </c>
      <c r="Q3408" t="s">
        <v>8271</v>
      </c>
      <c r="R3408" s="6">
        <f t="shared" si="213"/>
        <v>110.23076923076923</v>
      </c>
      <c r="S3408" t="s">
        <v>8319</v>
      </c>
      <c r="T3408" t="s">
        <v>8354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>
        <f t="shared" si="212"/>
        <v>1.071</v>
      </c>
      <c r="G3409" t="s">
        <v>8219</v>
      </c>
      <c r="H3409" t="s">
        <v>8225</v>
      </c>
      <c r="I3409" t="s">
        <v>8247</v>
      </c>
      <c r="J3409">
        <v>1404641289</v>
      </c>
      <c r="K3409">
        <v>1402049289</v>
      </c>
      <c r="L3409" s="10">
        <f t="shared" si="214"/>
        <v>41796.422326388885</v>
      </c>
      <c r="M3409" s="10">
        <f t="shared" si="215"/>
        <v>41826.422326388885</v>
      </c>
      <c r="N3409" t="b">
        <v>0</v>
      </c>
      <c r="O3409">
        <v>67</v>
      </c>
      <c r="P3409" t="b">
        <v>1</v>
      </c>
      <c r="Q3409" t="s">
        <v>8271</v>
      </c>
      <c r="R3409" s="6">
        <f t="shared" si="213"/>
        <v>31.970149253731343</v>
      </c>
      <c r="S3409" t="s">
        <v>8319</v>
      </c>
      <c r="T3409" t="s">
        <v>8354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>
        <f t="shared" si="212"/>
        <v>2.11</v>
      </c>
      <c r="G3410" t="s">
        <v>8219</v>
      </c>
      <c r="H3410" t="s">
        <v>8224</v>
      </c>
      <c r="I3410" t="s">
        <v>8246</v>
      </c>
      <c r="J3410">
        <v>1405727304</v>
      </c>
      <c r="K3410">
        <v>1403135304</v>
      </c>
      <c r="L3410" s="10">
        <f t="shared" si="214"/>
        <v>41808.991944444446</v>
      </c>
      <c r="M3410" s="10">
        <f t="shared" si="215"/>
        <v>41838.991944444446</v>
      </c>
      <c r="N3410" t="b">
        <v>0</v>
      </c>
      <c r="O3410">
        <v>18</v>
      </c>
      <c r="P3410" t="b">
        <v>1</v>
      </c>
      <c r="Q3410" t="s">
        <v>8271</v>
      </c>
      <c r="R3410" s="6">
        <f t="shared" si="213"/>
        <v>58.611111111111114</v>
      </c>
      <c r="S3410" t="s">
        <v>8319</v>
      </c>
      <c r="T3410" t="s">
        <v>8354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>
        <f t="shared" si="212"/>
        <v>1.236</v>
      </c>
      <c r="G3411" t="s">
        <v>8219</v>
      </c>
      <c r="H3411" t="s">
        <v>8225</v>
      </c>
      <c r="I3411" t="s">
        <v>8247</v>
      </c>
      <c r="J3411">
        <v>1469998680</v>
      </c>
      <c r="K3411">
        <v>1466710358</v>
      </c>
      <c r="L3411" s="10">
        <f t="shared" si="214"/>
        <v>42544.814328703709</v>
      </c>
      <c r="M3411" s="10">
        <f t="shared" si="215"/>
        <v>42582.873611111107</v>
      </c>
      <c r="N3411" t="b">
        <v>0</v>
      </c>
      <c r="O3411">
        <v>21</v>
      </c>
      <c r="P3411" t="b">
        <v>1</v>
      </c>
      <c r="Q3411" t="s">
        <v>8271</v>
      </c>
      <c r="R3411" s="6">
        <f t="shared" si="213"/>
        <v>29.428571428571427</v>
      </c>
      <c r="S3411" t="s">
        <v>8319</v>
      </c>
      <c r="T3411" t="s">
        <v>8354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>
        <f t="shared" si="212"/>
        <v>1.085</v>
      </c>
      <c r="G3412" t="s">
        <v>8219</v>
      </c>
      <c r="H3412" t="s">
        <v>8224</v>
      </c>
      <c r="I3412" t="s">
        <v>8246</v>
      </c>
      <c r="J3412">
        <v>1465196400</v>
      </c>
      <c r="K3412">
        <v>1462841990</v>
      </c>
      <c r="L3412" s="10">
        <f t="shared" si="214"/>
        <v>42500.041550925926</v>
      </c>
      <c r="M3412" s="10">
        <f t="shared" si="215"/>
        <v>42527.291666666672</v>
      </c>
      <c r="N3412" t="b">
        <v>0</v>
      </c>
      <c r="O3412">
        <v>40</v>
      </c>
      <c r="P3412" t="b">
        <v>1</v>
      </c>
      <c r="Q3412" t="s">
        <v>8271</v>
      </c>
      <c r="R3412" s="6">
        <f t="shared" si="213"/>
        <v>81.375</v>
      </c>
      <c r="S3412" t="s">
        <v>8319</v>
      </c>
      <c r="T3412" t="s">
        <v>8354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>
        <f t="shared" si="212"/>
        <v>1.0356666666666667</v>
      </c>
      <c r="G3413" t="s">
        <v>8219</v>
      </c>
      <c r="H3413" t="s">
        <v>8224</v>
      </c>
      <c r="I3413" t="s">
        <v>8246</v>
      </c>
      <c r="J3413">
        <v>1444264372</v>
      </c>
      <c r="K3413">
        <v>1442536372</v>
      </c>
      <c r="L3413" s="10">
        <f t="shared" si="214"/>
        <v>42265.022824074069</v>
      </c>
      <c r="M3413" s="10">
        <f t="shared" si="215"/>
        <v>42285.022824074069</v>
      </c>
      <c r="N3413" t="b">
        <v>0</v>
      </c>
      <c r="O3413">
        <v>78</v>
      </c>
      <c r="P3413" t="b">
        <v>1</v>
      </c>
      <c r="Q3413" t="s">
        <v>8271</v>
      </c>
      <c r="R3413" s="6">
        <f t="shared" si="213"/>
        <v>199.16666666666666</v>
      </c>
      <c r="S3413" t="s">
        <v>8319</v>
      </c>
      <c r="T3413" t="s">
        <v>8354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>
        <f t="shared" si="212"/>
        <v>1</v>
      </c>
      <c r="G3414" t="s">
        <v>8219</v>
      </c>
      <c r="H3414" t="s">
        <v>8225</v>
      </c>
      <c r="I3414" t="s">
        <v>8247</v>
      </c>
      <c r="J3414">
        <v>1411858862</v>
      </c>
      <c r="K3414">
        <v>1409266862</v>
      </c>
      <c r="L3414" s="10">
        <f t="shared" si="214"/>
        <v>41879.959050925929</v>
      </c>
      <c r="M3414" s="10">
        <f t="shared" si="215"/>
        <v>41909.959050925929</v>
      </c>
      <c r="N3414" t="b">
        <v>0</v>
      </c>
      <c r="O3414">
        <v>26</v>
      </c>
      <c r="P3414" t="b">
        <v>1</v>
      </c>
      <c r="Q3414" t="s">
        <v>8271</v>
      </c>
      <c r="R3414" s="6">
        <f t="shared" si="213"/>
        <v>115.38461538461539</v>
      </c>
      <c r="S3414" t="s">
        <v>8319</v>
      </c>
      <c r="T3414" t="s">
        <v>8354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>
        <f t="shared" si="212"/>
        <v>1.3</v>
      </c>
      <c r="G3415" t="s">
        <v>8219</v>
      </c>
      <c r="H3415" t="s">
        <v>8224</v>
      </c>
      <c r="I3415" t="s">
        <v>8246</v>
      </c>
      <c r="J3415">
        <v>1425099540</v>
      </c>
      <c r="K3415">
        <v>1424280938</v>
      </c>
      <c r="L3415" s="10">
        <f t="shared" si="214"/>
        <v>42053.733078703706</v>
      </c>
      <c r="M3415" s="10">
        <f t="shared" si="215"/>
        <v>42063.207638888889</v>
      </c>
      <c r="N3415" t="b">
        <v>0</v>
      </c>
      <c r="O3415">
        <v>14</v>
      </c>
      <c r="P3415" t="b">
        <v>1</v>
      </c>
      <c r="Q3415" t="s">
        <v>8271</v>
      </c>
      <c r="R3415" s="6">
        <f t="shared" si="213"/>
        <v>46.428571428571431</v>
      </c>
      <c r="S3415" t="s">
        <v>8319</v>
      </c>
      <c r="T3415" t="s">
        <v>8354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>
        <f t="shared" si="212"/>
        <v>1.0349999999999999</v>
      </c>
      <c r="G3416" t="s">
        <v>8219</v>
      </c>
      <c r="H3416" t="s">
        <v>8224</v>
      </c>
      <c r="I3416" t="s">
        <v>8246</v>
      </c>
      <c r="J3416">
        <v>1480579140</v>
      </c>
      <c r="K3416">
        <v>1478030325</v>
      </c>
      <c r="L3416" s="10">
        <f t="shared" si="214"/>
        <v>42675.832465277781</v>
      </c>
      <c r="M3416" s="10">
        <f t="shared" si="215"/>
        <v>42705.332638888889</v>
      </c>
      <c r="N3416" t="b">
        <v>0</v>
      </c>
      <c r="O3416">
        <v>44</v>
      </c>
      <c r="P3416" t="b">
        <v>1</v>
      </c>
      <c r="Q3416" t="s">
        <v>8271</v>
      </c>
      <c r="R3416" s="6">
        <f t="shared" si="213"/>
        <v>70.568181818181813</v>
      </c>
      <c r="S3416" t="s">
        <v>8319</v>
      </c>
      <c r="T3416" t="s">
        <v>8354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>
        <f t="shared" si="212"/>
        <v>1</v>
      </c>
      <c r="G3417" t="s">
        <v>8219</v>
      </c>
      <c r="H3417" t="s">
        <v>8224</v>
      </c>
      <c r="I3417" t="s">
        <v>8246</v>
      </c>
      <c r="J3417">
        <v>1460935800</v>
      </c>
      <c r="K3417">
        <v>1459999656</v>
      </c>
      <c r="L3417" s="10">
        <f t="shared" si="214"/>
        <v>42467.144166666665</v>
      </c>
      <c r="M3417" s="10">
        <f t="shared" si="215"/>
        <v>42477.979166666672</v>
      </c>
      <c r="N3417" t="b">
        <v>0</v>
      </c>
      <c r="O3417">
        <v>9</v>
      </c>
      <c r="P3417" t="b">
        <v>1</v>
      </c>
      <c r="Q3417" t="s">
        <v>8271</v>
      </c>
      <c r="R3417" s="6">
        <f t="shared" si="213"/>
        <v>22.222222222222221</v>
      </c>
      <c r="S3417" t="s">
        <v>8319</v>
      </c>
      <c r="T3417" t="s">
        <v>8354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>
        <f t="shared" si="212"/>
        <v>1.196</v>
      </c>
      <c r="G3418" t="s">
        <v>8219</v>
      </c>
      <c r="H3418" t="s">
        <v>8225</v>
      </c>
      <c r="I3418" t="s">
        <v>8247</v>
      </c>
      <c r="J3418">
        <v>1429813800</v>
      </c>
      <c r="K3418">
        <v>1427363645</v>
      </c>
      <c r="L3418" s="10">
        <f t="shared" si="214"/>
        <v>42089.412557870368</v>
      </c>
      <c r="M3418" s="10">
        <f t="shared" si="215"/>
        <v>42117.770833333328</v>
      </c>
      <c r="N3418" t="b">
        <v>0</v>
      </c>
      <c r="O3418">
        <v>30</v>
      </c>
      <c r="P3418" t="b">
        <v>1</v>
      </c>
      <c r="Q3418" t="s">
        <v>8271</v>
      </c>
      <c r="R3418" s="6">
        <f t="shared" si="213"/>
        <v>159.46666666666667</v>
      </c>
      <c r="S3418" t="s">
        <v>8319</v>
      </c>
      <c r="T3418" t="s">
        <v>8354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>
        <f t="shared" si="212"/>
        <v>1.0000058823529412</v>
      </c>
      <c r="G3419" t="s">
        <v>8219</v>
      </c>
      <c r="H3419" t="s">
        <v>8224</v>
      </c>
      <c r="I3419" t="s">
        <v>8246</v>
      </c>
      <c r="J3419">
        <v>1414284180</v>
      </c>
      <c r="K3419">
        <v>1410558948</v>
      </c>
      <c r="L3419" s="10">
        <f t="shared" si="214"/>
        <v>41894.91375</v>
      </c>
      <c r="M3419" s="10">
        <f t="shared" si="215"/>
        <v>41938.029861111114</v>
      </c>
      <c r="N3419" t="b">
        <v>0</v>
      </c>
      <c r="O3419">
        <v>45</v>
      </c>
      <c r="P3419" t="b">
        <v>1</v>
      </c>
      <c r="Q3419" t="s">
        <v>8271</v>
      </c>
      <c r="R3419" s="6">
        <f t="shared" si="213"/>
        <v>37.777999999999999</v>
      </c>
      <c r="S3419" t="s">
        <v>8319</v>
      </c>
      <c r="T3419" t="s">
        <v>8354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>
        <f t="shared" si="212"/>
        <v>1.00875</v>
      </c>
      <c r="G3420" t="s">
        <v>8219</v>
      </c>
      <c r="H3420" t="s">
        <v>8224</v>
      </c>
      <c r="I3420" t="s">
        <v>8246</v>
      </c>
      <c r="J3420">
        <v>1400875307</v>
      </c>
      <c r="K3420">
        <v>1398283307</v>
      </c>
      <c r="L3420" s="10">
        <f t="shared" si="214"/>
        <v>41752.83457175926</v>
      </c>
      <c r="M3420" s="10">
        <f t="shared" si="215"/>
        <v>41782.83457175926</v>
      </c>
      <c r="N3420" t="b">
        <v>0</v>
      </c>
      <c r="O3420">
        <v>56</v>
      </c>
      <c r="P3420" t="b">
        <v>1</v>
      </c>
      <c r="Q3420" t="s">
        <v>8271</v>
      </c>
      <c r="R3420" s="6">
        <f t="shared" si="213"/>
        <v>72.053571428571431</v>
      </c>
      <c r="S3420" t="s">
        <v>8319</v>
      </c>
      <c r="T3420" t="s">
        <v>8354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>
        <f t="shared" si="212"/>
        <v>1.0654545454545454</v>
      </c>
      <c r="G3421" t="s">
        <v>8219</v>
      </c>
      <c r="H3421" t="s">
        <v>8241</v>
      </c>
      <c r="I3421" t="s">
        <v>8249</v>
      </c>
      <c r="J3421">
        <v>1459978200</v>
      </c>
      <c r="K3421">
        <v>1458416585</v>
      </c>
      <c r="L3421" s="10">
        <f t="shared" si="214"/>
        <v>42448.821585648147</v>
      </c>
      <c r="M3421" s="10">
        <f t="shared" si="215"/>
        <v>42466.895833333328</v>
      </c>
      <c r="N3421" t="b">
        <v>0</v>
      </c>
      <c r="O3421">
        <v>46</v>
      </c>
      <c r="P3421" t="b">
        <v>1</v>
      </c>
      <c r="Q3421" t="s">
        <v>8271</v>
      </c>
      <c r="R3421" s="6">
        <f t="shared" si="213"/>
        <v>63.695652173913047</v>
      </c>
      <c r="S3421" t="s">
        <v>8319</v>
      </c>
      <c r="T3421" t="s">
        <v>8354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>
        <f t="shared" si="212"/>
        <v>1.38</v>
      </c>
      <c r="G3422" t="s">
        <v>8219</v>
      </c>
      <c r="H3422" t="s">
        <v>8225</v>
      </c>
      <c r="I3422" t="s">
        <v>8247</v>
      </c>
      <c r="J3422">
        <v>1455408000</v>
      </c>
      <c r="K3422">
        <v>1454638202</v>
      </c>
      <c r="L3422" s="10">
        <f t="shared" si="214"/>
        <v>42405.090300925927</v>
      </c>
      <c r="M3422" s="10">
        <f t="shared" si="215"/>
        <v>42414</v>
      </c>
      <c r="N3422" t="b">
        <v>0</v>
      </c>
      <c r="O3422">
        <v>34</v>
      </c>
      <c r="P3422" t="b">
        <v>1</v>
      </c>
      <c r="Q3422" t="s">
        <v>8271</v>
      </c>
      <c r="R3422" s="6">
        <f t="shared" si="213"/>
        <v>28.411764705882351</v>
      </c>
      <c r="S3422" t="s">
        <v>8319</v>
      </c>
      <c r="T3422" t="s">
        <v>8354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>
        <f t="shared" si="212"/>
        <v>1.0115000000000001</v>
      </c>
      <c r="G3423" t="s">
        <v>8219</v>
      </c>
      <c r="H3423" t="s">
        <v>8224</v>
      </c>
      <c r="I3423" t="s">
        <v>8246</v>
      </c>
      <c r="J3423">
        <v>1425495563</v>
      </c>
      <c r="K3423">
        <v>1422903563</v>
      </c>
      <c r="L3423" s="10">
        <f t="shared" si="214"/>
        <v>42037.791238425925</v>
      </c>
      <c r="M3423" s="10">
        <f t="shared" si="215"/>
        <v>42067.791238425925</v>
      </c>
      <c r="N3423" t="b">
        <v>0</v>
      </c>
      <c r="O3423">
        <v>98</v>
      </c>
      <c r="P3423" t="b">
        <v>1</v>
      </c>
      <c r="Q3423" t="s">
        <v>8271</v>
      </c>
      <c r="R3423" s="6">
        <f t="shared" si="213"/>
        <v>103.21428571428571</v>
      </c>
      <c r="S3423" t="s">
        <v>8319</v>
      </c>
      <c r="T3423" t="s">
        <v>8354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>
        <f t="shared" si="212"/>
        <v>1.091</v>
      </c>
      <c r="G3424" t="s">
        <v>8219</v>
      </c>
      <c r="H3424" t="s">
        <v>8225</v>
      </c>
      <c r="I3424" t="s">
        <v>8247</v>
      </c>
      <c r="J3424">
        <v>1450051200</v>
      </c>
      <c r="K3424">
        <v>1447594176</v>
      </c>
      <c r="L3424" s="10">
        <f t="shared" si="214"/>
        <v>42323.562222222223</v>
      </c>
      <c r="M3424" s="10">
        <f t="shared" si="215"/>
        <v>42352</v>
      </c>
      <c r="N3424" t="b">
        <v>0</v>
      </c>
      <c r="O3424">
        <v>46</v>
      </c>
      <c r="P3424" t="b">
        <v>1</v>
      </c>
      <c r="Q3424" t="s">
        <v>8271</v>
      </c>
      <c r="R3424" s="6">
        <f t="shared" si="213"/>
        <v>71.152173913043484</v>
      </c>
      <c r="S3424" t="s">
        <v>8319</v>
      </c>
      <c r="T3424" t="s">
        <v>8354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>
        <f t="shared" si="212"/>
        <v>1.4</v>
      </c>
      <c r="G3425" t="s">
        <v>8219</v>
      </c>
      <c r="H3425" t="s">
        <v>8224</v>
      </c>
      <c r="I3425" t="s">
        <v>8246</v>
      </c>
      <c r="J3425">
        <v>1429912341</v>
      </c>
      <c r="K3425">
        <v>1427320341</v>
      </c>
      <c r="L3425" s="10">
        <f t="shared" si="214"/>
        <v>42088.911354166667</v>
      </c>
      <c r="M3425" s="10">
        <f t="shared" si="215"/>
        <v>42118.911354166667</v>
      </c>
      <c r="N3425" t="b">
        <v>0</v>
      </c>
      <c r="O3425">
        <v>10</v>
      </c>
      <c r="P3425" t="b">
        <v>1</v>
      </c>
      <c r="Q3425" t="s">
        <v>8271</v>
      </c>
      <c r="R3425" s="6">
        <f t="shared" si="213"/>
        <v>35</v>
      </c>
      <c r="S3425" t="s">
        <v>8319</v>
      </c>
      <c r="T3425" t="s">
        <v>8354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>
        <f t="shared" si="212"/>
        <v>1.0358333333333334</v>
      </c>
      <c r="G3426" t="s">
        <v>8219</v>
      </c>
      <c r="H3426" t="s">
        <v>8224</v>
      </c>
      <c r="I3426" t="s">
        <v>8246</v>
      </c>
      <c r="J3426">
        <v>1423119540</v>
      </c>
      <c r="K3426">
        <v>1421252084</v>
      </c>
      <c r="L3426" s="10">
        <f t="shared" si="214"/>
        <v>42018.676898148144</v>
      </c>
      <c r="M3426" s="10">
        <f t="shared" si="215"/>
        <v>42040.290972222225</v>
      </c>
      <c r="N3426" t="b">
        <v>0</v>
      </c>
      <c r="O3426">
        <v>76</v>
      </c>
      <c r="P3426" t="b">
        <v>1</v>
      </c>
      <c r="Q3426" t="s">
        <v>8271</v>
      </c>
      <c r="R3426" s="6">
        <f t="shared" si="213"/>
        <v>81.776315789473685</v>
      </c>
      <c r="S3426" t="s">
        <v>8319</v>
      </c>
      <c r="T3426" t="s">
        <v>8354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>
        <f t="shared" si="212"/>
        <v>1.0297033333333332</v>
      </c>
      <c r="G3427" t="s">
        <v>8219</v>
      </c>
      <c r="H3427" t="s">
        <v>8224</v>
      </c>
      <c r="I3427" t="s">
        <v>8246</v>
      </c>
      <c r="J3427">
        <v>1412434136</v>
      </c>
      <c r="K3427">
        <v>1409669336</v>
      </c>
      <c r="L3427" s="10">
        <f t="shared" si="214"/>
        <v>41884.617314814815</v>
      </c>
      <c r="M3427" s="10">
        <f t="shared" si="215"/>
        <v>41916.617314814815</v>
      </c>
      <c r="N3427" t="b">
        <v>0</v>
      </c>
      <c r="O3427">
        <v>104</v>
      </c>
      <c r="P3427" t="b">
        <v>1</v>
      </c>
      <c r="Q3427" t="s">
        <v>8271</v>
      </c>
      <c r="R3427" s="6">
        <f t="shared" si="213"/>
        <v>297.02980769230766</v>
      </c>
      <c r="S3427" t="s">
        <v>8319</v>
      </c>
      <c r="T3427" t="s">
        <v>8354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>
        <f t="shared" si="212"/>
        <v>1.0813333333333333</v>
      </c>
      <c r="G3428" t="s">
        <v>8219</v>
      </c>
      <c r="H3428" t="s">
        <v>8224</v>
      </c>
      <c r="I3428" t="s">
        <v>8246</v>
      </c>
      <c r="J3428">
        <v>1411264800</v>
      </c>
      <c r="K3428">
        <v>1409620903</v>
      </c>
      <c r="L3428" s="10">
        <f t="shared" si="214"/>
        <v>41884.056747685187</v>
      </c>
      <c r="M3428" s="10">
        <f t="shared" si="215"/>
        <v>41903.083333333336</v>
      </c>
      <c r="N3428" t="b">
        <v>0</v>
      </c>
      <c r="O3428">
        <v>87</v>
      </c>
      <c r="P3428" t="b">
        <v>1</v>
      </c>
      <c r="Q3428" t="s">
        <v>8271</v>
      </c>
      <c r="R3428" s="6">
        <f t="shared" si="213"/>
        <v>46.609195402298852</v>
      </c>
      <c r="S3428" t="s">
        <v>8319</v>
      </c>
      <c r="T3428" t="s">
        <v>8354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>
        <f t="shared" si="212"/>
        <v>1</v>
      </c>
      <c r="G3429" t="s">
        <v>8219</v>
      </c>
      <c r="H3429" t="s">
        <v>8225</v>
      </c>
      <c r="I3429" t="s">
        <v>8247</v>
      </c>
      <c r="J3429">
        <v>1404314952</v>
      </c>
      <c r="K3429">
        <v>1401722952</v>
      </c>
      <c r="L3429" s="10">
        <f t="shared" si="214"/>
        <v>41792.645277777774</v>
      </c>
      <c r="M3429" s="10">
        <f t="shared" si="215"/>
        <v>41822.645277777774</v>
      </c>
      <c r="N3429" t="b">
        <v>0</v>
      </c>
      <c r="O3429">
        <v>29</v>
      </c>
      <c r="P3429" t="b">
        <v>1</v>
      </c>
      <c r="Q3429" t="s">
        <v>8271</v>
      </c>
      <c r="R3429" s="6">
        <f t="shared" si="213"/>
        <v>51.724137931034484</v>
      </c>
      <c r="S3429" t="s">
        <v>8319</v>
      </c>
      <c r="T3429" t="s">
        <v>8354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>
        <f t="shared" si="212"/>
        <v>1.0275000000000001</v>
      </c>
      <c r="G3430" t="s">
        <v>8219</v>
      </c>
      <c r="H3430" t="s">
        <v>8225</v>
      </c>
      <c r="I3430" t="s">
        <v>8247</v>
      </c>
      <c r="J3430">
        <v>1425142800</v>
      </c>
      <c r="K3430">
        <v>1422983847</v>
      </c>
      <c r="L3430" s="10">
        <f t="shared" si="214"/>
        <v>42038.720451388886</v>
      </c>
      <c r="M3430" s="10">
        <f t="shared" si="215"/>
        <v>42063.708333333328</v>
      </c>
      <c r="N3430" t="b">
        <v>0</v>
      </c>
      <c r="O3430">
        <v>51</v>
      </c>
      <c r="P3430" t="b">
        <v>1</v>
      </c>
      <c r="Q3430" t="s">
        <v>8271</v>
      </c>
      <c r="R3430" s="6">
        <f t="shared" si="213"/>
        <v>40.294117647058826</v>
      </c>
      <c r="S3430" t="s">
        <v>8319</v>
      </c>
      <c r="T3430" t="s">
        <v>8354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>
        <f t="shared" si="212"/>
        <v>1.3</v>
      </c>
      <c r="G3431" t="s">
        <v>8219</v>
      </c>
      <c r="H3431" t="s">
        <v>8225</v>
      </c>
      <c r="I3431" t="s">
        <v>8247</v>
      </c>
      <c r="J3431">
        <v>1478046661</v>
      </c>
      <c r="K3431">
        <v>1476837061</v>
      </c>
      <c r="L3431" s="10">
        <f t="shared" si="214"/>
        <v>42662.021539351852</v>
      </c>
      <c r="M3431" s="10">
        <f t="shared" si="215"/>
        <v>42676.021539351852</v>
      </c>
      <c r="N3431" t="b">
        <v>0</v>
      </c>
      <c r="O3431">
        <v>12</v>
      </c>
      <c r="P3431" t="b">
        <v>1</v>
      </c>
      <c r="Q3431" t="s">
        <v>8271</v>
      </c>
      <c r="R3431" s="6">
        <f t="shared" si="213"/>
        <v>16.25</v>
      </c>
      <c r="S3431" t="s">
        <v>8319</v>
      </c>
      <c r="T3431" t="s">
        <v>8354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>
        <f t="shared" si="212"/>
        <v>1.0854949999999999</v>
      </c>
      <c r="G3432" t="s">
        <v>8219</v>
      </c>
      <c r="H3432" t="s">
        <v>8225</v>
      </c>
      <c r="I3432" t="s">
        <v>8247</v>
      </c>
      <c r="J3432">
        <v>1406760101</v>
      </c>
      <c r="K3432">
        <v>1404168101</v>
      </c>
      <c r="L3432" s="10">
        <f t="shared" si="214"/>
        <v>41820.945613425924</v>
      </c>
      <c r="M3432" s="10">
        <f t="shared" si="215"/>
        <v>41850.945613425924</v>
      </c>
      <c r="N3432" t="b">
        <v>0</v>
      </c>
      <c r="O3432">
        <v>72</v>
      </c>
      <c r="P3432" t="b">
        <v>1</v>
      </c>
      <c r="Q3432" t="s">
        <v>8271</v>
      </c>
      <c r="R3432" s="6">
        <f t="shared" si="213"/>
        <v>30.152638888888887</v>
      </c>
      <c r="S3432" t="s">
        <v>8319</v>
      </c>
      <c r="T3432" t="s">
        <v>8354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>
        <f t="shared" si="212"/>
        <v>1</v>
      </c>
      <c r="G3433" t="s">
        <v>8219</v>
      </c>
      <c r="H3433" t="s">
        <v>8224</v>
      </c>
      <c r="I3433" t="s">
        <v>8246</v>
      </c>
      <c r="J3433">
        <v>1408383153</v>
      </c>
      <c r="K3433">
        <v>1405791153</v>
      </c>
      <c r="L3433" s="10">
        <f t="shared" si="214"/>
        <v>41839.730937500004</v>
      </c>
      <c r="M3433" s="10">
        <f t="shared" si="215"/>
        <v>41869.730937500004</v>
      </c>
      <c r="N3433" t="b">
        <v>0</v>
      </c>
      <c r="O3433">
        <v>21</v>
      </c>
      <c r="P3433" t="b">
        <v>1</v>
      </c>
      <c r="Q3433" t="s">
        <v>8271</v>
      </c>
      <c r="R3433" s="6">
        <f t="shared" si="213"/>
        <v>95.238095238095241</v>
      </c>
      <c r="S3433" t="s">
        <v>8319</v>
      </c>
      <c r="T3433" t="s">
        <v>8354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>
        <f t="shared" si="212"/>
        <v>1.0965</v>
      </c>
      <c r="G3434" t="s">
        <v>8219</v>
      </c>
      <c r="H3434" t="s">
        <v>8224</v>
      </c>
      <c r="I3434" t="s">
        <v>8246</v>
      </c>
      <c r="J3434">
        <v>1454709600</v>
      </c>
      <c r="K3434">
        <v>1452520614</v>
      </c>
      <c r="L3434" s="10">
        <f t="shared" si="214"/>
        <v>42380.581180555557</v>
      </c>
      <c r="M3434" s="10">
        <f t="shared" si="215"/>
        <v>42405.916666666672</v>
      </c>
      <c r="N3434" t="b">
        <v>0</v>
      </c>
      <c r="O3434">
        <v>42</v>
      </c>
      <c r="P3434" t="b">
        <v>1</v>
      </c>
      <c r="Q3434" t="s">
        <v>8271</v>
      </c>
      <c r="R3434" s="6">
        <f t="shared" si="213"/>
        <v>52.214285714285715</v>
      </c>
      <c r="S3434" t="s">
        <v>8319</v>
      </c>
      <c r="T3434" t="s">
        <v>8354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>
        <f t="shared" si="212"/>
        <v>1.0026315789473683</v>
      </c>
      <c r="G3435" t="s">
        <v>8219</v>
      </c>
      <c r="H3435" t="s">
        <v>8224</v>
      </c>
      <c r="I3435" t="s">
        <v>8246</v>
      </c>
      <c r="J3435">
        <v>1402974000</v>
      </c>
      <c r="K3435">
        <v>1400290255</v>
      </c>
      <c r="L3435" s="10">
        <f t="shared" si="214"/>
        <v>41776.063136574077</v>
      </c>
      <c r="M3435" s="10">
        <f t="shared" si="215"/>
        <v>41807.125</v>
      </c>
      <c r="N3435" t="b">
        <v>0</v>
      </c>
      <c r="O3435">
        <v>71</v>
      </c>
      <c r="P3435" t="b">
        <v>1</v>
      </c>
      <c r="Q3435" t="s">
        <v>8271</v>
      </c>
      <c r="R3435" s="6">
        <f t="shared" si="213"/>
        <v>134.1549295774648</v>
      </c>
      <c r="S3435" t="s">
        <v>8319</v>
      </c>
      <c r="T3435" t="s">
        <v>8354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>
        <f t="shared" si="212"/>
        <v>1.0555000000000001</v>
      </c>
      <c r="G3436" t="s">
        <v>8219</v>
      </c>
      <c r="H3436" t="s">
        <v>8224</v>
      </c>
      <c r="I3436" t="s">
        <v>8246</v>
      </c>
      <c r="J3436">
        <v>1404983269</v>
      </c>
      <c r="K3436">
        <v>1402391269</v>
      </c>
      <c r="L3436" s="10">
        <f t="shared" si="214"/>
        <v>41800.380428240744</v>
      </c>
      <c r="M3436" s="10">
        <f t="shared" si="215"/>
        <v>41830.380428240744</v>
      </c>
      <c r="N3436" t="b">
        <v>0</v>
      </c>
      <c r="O3436">
        <v>168</v>
      </c>
      <c r="P3436" t="b">
        <v>1</v>
      </c>
      <c r="Q3436" t="s">
        <v>8271</v>
      </c>
      <c r="R3436" s="6">
        <f t="shared" si="213"/>
        <v>62.827380952380949</v>
      </c>
      <c r="S3436" t="s">
        <v>8319</v>
      </c>
      <c r="T3436" t="s">
        <v>8354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>
        <f t="shared" si="212"/>
        <v>1.1200000000000001</v>
      </c>
      <c r="G3437" t="s">
        <v>8219</v>
      </c>
      <c r="H3437" t="s">
        <v>8224</v>
      </c>
      <c r="I3437" t="s">
        <v>8246</v>
      </c>
      <c r="J3437">
        <v>1470538800</v>
      </c>
      <c r="K3437">
        <v>1469112493</v>
      </c>
      <c r="L3437" s="10">
        <f t="shared" si="214"/>
        <v>42572.61681712963</v>
      </c>
      <c r="M3437" s="10">
        <f t="shared" si="215"/>
        <v>42589.125</v>
      </c>
      <c r="N3437" t="b">
        <v>0</v>
      </c>
      <c r="O3437">
        <v>19</v>
      </c>
      <c r="P3437" t="b">
        <v>1</v>
      </c>
      <c r="Q3437" t="s">
        <v>8271</v>
      </c>
      <c r="R3437" s="6">
        <f t="shared" si="213"/>
        <v>58.94736842105263</v>
      </c>
      <c r="S3437" t="s">
        <v>8319</v>
      </c>
      <c r="T3437" t="s">
        <v>8354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>
        <f t="shared" si="212"/>
        <v>1.0589999999999999</v>
      </c>
      <c r="G3438" t="s">
        <v>8219</v>
      </c>
      <c r="H3438" t="s">
        <v>8224</v>
      </c>
      <c r="I3438" t="s">
        <v>8246</v>
      </c>
      <c r="J3438">
        <v>1408638480</v>
      </c>
      <c r="K3438">
        <v>1406811593</v>
      </c>
      <c r="L3438" s="10">
        <f t="shared" si="214"/>
        <v>41851.541585648149</v>
      </c>
      <c r="M3438" s="10">
        <f t="shared" si="215"/>
        <v>41872.686111111114</v>
      </c>
      <c r="N3438" t="b">
        <v>0</v>
      </c>
      <c r="O3438">
        <v>37</v>
      </c>
      <c r="P3438" t="b">
        <v>1</v>
      </c>
      <c r="Q3438" t="s">
        <v>8271</v>
      </c>
      <c r="R3438" s="6">
        <f t="shared" si="213"/>
        <v>143.1081081081081</v>
      </c>
      <c r="S3438" t="s">
        <v>8319</v>
      </c>
      <c r="T3438" t="s">
        <v>8354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>
        <f t="shared" si="212"/>
        <v>1.01</v>
      </c>
      <c r="G3439" t="s">
        <v>8219</v>
      </c>
      <c r="H3439" t="s">
        <v>8224</v>
      </c>
      <c r="I3439" t="s">
        <v>8246</v>
      </c>
      <c r="J3439">
        <v>1440003820</v>
      </c>
      <c r="K3439">
        <v>1437411820</v>
      </c>
      <c r="L3439" s="10">
        <f t="shared" si="214"/>
        <v>42205.710879629631</v>
      </c>
      <c r="M3439" s="10">
        <f t="shared" si="215"/>
        <v>42235.710879629631</v>
      </c>
      <c r="N3439" t="b">
        <v>0</v>
      </c>
      <c r="O3439">
        <v>36</v>
      </c>
      <c r="P3439" t="b">
        <v>1</v>
      </c>
      <c r="Q3439" t="s">
        <v>8271</v>
      </c>
      <c r="R3439" s="6">
        <f t="shared" si="213"/>
        <v>84.166666666666671</v>
      </c>
      <c r="S3439" t="s">
        <v>8319</v>
      </c>
      <c r="T3439" t="s">
        <v>8354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>
        <f t="shared" si="212"/>
        <v>1.042</v>
      </c>
      <c r="G3440" t="s">
        <v>8219</v>
      </c>
      <c r="H3440" t="s">
        <v>8225</v>
      </c>
      <c r="I3440" t="s">
        <v>8247</v>
      </c>
      <c r="J3440">
        <v>1430600400</v>
      </c>
      <c r="K3440">
        <v>1428358567</v>
      </c>
      <c r="L3440" s="10">
        <f t="shared" si="214"/>
        <v>42100.927858796291</v>
      </c>
      <c r="M3440" s="10">
        <f t="shared" si="215"/>
        <v>42126.875</v>
      </c>
      <c r="N3440" t="b">
        <v>0</v>
      </c>
      <c r="O3440">
        <v>14</v>
      </c>
      <c r="P3440" t="b">
        <v>1</v>
      </c>
      <c r="Q3440" t="s">
        <v>8271</v>
      </c>
      <c r="R3440" s="6">
        <f t="shared" si="213"/>
        <v>186.07142857142858</v>
      </c>
      <c r="S3440" t="s">
        <v>8319</v>
      </c>
      <c r="T3440" t="s">
        <v>8354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>
        <f t="shared" si="212"/>
        <v>1.3467833333333334</v>
      </c>
      <c r="G3441" t="s">
        <v>8219</v>
      </c>
      <c r="H3441" t="s">
        <v>8224</v>
      </c>
      <c r="I3441" t="s">
        <v>8246</v>
      </c>
      <c r="J3441">
        <v>1453179540</v>
      </c>
      <c r="K3441">
        <v>1452030730</v>
      </c>
      <c r="L3441" s="10">
        <f t="shared" si="214"/>
        <v>42374.911226851851</v>
      </c>
      <c r="M3441" s="10">
        <f t="shared" si="215"/>
        <v>42388.207638888889</v>
      </c>
      <c r="N3441" t="b">
        <v>0</v>
      </c>
      <c r="O3441">
        <v>18</v>
      </c>
      <c r="P3441" t="b">
        <v>1</v>
      </c>
      <c r="Q3441" t="s">
        <v>8271</v>
      </c>
      <c r="R3441" s="6">
        <f t="shared" si="213"/>
        <v>89.785555555555561</v>
      </c>
      <c r="S3441" t="s">
        <v>8319</v>
      </c>
      <c r="T3441" t="s">
        <v>8354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>
        <f t="shared" si="212"/>
        <v>1.052184</v>
      </c>
      <c r="G3442" t="s">
        <v>8219</v>
      </c>
      <c r="H3442" t="s">
        <v>8224</v>
      </c>
      <c r="I3442" t="s">
        <v>8246</v>
      </c>
      <c r="J3442">
        <v>1405095300</v>
      </c>
      <c r="K3442">
        <v>1403146628</v>
      </c>
      <c r="L3442" s="10">
        <f t="shared" si="214"/>
        <v>41809.12300925926</v>
      </c>
      <c r="M3442" s="10">
        <f t="shared" si="215"/>
        <v>41831.677083333336</v>
      </c>
      <c r="N3442" t="b">
        <v>0</v>
      </c>
      <c r="O3442">
        <v>82</v>
      </c>
      <c r="P3442" t="b">
        <v>1</v>
      </c>
      <c r="Q3442" t="s">
        <v>8271</v>
      </c>
      <c r="R3442" s="6">
        <f t="shared" si="213"/>
        <v>64.157560975609755</v>
      </c>
      <c r="S3442" t="s">
        <v>8319</v>
      </c>
      <c r="T3442" t="s">
        <v>8354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>
        <f t="shared" si="212"/>
        <v>1.026</v>
      </c>
      <c r="G3443" t="s">
        <v>8219</v>
      </c>
      <c r="H3443" t="s">
        <v>8224</v>
      </c>
      <c r="I3443" t="s">
        <v>8246</v>
      </c>
      <c r="J3443">
        <v>1447445820</v>
      </c>
      <c r="K3443">
        <v>1445077121</v>
      </c>
      <c r="L3443" s="10">
        <f t="shared" si="214"/>
        <v>42294.429641203707</v>
      </c>
      <c r="M3443" s="10">
        <f t="shared" si="215"/>
        <v>42321.845138888893</v>
      </c>
      <c r="N3443" t="b">
        <v>0</v>
      </c>
      <c r="O3443">
        <v>43</v>
      </c>
      <c r="P3443" t="b">
        <v>1</v>
      </c>
      <c r="Q3443" t="s">
        <v>8271</v>
      </c>
      <c r="R3443" s="6">
        <f t="shared" si="213"/>
        <v>59.651162790697676</v>
      </c>
      <c r="S3443" t="s">
        <v>8319</v>
      </c>
      <c r="T3443" t="s">
        <v>8354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>
        <f t="shared" si="212"/>
        <v>1</v>
      </c>
      <c r="G3444" t="s">
        <v>8219</v>
      </c>
      <c r="H3444" t="s">
        <v>8224</v>
      </c>
      <c r="I3444" t="s">
        <v>8246</v>
      </c>
      <c r="J3444">
        <v>1433016672</v>
      </c>
      <c r="K3444">
        <v>1430424672</v>
      </c>
      <c r="L3444" s="10">
        <f t="shared" si="214"/>
        <v>42124.841111111105</v>
      </c>
      <c r="M3444" s="10">
        <f t="shared" si="215"/>
        <v>42154.841111111105</v>
      </c>
      <c r="N3444" t="b">
        <v>0</v>
      </c>
      <c r="O3444">
        <v>8</v>
      </c>
      <c r="P3444" t="b">
        <v>1</v>
      </c>
      <c r="Q3444" t="s">
        <v>8271</v>
      </c>
      <c r="R3444" s="6">
        <f t="shared" si="213"/>
        <v>31.25</v>
      </c>
      <c r="S3444" t="s">
        <v>8319</v>
      </c>
      <c r="T3444" t="s">
        <v>8354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>
        <f t="shared" si="212"/>
        <v>1.855</v>
      </c>
      <c r="G3445" t="s">
        <v>8219</v>
      </c>
      <c r="H3445" t="s">
        <v>8224</v>
      </c>
      <c r="I3445" t="s">
        <v>8246</v>
      </c>
      <c r="J3445">
        <v>1410266146</v>
      </c>
      <c r="K3445">
        <v>1407674146</v>
      </c>
      <c r="L3445" s="10">
        <f t="shared" si="214"/>
        <v>41861.524837962963</v>
      </c>
      <c r="M3445" s="10">
        <f t="shared" si="215"/>
        <v>41891.524837962963</v>
      </c>
      <c r="N3445" t="b">
        <v>0</v>
      </c>
      <c r="O3445">
        <v>45</v>
      </c>
      <c r="P3445" t="b">
        <v>1</v>
      </c>
      <c r="Q3445" t="s">
        <v>8271</v>
      </c>
      <c r="R3445" s="6">
        <f t="shared" si="213"/>
        <v>41.222222222222221</v>
      </c>
      <c r="S3445" t="s">
        <v>8319</v>
      </c>
      <c r="T3445" t="s">
        <v>8354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>
        <f t="shared" si="212"/>
        <v>2.89</v>
      </c>
      <c r="G3446" t="s">
        <v>8219</v>
      </c>
      <c r="H3446" t="s">
        <v>8226</v>
      </c>
      <c r="I3446" t="s">
        <v>8248</v>
      </c>
      <c r="J3446">
        <v>1465394340</v>
      </c>
      <c r="K3446">
        <v>1464677986</v>
      </c>
      <c r="L3446" s="10">
        <f t="shared" si="214"/>
        <v>42521.291504629626</v>
      </c>
      <c r="M3446" s="10">
        <f t="shared" si="215"/>
        <v>42529.582638888889</v>
      </c>
      <c r="N3446" t="b">
        <v>0</v>
      </c>
      <c r="O3446">
        <v>20</v>
      </c>
      <c r="P3446" t="b">
        <v>1</v>
      </c>
      <c r="Q3446" t="s">
        <v>8271</v>
      </c>
      <c r="R3446" s="6">
        <f t="shared" si="213"/>
        <v>43.35</v>
      </c>
      <c r="S3446" t="s">
        <v>8319</v>
      </c>
      <c r="T3446" t="s">
        <v>8354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>
        <f t="shared" si="212"/>
        <v>1</v>
      </c>
      <c r="G3447" t="s">
        <v>8219</v>
      </c>
      <c r="H3447" t="s">
        <v>8225</v>
      </c>
      <c r="I3447" t="s">
        <v>8247</v>
      </c>
      <c r="J3447">
        <v>1445604236</v>
      </c>
      <c r="K3447">
        <v>1443185036</v>
      </c>
      <c r="L3447" s="10">
        <f t="shared" si="214"/>
        <v>42272.530509259261</v>
      </c>
      <c r="M3447" s="10">
        <f t="shared" si="215"/>
        <v>42300.530509259261</v>
      </c>
      <c r="N3447" t="b">
        <v>0</v>
      </c>
      <c r="O3447">
        <v>31</v>
      </c>
      <c r="P3447" t="b">
        <v>1</v>
      </c>
      <c r="Q3447" t="s">
        <v>8271</v>
      </c>
      <c r="R3447" s="6">
        <f t="shared" si="213"/>
        <v>64.516129032258064</v>
      </c>
      <c r="S3447" t="s">
        <v>8319</v>
      </c>
      <c r="T3447" t="s">
        <v>8354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>
        <f t="shared" si="212"/>
        <v>1.0820000000000001</v>
      </c>
      <c r="G3448" t="s">
        <v>8219</v>
      </c>
      <c r="H3448" t="s">
        <v>8225</v>
      </c>
      <c r="I3448" t="s">
        <v>8247</v>
      </c>
      <c r="J3448">
        <v>1423138800</v>
      </c>
      <c r="K3448">
        <v>1421092725</v>
      </c>
      <c r="L3448" s="10">
        <f t="shared" si="214"/>
        <v>42016.832465277781</v>
      </c>
      <c r="M3448" s="10">
        <f t="shared" si="215"/>
        <v>42040.513888888891</v>
      </c>
      <c r="N3448" t="b">
        <v>0</v>
      </c>
      <c r="O3448">
        <v>25</v>
      </c>
      <c r="P3448" t="b">
        <v>1</v>
      </c>
      <c r="Q3448" t="s">
        <v>8271</v>
      </c>
      <c r="R3448" s="6">
        <f t="shared" si="213"/>
        <v>43.28</v>
      </c>
      <c r="S3448" t="s">
        <v>8319</v>
      </c>
      <c r="T3448" t="s">
        <v>8354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>
        <f t="shared" si="212"/>
        <v>1.0780000000000001</v>
      </c>
      <c r="G3449" t="s">
        <v>8219</v>
      </c>
      <c r="H3449" t="s">
        <v>8224</v>
      </c>
      <c r="I3449" t="s">
        <v>8246</v>
      </c>
      <c r="J3449">
        <v>1458332412</v>
      </c>
      <c r="K3449">
        <v>1454448012</v>
      </c>
      <c r="L3449" s="10">
        <f t="shared" si="214"/>
        <v>42402.889027777783</v>
      </c>
      <c r="M3449" s="10">
        <f t="shared" si="215"/>
        <v>42447.847361111111</v>
      </c>
      <c r="N3449" t="b">
        <v>0</v>
      </c>
      <c r="O3449">
        <v>14</v>
      </c>
      <c r="P3449" t="b">
        <v>1</v>
      </c>
      <c r="Q3449" t="s">
        <v>8271</v>
      </c>
      <c r="R3449" s="6">
        <f t="shared" si="213"/>
        <v>77</v>
      </c>
      <c r="S3449" t="s">
        <v>8319</v>
      </c>
      <c r="T3449" t="s">
        <v>8354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>
        <f t="shared" si="212"/>
        <v>1.0976190476190477</v>
      </c>
      <c r="G3450" t="s">
        <v>8219</v>
      </c>
      <c r="H3450" t="s">
        <v>8224</v>
      </c>
      <c r="I3450" t="s">
        <v>8246</v>
      </c>
      <c r="J3450">
        <v>1418784689</v>
      </c>
      <c r="K3450">
        <v>1416192689</v>
      </c>
      <c r="L3450" s="10">
        <f t="shared" si="214"/>
        <v>41960.119085648148</v>
      </c>
      <c r="M3450" s="10">
        <f t="shared" si="215"/>
        <v>41990.119085648148</v>
      </c>
      <c r="N3450" t="b">
        <v>0</v>
      </c>
      <c r="O3450">
        <v>45</v>
      </c>
      <c r="P3450" t="b">
        <v>1</v>
      </c>
      <c r="Q3450" t="s">
        <v>8271</v>
      </c>
      <c r="R3450" s="6">
        <f t="shared" si="213"/>
        <v>51.222222222222221</v>
      </c>
      <c r="S3450" t="s">
        <v>8319</v>
      </c>
      <c r="T3450" t="s">
        <v>8354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>
        <f t="shared" si="212"/>
        <v>1.70625</v>
      </c>
      <c r="G3451" t="s">
        <v>8219</v>
      </c>
      <c r="H3451" t="s">
        <v>8224</v>
      </c>
      <c r="I3451" t="s">
        <v>8246</v>
      </c>
      <c r="J3451">
        <v>1468036800</v>
      </c>
      <c r="K3451">
        <v>1465607738</v>
      </c>
      <c r="L3451" s="10">
        <f t="shared" si="214"/>
        <v>42532.052523148144</v>
      </c>
      <c r="M3451" s="10">
        <f t="shared" si="215"/>
        <v>42560.166666666672</v>
      </c>
      <c r="N3451" t="b">
        <v>0</v>
      </c>
      <c r="O3451">
        <v>20</v>
      </c>
      <c r="P3451" t="b">
        <v>1</v>
      </c>
      <c r="Q3451" t="s">
        <v>8271</v>
      </c>
      <c r="R3451" s="6">
        <f t="shared" si="213"/>
        <v>68.25</v>
      </c>
      <c r="S3451" t="s">
        <v>8319</v>
      </c>
      <c r="T3451" t="s">
        <v>8354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>
        <f t="shared" si="212"/>
        <v>1.52</v>
      </c>
      <c r="G3452" t="s">
        <v>8219</v>
      </c>
      <c r="H3452" t="s">
        <v>8225</v>
      </c>
      <c r="I3452" t="s">
        <v>8247</v>
      </c>
      <c r="J3452">
        <v>1427990071</v>
      </c>
      <c r="K3452">
        <v>1422809671</v>
      </c>
      <c r="L3452" s="10">
        <f t="shared" si="214"/>
        <v>42036.704525462963</v>
      </c>
      <c r="M3452" s="10">
        <f t="shared" si="215"/>
        <v>42096.662858796291</v>
      </c>
      <c r="N3452" t="b">
        <v>0</v>
      </c>
      <c r="O3452">
        <v>39</v>
      </c>
      <c r="P3452" t="b">
        <v>1</v>
      </c>
      <c r="Q3452" t="s">
        <v>8271</v>
      </c>
      <c r="R3452" s="6">
        <f t="shared" si="213"/>
        <v>19.487179487179485</v>
      </c>
      <c r="S3452" t="s">
        <v>8319</v>
      </c>
      <c r="T3452" t="s">
        <v>8354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>
        <f t="shared" si="212"/>
        <v>1.0123076923076924</v>
      </c>
      <c r="G3453" t="s">
        <v>8219</v>
      </c>
      <c r="H3453" t="s">
        <v>8224</v>
      </c>
      <c r="I3453" t="s">
        <v>8246</v>
      </c>
      <c r="J3453">
        <v>1429636927</v>
      </c>
      <c r="K3453">
        <v>1427304127</v>
      </c>
      <c r="L3453" s="10">
        <f t="shared" si="214"/>
        <v>42088.723692129628</v>
      </c>
      <c r="M3453" s="10">
        <f t="shared" si="215"/>
        <v>42115.723692129628</v>
      </c>
      <c r="N3453" t="b">
        <v>0</v>
      </c>
      <c r="O3453">
        <v>16</v>
      </c>
      <c r="P3453" t="b">
        <v>1</v>
      </c>
      <c r="Q3453" t="s">
        <v>8271</v>
      </c>
      <c r="R3453" s="6">
        <f t="shared" si="213"/>
        <v>41.125</v>
      </c>
      <c r="S3453" t="s">
        <v>8319</v>
      </c>
      <c r="T3453" t="s">
        <v>8354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>
        <f t="shared" si="212"/>
        <v>1.532</v>
      </c>
      <c r="G3454" t="s">
        <v>8219</v>
      </c>
      <c r="H3454" t="s">
        <v>8224</v>
      </c>
      <c r="I3454" t="s">
        <v>8246</v>
      </c>
      <c r="J3454">
        <v>1406087940</v>
      </c>
      <c r="K3454">
        <v>1404141626</v>
      </c>
      <c r="L3454" s="10">
        <f t="shared" si="214"/>
        <v>41820.639189814814</v>
      </c>
      <c r="M3454" s="10">
        <f t="shared" si="215"/>
        <v>41843.165972222225</v>
      </c>
      <c r="N3454" t="b">
        <v>0</v>
      </c>
      <c r="O3454">
        <v>37</v>
      </c>
      <c r="P3454" t="b">
        <v>1</v>
      </c>
      <c r="Q3454" t="s">
        <v>8271</v>
      </c>
      <c r="R3454" s="6">
        <f t="shared" si="213"/>
        <v>41.405405405405403</v>
      </c>
      <c r="S3454" t="s">
        <v>8319</v>
      </c>
      <c r="T3454" t="s">
        <v>8354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>
        <f t="shared" si="212"/>
        <v>1.2833333333333334</v>
      </c>
      <c r="G3455" t="s">
        <v>8219</v>
      </c>
      <c r="H3455" t="s">
        <v>8225</v>
      </c>
      <c r="I3455" t="s">
        <v>8247</v>
      </c>
      <c r="J3455">
        <v>1471130956</v>
      </c>
      <c r="K3455">
        <v>1465946956</v>
      </c>
      <c r="L3455" s="10">
        <f t="shared" si="214"/>
        <v>42535.97865740741</v>
      </c>
      <c r="M3455" s="10">
        <f t="shared" si="215"/>
        <v>42595.97865740741</v>
      </c>
      <c r="N3455" t="b">
        <v>0</v>
      </c>
      <c r="O3455">
        <v>14</v>
      </c>
      <c r="P3455" t="b">
        <v>1</v>
      </c>
      <c r="Q3455" t="s">
        <v>8271</v>
      </c>
      <c r="R3455" s="6">
        <f t="shared" si="213"/>
        <v>27.5</v>
      </c>
      <c r="S3455" t="s">
        <v>8319</v>
      </c>
      <c r="T3455" t="s">
        <v>8354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>
        <f t="shared" si="212"/>
        <v>1.0071428571428571</v>
      </c>
      <c r="G3456" t="s">
        <v>8219</v>
      </c>
      <c r="H3456" t="s">
        <v>8225</v>
      </c>
      <c r="I3456" t="s">
        <v>8247</v>
      </c>
      <c r="J3456">
        <v>1406825159</v>
      </c>
      <c r="K3456">
        <v>1404233159</v>
      </c>
      <c r="L3456" s="10">
        <f t="shared" si="214"/>
        <v>41821.698599537034</v>
      </c>
      <c r="M3456" s="10">
        <f t="shared" si="215"/>
        <v>41851.698599537034</v>
      </c>
      <c r="N3456" t="b">
        <v>0</v>
      </c>
      <c r="O3456">
        <v>21</v>
      </c>
      <c r="P3456" t="b">
        <v>1</v>
      </c>
      <c r="Q3456" t="s">
        <v>8271</v>
      </c>
      <c r="R3456" s="6">
        <f t="shared" si="213"/>
        <v>33.571428571428569</v>
      </c>
      <c r="S3456" t="s">
        <v>8319</v>
      </c>
      <c r="T3456" t="s">
        <v>8354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>
        <f t="shared" si="212"/>
        <v>1.0065</v>
      </c>
      <c r="G3457" t="s">
        <v>8219</v>
      </c>
      <c r="H3457" t="s">
        <v>8224</v>
      </c>
      <c r="I3457" t="s">
        <v>8246</v>
      </c>
      <c r="J3457">
        <v>1476381627</v>
      </c>
      <c r="K3457">
        <v>1473789627</v>
      </c>
      <c r="L3457" s="10">
        <f t="shared" si="214"/>
        <v>42626.7503125</v>
      </c>
      <c r="M3457" s="10">
        <f t="shared" si="215"/>
        <v>42656.7503125</v>
      </c>
      <c r="N3457" t="b">
        <v>0</v>
      </c>
      <c r="O3457">
        <v>69</v>
      </c>
      <c r="P3457" t="b">
        <v>1</v>
      </c>
      <c r="Q3457" t="s">
        <v>8271</v>
      </c>
      <c r="R3457" s="6">
        <f t="shared" si="213"/>
        <v>145.86956521739131</v>
      </c>
      <c r="S3457" t="s">
        <v>8319</v>
      </c>
      <c r="T3457" t="s">
        <v>8354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>
        <f t="shared" ref="F3458:F3521" si="216">IF(D3458=0,0,E3458/D3458)</f>
        <v>1.913</v>
      </c>
      <c r="G3458" t="s">
        <v>8219</v>
      </c>
      <c r="H3458" t="s">
        <v>8224</v>
      </c>
      <c r="I3458" t="s">
        <v>8246</v>
      </c>
      <c r="J3458">
        <v>1406876340</v>
      </c>
      <c r="K3458">
        <v>1404190567</v>
      </c>
      <c r="L3458" s="10">
        <f t="shared" si="214"/>
        <v>41821.205636574072</v>
      </c>
      <c r="M3458" s="10">
        <f t="shared" si="215"/>
        <v>41852.290972222225</v>
      </c>
      <c r="N3458" t="b">
        <v>0</v>
      </c>
      <c r="O3458">
        <v>16</v>
      </c>
      <c r="P3458" t="b">
        <v>1</v>
      </c>
      <c r="Q3458" t="s">
        <v>8271</v>
      </c>
      <c r="R3458" s="6">
        <f t="shared" ref="R3458:R3521" si="217">IF(O3458=0,0,E3458/O3458)</f>
        <v>358.6875</v>
      </c>
      <c r="S3458" t="s">
        <v>8319</v>
      </c>
      <c r="T3458" t="s">
        <v>8354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>
        <f t="shared" si="216"/>
        <v>1.4019999999999999</v>
      </c>
      <c r="G3459" t="s">
        <v>8219</v>
      </c>
      <c r="H3459" t="s">
        <v>8224</v>
      </c>
      <c r="I3459" t="s">
        <v>8246</v>
      </c>
      <c r="J3459">
        <v>1423720740</v>
      </c>
      <c r="K3459">
        <v>1421081857</v>
      </c>
      <c r="L3459" s="10">
        <f t="shared" ref="L3459:L3522" si="218">(((K3459/60)/60)/24)+DATE(1970,1,1)</f>
        <v>42016.706678240742</v>
      </c>
      <c r="M3459" s="10">
        <f t="shared" ref="M3459:M3522" si="219">(((J3459/60)/60)/24)+DATE(1970,1,1)</f>
        <v>42047.249305555553</v>
      </c>
      <c r="N3459" t="b">
        <v>0</v>
      </c>
      <c r="O3459">
        <v>55</v>
      </c>
      <c r="P3459" t="b">
        <v>1</v>
      </c>
      <c r="Q3459" t="s">
        <v>8271</v>
      </c>
      <c r="R3459" s="6">
        <f t="shared" si="217"/>
        <v>50.981818181818184</v>
      </c>
      <c r="S3459" t="s">
        <v>8319</v>
      </c>
      <c r="T3459" t="s">
        <v>8354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>
        <f t="shared" si="216"/>
        <v>1.2433537832310839</v>
      </c>
      <c r="G3460" t="s">
        <v>8219</v>
      </c>
      <c r="H3460" t="s">
        <v>8224</v>
      </c>
      <c r="I3460" t="s">
        <v>8246</v>
      </c>
      <c r="J3460">
        <v>1422937620</v>
      </c>
      <c r="K3460">
        <v>1420606303</v>
      </c>
      <c r="L3460" s="10">
        <f t="shared" si="218"/>
        <v>42011.202581018515</v>
      </c>
      <c r="M3460" s="10">
        <f t="shared" si="219"/>
        <v>42038.185416666667</v>
      </c>
      <c r="N3460" t="b">
        <v>0</v>
      </c>
      <c r="O3460">
        <v>27</v>
      </c>
      <c r="P3460" t="b">
        <v>1</v>
      </c>
      <c r="Q3460" t="s">
        <v>8271</v>
      </c>
      <c r="R3460" s="6">
        <f t="shared" si="217"/>
        <v>45.037037037037038</v>
      </c>
      <c r="S3460" t="s">
        <v>8319</v>
      </c>
      <c r="T3460" t="s">
        <v>8354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>
        <f t="shared" si="216"/>
        <v>1.262</v>
      </c>
      <c r="G3461" t="s">
        <v>8219</v>
      </c>
      <c r="H3461" t="s">
        <v>8225</v>
      </c>
      <c r="I3461" t="s">
        <v>8247</v>
      </c>
      <c r="J3461">
        <v>1463743860</v>
      </c>
      <c r="K3461">
        <v>1461151860</v>
      </c>
      <c r="L3461" s="10">
        <f t="shared" si="218"/>
        <v>42480.479861111111</v>
      </c>
      <c r="M3461" s="10">
        <f t="shared" si="219"/>
        <v>42510.479861111111</v>
      </c>
      <c r="N3461" t="b">
        <v>0</v>
      </c>
      <c r="O3461">
        <v>36</v>
      </c>
      <c r="P3461" t="b">
        <v>1</v>
      </c>
      <c r="Q3461" t="s">
        <v>8271</v>
      </c>
      <c r="R3461" s="6">
        <f t="shared" si="217"/>
        <v>17.527777777777779</v>
      </c>
      <c r="S3461" t="s">
        <v>8319</v>
      </c>
      <c r="T3461" t="s">
        <v>8354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>
        <f t="shared" si="216"/>
        <v>1.9</v>
      </c>
      <c r="G3462" t="s">
        <v>8219</v>
      </c>
      <c r="H3462" t="s">
        <v>8225</v>
      </c>
      <c r="I3462" t="s">
        <v>8247</v>
      </c>
      <c r="J3462">
        <v>1408106352</v>
      </c>
      <c r="K3462">
        <v>1406896752</v>
      </c>
      <c r="L3462" s="10">
        <f t="shared" si="218"/>
        <v>41852.527222222219</v>
      </c>
      <c r="M3462" s="10">
        <f t="shared" si="219"/>
        <v>41866.527222222219</v>
      </c>
      <c r="N3462" t="b">
        <v>0</v>
      </c>
      <c r="O3462">
        <v>19</v>
      </c>
      <c r="P3462" t="b">
        <v>1</v>
      </c>
      <c r="Q3462" t="s">
        <v>8271</v>
      </c>
      <c r="R3462" s="6">
        <f t="shared" si="217"/>
        <v>50</v>
      </c>
      <c r="S3462" t="s">
        <v>8319</v>
      </c>
      <c r="T3462" t="s">
        <v>8354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>
        <f t="shared" si="216"/>
        <v>1.39</v>
      </c>
      <c r="G3463" t="s">
        <v>8219</v>
      </c>
      <c r="H3463" t="s">
        <v>8224</v>
      </c>
      <c r="I3463" t="s">
        <v>8246</v>
      </c>
      <c r="J3463">
        <v>1477710000</v>
      </c>
      <c r="K3463">
        <v>1475248279</v>
      </c>
      <c r="L3463" s="10">
        <f t="shared" si="218"/>
        <v>42643.632858796293</v>
      </c>
      <c r="M3463" s="10">
        <f t="shared" si="219"/>
        <v>42672.125</v>
      </c>
      <c r="N3463" t="b">
        <v>0</v>
      </c>
      <c r="O3463">
        <v>12</v>
      </c>
      <c r="P3463" t="b">
        <v>1</v>
      </c>
      <c r="Q3463" t="s">
        <v>8271</v>
      </c>
      <c r="R3463" s="6">
        <f t="shared" si="217"/>
        <v>57.916666666666664</v>
      </c>
      <c r="S3463" t="s">
        <v>8319</v>
      </c>
      <c r="T3463" t="s">
        <v>8354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>
        <f t="shared" si="216"/>
        <v>2.02</v>
      </c>
      <c r="G3464" t="s">
        <v>8219</v>
      </c>
      <c r="H3464" t="s">
        <v>8224</v>
      </c>
      <c r="I3464" t="s">
        <v>8246</v>
      </c>
      <c r="J3464">
        <v>1436551200</v>
      </c>
      <c r="K3464">
        <v>1435181628</v>
      </c>
      <c r="L3464" s="10">
        <f t="shared" si="218"/>
        <v>42179.898472222223</v>
      </c>
      <c r="M3464" s="10">
        <f t="shared" si="219"/>
        <v>42195.75</v>
      </c>
      <c r="N3464" t="b">
        <v>0</v>
      </c>
      <c r="O3464">
        <v>17</v>
      </c>
      <c r="P3464" t="b">
        <v>1</v>
      </c>
      <c r="Q3464" t="s">
        <v>8271</v>
      </c>
      <c r="R3464" s="6">
        <f t="shared" si="217"/>
        <v>29.705882352941178</v>
      </c>
      <c r="S3464" t="s">
        <v>8319</v>
      </c>
      <c r="T3464" t="s">
        <v>8354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>
        <f t="shared" si="216"/>
        <v>1.0338000000000001</v>
      </c>
      <c r="G3465" t="s">
        <v>8219</v>
      </c>
      <c r="H3465" t="s">
        <v>8229</v>
      </c>
      <c r="I3465" t="s">
        <v>8251</v>
      </c>
      <c r="J3465">
        <v>1476158340</v>
      </c>
      <c r="K3465">
        <v>1472594585</v>
      </c>
      <c r="L3465" s="10">
        <f t="shared" si="218"/>
        <v>42612.918807870374</v>
      </c>
      <c r="M3465" s="10">
        <f t="shared" si="219"/>
        <v>42654.165972222225</v>
      </c>
      <c r="N3465" t="b">
        <v>0</v>
      </c>
      <c r="O3465">
        <v>114</v>
      </c>
      <c r="P3465" t="b">
        <v>1</v>
      </c>
      <c r="Q3465" t="s">
        <v>8271</v>
      </c>
      <c r="R3465" s="6">
        <f t="shared" si="217"/>
        <v>90.684210526315795</v>
      </c>
      <c r="S3465" t="s">
        <v>8319</v>
      </c>
      <c r="T3465" t="s">
        <v>8354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>
        <f t="shared" si="216"/>
        <v>1.023236</v>
      </c>
      <c r="G3466" t="s">
        <v>8219</v>
      </c>
      <c r="H3466" t="s">
        <v>8224</v>
      </c>
      <c r="I3466" t="s">
        <v>8246</v>
      </c>
      <c r="J3466">
        <v>1471921637</v>
      </c>
      <c r="K3466">
        <v>1469329637</v>
      </c>
      <c r="L3466" s="10">
        <f t="shared" si="218"/>
        <v>42575.130057870367</v>
      </c>
      <c r="M3466" s="10">
        <f t="shared" si="219"/>
        <v>42605.130057870367</v>
      </c>
      <c r="N3466" t="b">
        <v>0</v>
      </c>
      <c r="O3466">
        <v>93</v>
      </c>
      <c r="P3466" t="b">
        <v>1</v>
      </c>
      <c r="Q3466" t="s">
        <v>8271</v>
      </c>
      <c r="R3466" s="6">
        <f t="shared" si="217"/>
        <v>55.012688172043013</v>
      </c>
      <c r="S3466" t="s">
        <v>8319</v>
      </c>
      <c r="T3466" t="s">
        <v>8354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>
        <f t="shared" si="216"/>
        <v>1.03</v>
      </c>
      <c r="G3467" t="s">
        <v>8219</v>
      </c>
      <c r="H3467" t="s">
        <v>8225</v>
      </c>
      <c r="I3467" t="s">
        <v>8247</v>
      </c>
      <c r="J3467">
        <v>1439136000</v>
      </c>
      <c r="K3467">
        <v>1436972472</v>
      </c>
      <c r="L3467" s="10">
        <f t="shared" si="218"/>
        <v>42200.625833333332</v>
      </c>
      <c r="M3467" s="10">
        <f t="shared" si="219"/>
        <v>42225.666666666672</v>
      </c>
      <c r="N3467" t="b">
        <v>0</v>
      </c>
      <c r="O3467">
        <v>36</v>
      </c>
      <c r="P3467" t="b">
        <v>1</v>
      </c>
      <c r="Q3467" t="s">
        <v>8271</v>
      </c>
      <c r="R3467" s="6">
        <f t="shared" si="217"/>
        <v>57.222222222222221</v>
      </c>
      <c r="S3467" t="s">
        <v>8319</v>
      </c>
      <c r="T3467" t="s">
        <v>8354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>
        <f t="shared" si="216"/>
        <v>1.2714285714285714</v>
      </c>
      <c r="G3468" t="s">
        <v>8219</v>
      </c>
      <c r="H3468" t="s">
        <v>8224</v>
      </c>
      <c r="I3468" t="s">
        <v>8246</v>
      </c>
      <c r="J3468">
        <v>1461108450</v>
      </c>
      <c r="K3468">
        <v>1455928050</v>
      </c>
      <c r="L3468" s="10">
        <f t="shared" si="218"/>
        <v>42420.019097222219</v>
      </c>
      <c r="M3468" s="10">
        <f t="shared" si="219"/>
        <v>42479.977430555555</v>
      </c>
      <c r="N3468" t="b">
        <v>0</v>
      </c>
      <c r="O3468">
        <v>61</v>
      </c>
      <c r="P3468" t="b">
        <v>1</v>
      </c>
      <c r="Q3468" t="s">
        <v>8271</v>
      </c>
      <c r="R3468" s="6">
        <f t="shared" si="217"/>
        <v>72.950819672131146</v>
      </c>
      <c r="S3468" t="s">
        <v>8319</v>
      </c>
      <c r="T3468" t="s">
        <v>8354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>
        <f t="shared" si="216"/>
        <v>1.01</v>
      </c>
      <c r="G3469" t="s">
        <v>8219</v>
      </c>
      <c r="H3469" t="s">
        <v>8224</v>
      </c>
      <c r="I3469" t="s">
        <v>8246</v>
      </c>
      <c r="J3469">
        <v>1426864032</v>
      </c>
      <c r="K3469">
        <v>1424275632</v>
      </c>
      <c r="L3469" s="10">
        <f t="shared" si="218"/>
        <v>42053.671666666662</v>
      </c>
      <c r="M3469" s="10">
        <f t="shared" si="219"/>
        <v>42083.630000000005</v>
      </c>
      <c r="N3469" t="b">
        <v>0</v>
      </c>
      <c r="O3469">
        <v>47</v>
      </c>
      <c r="P3469" t="b">
        <v>1</v>
      </c>
      <c r="Q3469" t="s">
        <v>8271</v>
      </c>
      <c r="R3469" s="6">
        <f t="shared" si="217"/>
        <v>64.468085106382972</v>
      </c>
      <c r="S3469" t="s">
        <v>8319</v>
      </c>
      <c r="T3469" t="s">
        <v>8354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>
        <f t="shared" si="216"/>
        <v>1.2178</v>
      </c>
      <c r="G3470" t="s">
        <v>8219</v>
      </c>
      <c r="H3470" t="s">
        <v>8224</v>
      </c>
      <c r="I3470" t="s">
        <v>8246</v>
      </c>
      <c r="J3470">
        <v>1474426800</v>
      </c>
      <c r="K3470">
        <v>1471976529</v>
      </c>
      <c r="L3470" s="10">
        <f t="shared" si="218"/>
        <v>42605.765381944439</v>
      </c>
      <c r="M3470" s="10">
        <f t="shared" si="219"/>
        <v>42634.125</v>
      </c>
      <c r="N3470" t="b">
        <v>0</v>
      </c>
      <c r="O3470">
        <v>17</v>
      </c>
      <c r="P3470" t="b">
        <v>1</v>
      </c>
      <c r="Q3470" t="s">
        <v>8271</v>
      </c>
      <c r="R3470" s="6">
        <f t="shared" si="217"/>
        <v>716.35294117647061</v>
      </c>
      <c r="S3470" t="s">
        <v>8319</v>
      </c>
      <c r="T3470" t="s">
        <v>8354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>
        <f t="shared" si="216"/>
        <v>1.1339285714285714</v>
      </c>
      <c r="G3471" t="s">
        <v>8219</v>
      </c>
      <c r="H3471" t="s">
        <v>8224</v>
      </c>
      <c r="I3471" t="s">
        <v>8246</v>
      </c>
      <c r="J3471">
        <v>1461857045</v>
      </c>
      <c r="K3471">
        <v>1459265045</v>
      </c>
      <c r="L3471" s="10">
        <f t="shared" si="218"/>
        <v>42458.641724537039</v>
      </c>
      <c r="M3471" s="10">
        <f t="shared" si="219"/>
        <v>42488.641724537039</v>
      </c>
      <c r="N3471" t="b">
        <v>0</v>
      </c>
      <c r="O3471">
        <v>63</v>
      </c>
      <c r="P3471" t="b">
        <v>1</v>
      </c>
      <c r="Q3471" t="s">
        <v>8271</v>
      </c>
      <c r="R3471" s="6">
        <f t="shared" si="217"/>
        <v>50.396825396825399</v>
      </c>
      <c r="S3471" t="s">
        <v>8319</v>
      </c>
      <c r="T3471" t="s">
        <v>8354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>
        <f t="shared" si="216"/>
        <v>1.5</v>
      </c>
      <c r="G3472" t="s">
        <v>8219</v>
      </c>
      <c r="H3472" t="s">
        <v>8224</v>
      </c>
      <c r="I3472" t="s">
        <v>8246</v>
      </c>
      <c r="J3472">
        <v>1468618680</v>
      </c>
      <c r="K3472">
        <v>1465345902</v>
      </c>
      <c r="L3472" s="10">
        <f t="shared" si="218"/>
        <v>42529.022013888884</v>
      </c>
      <c r="M3472" s="10">
        <f t="shared" si="219"/>
        <v>42566.901388888888</v>
      </c>
      <c r="N3472" t="b">
        <v>0</v>
      </c>
      <c r="O3472">
        <v>9</v>
      </c>
      <c r="P3472" t="b">
        <v>1</v>
      </c>
      <c r="Q3472" t="s">
        <v>8271</v>
      </c>
      <c r="R3472" s="6">
        <f t="shared" si="217"/>
        <v>41.666666666666664</v>
      </c>
      <c r="S3472" t="s">
        <v>8319</v>
      </c>
      <c r="T3472" t="s">
        <v>8354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>
        <f t="shared" si="216"/>
        <v>2.1459999999999999</v>
      </c>
      <c r="G3473" t="s">
        <v>8219</v>
      </c>
      <c r="H3473" t="s">
        <v>8225</v>
      </c>
      <c r="I3473" t="s">
        <v>8247</v>
      </c>
      <c r="J3473">
        <v>1409515200</v>
      </c>
      <c r="K3473">
        <v>1405971690</v>
      </c>
      <c r="L3473" s="10">
        <f t="shared" si="218"/>
        <v>41841.820486111108</v>
      </c>
      <c r="M3473" s="10">
        <f t="shared" si="219"/>
        <v>41882.833333333336</v>
      </c>
      <c r="N3473" t="b">
        <v>0</v>
      </c>
      <c r="O3473">
        <v>30</v>
      </c>
      <c r="P3473" t="b">
        <v>1</v>
      </c>
      <c r="Q3473" t="s">
        <v>8271</v>
      </c>
      <c r="R3473" s="6">
        <f t="shared" si="217"/>
        <v>35.766666666666666</v>
      </c>
      <c r="S3473" t="s">
        <v>8319</v>
      </c>
      <c r="T3473" t="s">
        <v>8354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>
        <f t="shared" si="216"/>
        <v>1.0205</v>
      </c>
      <c r="G3474" t="s">
        <v>8219</v>
      </c>
      <c r="H3474" t="s">
        <v>8224</v>
      </c>
      <c r="I3474" t="s">
        <v>8246</v>
      </c>
      <c r="J3474">
        <v>1415253540</v>
      </c>
      <c r="K3474">
        <v>1413432331</v>
      </c>
      <c r="L3474" s="10">
        <f t="shared" si="218"/>
        <v>41928.170497685183</v>
      </c>
      <c r="M3474" s="10">
        <f t="shared" si="219"/>
        <v>41949.249305555553</v>
      </c>
      <c r="N3474" t="b">
        <v>0</v>
      </c>
      <c r="O3474">
        <v>23</v>
      </c>
      <c r="P3474" t="b">
        <v>1</v>
      </c>
      <c r="Q3474" t="s">
        <v>8271</v>
      </c>
      <c r="R3474" s="6">
        <f t="shared" si="217"/>
        <v>88.739130434782609</v>
      </c>
      <c r="S3474" t="s">
        <v>8319</v>
      </c>
      <c r="T3474" t="s">
        <v>8354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>
        <f t="shared" si="216"/>
        <v>1</v>
      </c>
      <c r="G3475" t="s">
        <v>8219</v>
      </c>
      <c r="H3475" t="s">
        <v>8224</v>
      </c>
      <c r="I3475" t="s">
        <v>8246</v>
      </c>
      <c r="J3475">
        <v>1426883220</v>
      </c>
      <c r="K3475">
        <v>1425067296</v>
      </c>
      <c r="L3475" s="10">
        <f t="shared" si="218"/>
        <v>42062.834444444445</v>
      </c>
      <c r="M3475" s="10">
        <f t="shared" si="219"/>
        <v>42083.852083333331</v>
      </c>
      <c r="N3475" t="b">
        <v>0</v>
      </c>
      <c r="O3475">
        <v>33</v>
      </c>
      <c r="P3475" t="b">
        <v>1</v>
      </c>
      <c r="Q3475" t="s">
        <v>8271</v>
      </c>
      <c r="R3475" s="6">
        <f t="shared" si="217"/>
        <v>148.4848484848485</v>
      </c>
      <c r="S3475" t="s">
        <v>8319</v>
      </c>
      <c r="T3475" t="s">
        <v>8354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>
        <f t="shared" si="216"/>
        <v>1.01</v>
      </c>
      <c r="G3476" t="s">
        <v>8219</v>
      </c>
      <c r="H3476" t="s">
        <v>8225</v>
      </c>
      <c r="I3476" t="s">
        <v>8247</v>
      </c>
      <c r="J3476">
        <v>1469016131</v>
      </c>
      <c r="K3476">
        <v>1466424131</v>
      </c>
      <c r="L3476" s="10">
        <f t="shared" si="218"/>
        <v>42541.501516203702</v>
      </c>
      <c r="M3476" s="10">
        <f t="shared" si="219"/>
        <v>42571.501516203702</v>
      </c>
      <c r="N3476" t="b">
        <v>0</v>
      </c>
      <c r="O3476">
        <v>39</v>
      </c>
      <c r="P3476" t="b">
        <v>1</v>
      </c>
      <c r="Q3476" t="s">
        <v>8271</v>
      </c>
      <c r="R3476" s="6">
        <f t="shared" si="217"/>
        <v>51.794871794871796</v>
      </c>
      <c r="S3476" t="s">
        <v>8319</v>
      </c>
      <c r="T3476" t="s">
        <v>8354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>
        <f t="shared" si="216"/>
        <v>1.1333333333333333</v>
      </c>
      <c r="G3477" t="s">
        <v>8219</v>
      </c>
      <c r="H3477" t="s">
        <v>8225</v>
      </c>
      <c r="I3477" t="s">
        <v>8247</v>
      </c>
      <c r="J3477">
        <v>1414972800</v>
      </c>
      <c r="K3477">
        <v>1412629704</v>
      </c>
      <c r="L3477" s="10">
        <f t="shared" si="218"/>
        <v>41918.880833333329</v>
      </c>
      <c r="M3477" s="10">
        <f t="shared" si="219"/>
        <v>41946</v>
      </c>
      <c r="N3477" t="b">
        <v>0</v>
      </c>
      <c r="O3477">
        <v>17</v>
      </c>
      <c r="P3477" t="b">
        <v>1</v>
      </c>
      <c r="Q3477" t="s">
        <v>8271</v>
      </c>
      <c r="R3477" s="6">
        <f t="shared" si="217"/>
        <v>20</v>
      </c>
      <c r="S3477" t="s">
        <v>8319</v>
      </c>
      <c r="T3477" t="s">
        <v>8354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>
        <f t="shared" si="216"/>
        <v>1.04</v>
      </c>
      <c r="G3478" t="s">
        <v>8219</v>
      </c>
      <c r="H3478" t="s">
        <v>8224</v>
      </c>
      <c r="I3478" t="s">
        <v>8246</v>
      </c>
      <c r="J3478">
        <v>1414378800</v>
      </c>
      <c r="K3478">
        <v>1412836990</v>
      </c>
      <c r="L3478" s="10">
        <f t="shared" si="218"/>
        <v>41921.279976851853</v>
      </c>
      <c r="M3478" s="10">
        <f t="shared" si="219"/>
        <v>41939.125</v>
      </c>
      <c r="N3478" t="b">
        <v>0</v>
      </c>
      <c r="O3478">
        <v>6</v>
      </c>
      <c r="P3478" t="b">
        <v>1</v>
      </c>
      <c r="Q3478" t="s">
        <v>8271</v>
      </c>
      <c r="R3478" s="6">
        <f t="shared" si="217"/>
        <v>52</v>
      </c>
      <c r="S3478" t="s">
        <v>8319</v>
      </c>
      <c r="T3478" t="s">
        <v>8354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>
        <f t="shared" si="216"/>
        <v>1.1533333333333333</v>
      </c>
      <c r="G3479" t="s">
        <v>8219</v>
      </c>
      <c r="H3479" t="s">
        <v>8224</v>
      </c>
      <c r="I3479" t="s">
        <v>8246</v>
      </c>
      <c r="J3479">
        <v>1431831600</v>
      </c>
      <c r="K3479">
        <v>1430761243</v>
      </c>
      <c r="L3479" s="10">
        <f t="shared" si="218"/>
        <v>42128.736608796295</v>
      </c>
      <c r="M3479" s="10">
        <f t="shared" si="219"/>
        <v>42141.125</v>
      </c>
      <c r="N3479" t="b">
        <v>0</v>
      </c>
      <c r="O3479">
        <v>39</v>
      </c>
      <c r="P3479" t="b">
        <v>1</v>
      </c>
      <c r="Q3479" t="s">
        <v>8271</v>
      </c>
      <c r="R3479" s="6">
        <f t="shared" si="217"/>
        <v>53.230769230769234</v>
      </c>
      <c r="S3479" t="s">
        <v>8319</v>
      </c>
      <c r="T3479" t="s">
        <v>8354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>
        <f t="shared" si="216"/>
        <v>1.1285000000000001</v>
      </c>
      <c r="G3480" t="s">
        <v>8219</v>
      </c>
      <c r="H3480" t="s">
        <v>8224</v>
      </c>
      <c r="I3480" t="s">
        <v>8246</v>
      </c>
      <c r="J3480">
        <v>1426539600</v>
      </c>
      <c r="K3480">
        <v>1424296822</v>
      </c>
      <c r="L3480" s="10">
        <f t="shared" si="218"/>
        <v>42053.916921296302</v>
      </c>
      <c r="M3480" s="10">
        <f t="shared" si="219"/>
        <v>42079.875</v>
      </c>
      <c r="N3480" t="b">
        <v>0</v>
      </c>
      <c r="O3480">
        <v>57</v>
      </c>
      <c r="P3480" t="b">
        <v>1</v>
      </c>
      <c r="Q3480" t="s">
        <v>8271</v>
      </c>
      <c r="R3480" s="6">
        <f t="shared" si="217"/>
        <v>39.596491228070178</v>
      </c>
      <c r="S3480" t="s">
        <v>8319</v>
      </c>
      <c r="T3480" t="s">
        <v>8354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>
        <f t="shared" si="216"/>
        <v>1.2786666666666666</v>
      </c>
      <c r="G3481" t="s">
        <v>8219</v>
      </c>
      <c r="H3481" t="s">
        <v>8225</v>
      </c>
      <c r="I3481" t="s">
        <v>8247</v>
      </c>
      <c r="J3481">
        <v>1403382680</v>
      </c>
      <c r="K3481">
        <v>1400790680</v>
      </c>
      <c r="L3481" s="10">
        <f t="shared" si="218"/>
        <v>41781.855092592588</v>
      </c>
      <c r="M3481" s="10">
        <f t="shared" si="219"/>
        <v>41811.855092592588</v>
      </c>
      <c r="N3481" t="b">
        <v>0</v>
      </c>
      <c r="O3481">
        <v>56</v>
      </c>
      <c r="P3481" t="b">
        <v>1</v>
      </c>
      <c r="Q3481" t="s">
        <v>8271</v>
      </c>
      <c r="R3481" s="6">
        <f t="shared" si="217"/>
        <v>34.25</v>
      </c>
      <c r="S3481" t="s">
        <v>8319</v>
      </c>
      <c r="T3481" t="s">
        <v>8354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>
        <f t="shared" si="216"/>
        <v>1.4266666666666667</v>
      </c>
      <c r="G3482" t="s">
        <v>8219</v>
      </c>
      <c r="H3482" t="s">
        <v>8224</v>
      </c>
      <c r="I3482" t="s">
        <v>8246</v>
      </c>
      <c r="J3482">
        <v>1436562000</v>
      </c>
      <c r="K3482">
        <v>1434440227</v>
      </c>
      <c r="L3482" s="10">
        <f t="shared" si="218"/>
        <v>42171.317442129628</v>
      </c>
      <c r="M3482" s="10">
        <f t="shared" si="219"/>
        <v>42195.875</v>
      </c>
      <c r="N3482" t="b">
        <v>0</v>
      </c>
      <c r="O3482">
        <v>13</v>
      </c>
      <c r="P3482" t="b">
        <v>1</v>
      </c>
      <c r="Q3482" t="s">
        <v>8271</v>
      </c>
      <c r="R3482" s="6">
        <f t="shared" si="217"/>
        <v>164.61538461538461</v>
      </c>
      <c r="S3482" t="s">
        <v>8319</v>
      </c>
      <c r="T3482" t="s">
        <v>8354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>
        <f t="shared" si="216"/>
        <v>1.1879999999999999</v>
      </c>
      <c r="G3483" t="s">
        <v>8219</v>
      </c>
      <c r="H3483" t="s">
        <v>8226</v>
      </c>
      <c r="I3483" t="s">
        <v>8248</v>
      </c>
      <c r="J3483">
        <v>1420178188</v>
      </c>
      <c r="K3483">
        <v>1418709388</v>
      </c>
      <c r="L3483" s="10">
        <f t="shared" si="218"/>
        <v>41989.24754629629</v>
      </c>
      <c r="M3483" s="10">
        <f t="shared" si="219"/>
        <v>42006.24754629629</v>
      </c>
      <c r="N3483" t="b">
        <v>0</v>
      </c>
      <c r="O3483">
        <v>95</v>
      </c>
      <c r="P3483" t="b">
        <v>1</v>
      </c>
      <c r="Q3483" t="s">
        <v>8271</v>
      </c>
      <c r="R3483" s="6">
        <f t="shared" si="217"/>
        <v>125.05263157894737</v>
      </c>
      <c r="S3483" t="s">
        <v>8319</v>
      </c>
      <c r="T3483" t="s">
        <v>8354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>
        <f t="shared" si="216"/>
        <v>1.3833333333333333</v>
      </c>
      <c r="G3484" t="s">
        <v>8219</v>
      </c>
      <c r="H3484" t="s">
        <v>8225</v>
      </c>
      <c r="I3484" t="s">
        <v>8247</v>
      </c>
      <c r="J3484">
        <v>1404671466</v>
      </c>
      <c r="K3484">
        <v>1402079466</v>
      </c>
      <c r="L3484" s="10">
        <f t="shared" si="218"/>
        <v>41796.771597222221</v>
      </c>
      <c r="M3484" s="10">
        <f t="shared" si="219"/>
        <v>41826.771597222221</v>
      </c>
      <c r="N3484" t="b">
        <v>0</v>
      </c>
      <c r="O3484">
        <v>80</v>
      </c>
      <c r="P3484" t="b">
        <v>1</v>
      </c>
      <c r="Q3484" t="s">
        <v>8271</v>
      </c>
      <c r="R3484" s="6">
        <f t="shared" si="217"/>
        <v>51.875</v>
      </c>
      <c r="S3484" t="s">
        <v>8319</v>
      </c>
      <c r="T3484" t="s">
        <v>8354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>
        <f t="shared" si="216"/>
        <v>1.599402985074627</v>
      </c>
      <c r="G3485" t="s">
        <v>8219</v>
      </c>
      <c r="H3485" t="s">
        <v>8224</v>
      </c>
      <c r="I3485" t="s">
        <v>8246</v>
      </c>
      <c r="J3485">
        <v>1404403381</v>
      </c>
      <c r="K3485">
        <v>1401811381</v>
      </c>
      <c r="L3485" s="10">
        <f t="shared" si="218"/>
        <v>41793.668761574074</v>
      </c>
      <c r="M3485" s="10">
        <f t="shared" si="219"/>
        <v>41823.668761574074</v>
      </c>
      <c r="N3485" t="b">
        <v>0</v>
      </c>
      <c r="O3485">
        <v>133</v>
      </c>
      <c r="P3485" t="b">
        <v>1</v>
      </c>
      <c r="Q3485" t="s">
        <v>8271</v>
      </c>
      <c r="R3485" s="6">
        <f t="shared" si="217"/>
        <v>40.285714285714285</v>
      </c>
      <c r="S3485" t="s">
        <v>8319</v>
      </c>
      <c r="T3485" t="s">
        <v>8354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>
        <f t="shared" si="216"/>
        <v>1.1424000000000001</v>
      </c>
      <c r="G3486" t="s">
        <v>8219</v>
      </c>
      <c r="H3486" t="s">
        <v>8224</v>
      </c>
      <c r="I3486" t="s">
        <v>8246</v>
      </c>
      <c r="J3486">
        <v>1466014499</v>
      </c>
      <c r="K3486">
        <v>1463422499</v>
      </c>
      <c r="L3486" s="10">
        <f t="shared" si="218"/>
        <v>42506.760405092587</v>
      </c>
      <c r="M3486" s="10">
        <f t="shared" si="219"/>
        <v>42536.760405092587</v>
      </c>
      <c r="N3486" t="b">
        <v>0</v>
      </c>
      <c r="O3486">
        <v>44</v>
      </c>
      <c r="P3486" t="b">
        <v>1</v>
      </c>
      <c r="Q3486" t="s">
        <v>8271</v>
      </c>
      <c r="R3486" s="6">
        <f t="shared" si="217"/>
        <v>64.909090909090907</v>
      </c>
      <c r="S3486" t="s">
        <v>8319</v>
      </c>
      <c r="T3486" t="s">
        <v>8354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>
        <f t="shared" si="216"/>
        <v>1.0060606060606061</v>
      </c>
      <c r="G3487" t="s">
        <v>8219</v>
      </c>
      <c r="H3487" t="s">
        <v>8224</v>
      </c>
      <c r="I3487" t="s">
        <v>8246</v>
      </c>
      <c r="J3487">
        <v>1454431080</v>
      </c>
      <c r="K3487">
        <v>1451839080</v>
      </c>
      <c r="L3487" s="10">
        <f t="shared" si="218"/>
        <v>42372.693055555559</v>
      </c>
      <c r="M3487" s="10">
        <f t="shared" si="219"/>
        <v>42402.693055555559</v>
      </c>
      <c r="N3487" t="b">
        <v>0</v>
      </c>
      <c r="O3487">
        <v>30</v>
      </c>
      <c r="P3487" t="b">
        <v>1</v>
      </c>
      <c r="Q3487" t="s">
        <v>8271</v>
      </c>
      <c r="R3487" s="6">
        <f t="shared" si="217"/>
        <v>55.333333333333336</v>
      </c>
      <c r="S3487" t="s">
        <v>8319</v>
      </c>
      <c r="T3487" t="s">
        <v>8354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>
        <f t="shared" si="216"/>
        <v>1.552</v>
      </c>
      <c r="G3488" t="s">
        <v>8219</v>
      </c>
      <c r="H3488" t="s">
        <v>8224</v>
      </c>
      <c r="I3488" t="s">
        <v>8246</v>
      </c>
      <c r="J3488">
        <v>1433314740</v>
      </c>
      <c r="K3488">
        <v>1430600401</v>
      </c>
      <c r="L3488" s="10">
        <f t="shared" si="218"/>
        <v>42126.87501157407</v>
      </c>
      <c r="M3488" s="10">
        <f t="shared" si="219"/>
        <v>42158.290972222225</v>
      </c>
      <c r="N3488" t="b">
        <v>0</v>
      </c>
      <c r="O3488">
        <v>56</v>
      </c>
      <c r="P3488" t="b">
        <v>1</v>
      </c>
      <c r="Q3488" t="s">
        <v>8271</v>
      </c>
      <c r="R3488" s="6">
        <f t="shared" si="217"/>
        <v>83.142857142857139</v>
      </c>
      <c r="S3488" t="s">
        <v>8319</v>
      </c>
      <c r="T3488" t="s">
        <v>8354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>
        <f t="shared" si="216"/>
        <v>1.2775000000000001</v>
      </c>
      <c r="G3489" t="s">
        <v>8219</v>
      </c>
      <c r="H3489" t="s">
        <v>8225</v>
      </c>
      <c r="I3489" t="s">
        <v>8247</v>
      </c>
      <c r="J3489">
        <v>1435185252</v>
      </c>
      <c r="K3489">
        <v>1432593252</v>
      </c>
      <c r="L3489" s="10">
        <f t="shared" si="218"/>
        <v>42149.940416666665</v>
      </c>
      <c r="M3489" s="10">
        <f t="shared" si="219"/>
        <v>42179.940416666665</v>
      </c>
      <c r="N3489" t="b">
        <v>0</v>
      </c>
      <c r="O3489">
        <v>66</v>
      </c>
      <c r="P3489" t="b">
        <v>1</v>
      </c>
      <c r="Q3489" t="s">
        <v>8271</v>
      </c>
      <c r="R3489" s="6">
        <f t="shared" si="217"/>
        <v>38.712121212121211</v>
      </c>
      <c r="S3489" t="s">
        <v>8319</v>
      </c>
      <c r="T3489" t="s">
        <v>8354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>
        <f t="shared" si="216"/>
        <v>1.212</v>
      </c>
      <c r="G3490" t="s">
        <v>8219</v>
      </c>
      <c r="H3490" t="s">
        <v>8224</v>
      </c>
      <c r="I3490" t="s">
        <v>8246</v>
      </c>
      <c r="J3490">
        <v>1429286400</v>
      </c>
      <c r="K3490">
        <v>1427221560</v>
      </c>
      <c r="L3490" s="10">
        <f t="shared" si="218"/>
        <v>42087.768055555556</v>
      </c>
      <c r="M3490" s="10">
        <f t="shared" si="219"/>
        <v>42111.666666666672</v>
      </c>
      <c r="N3490" t="b">
        <v>0</v>
      </c>
      <c r="O3490">
        <v>29</v>
      </c>
      <c r="P3490" t="b">
        <v>1</v>
      </c>
      <c r="Q3490" t="s">
        <v>8271</v>
      </c>
      <c r="R3490" s="6">
        <f t="shared" si="217"/>
        <v>125.37931034482759</v>
      </c>
      <c r="S3490" t="s">
        <v>8319</v>
      </c>
      <c r="T3490" t="s">
        <v>8354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>
        <f t="shared" si="216"/>
        <v>1.127</v>
      </c>
      <c r="G3491" t="s">
        <v>8219</v>
      </c>
      <c r="H3491" t="s">
        <v>8225</v>
      </c>
      <c r="I3491" t="s">
        <v>8247</v>
      </c>
      <c r="J3491">
        <v>1400965200</v>
      </c>
      <c r="K3491">
        <v>1398352531</v>
      </c>
      <c r="L3491" s="10">
        <f t="shared" si="218"/>
        <v>41753.635775462964</v>
      </c>
      <c r="M3491" s="10">
        <f t="shared" si="219"/>
        <v>41783.875</v>
      </c>
      <c r="N3491" t="b">
        <v>0</v>
      </c>
      <c r="O3491">
        <v>72</v>
      </c>
      <c r="P3491" t="b">
        <v>1</v>
      </c>
      <c r="Q3491" t="s">
        <v>8271</v>
      </c>
      <c r="R3491" s="6">
        <f t="shared" si="217"/>
        <v>78.263888888888886</v>
      </c>
      <c r="S3491" t="s">
        <v>8319</v>
      </c>
      <c r="T3491" t="s">
        <v>8354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>
        <f t="shared" si="216"/>
        <v>1.2749999999999999</v>
      </c>
      <c r="G3492" t="s">
        <v>8219</v>
      </c>
      <c r="H3492" t="s">
        <v>8224</v>
      </c>
      <c r="I3492" t="s">
        <v>8246</v>
      </c>
      <c r="J3492">
        <v>1460574924</v>
      </c>
      <c r="K3492">
        <v>1457982924</v>
      </c>
      <c r="L3492" s="10">
        <f t="shared" si="218"/>
        <v>42443.802361111113</v>
      </c>
      <c r="M3492" s="10">
        <f t="shared" si="219"/>
        <v>42473.802361111113</v>
      </c>
      <c r="N3492" t="b">
        <v>0</v>
      </c>
      <c r="O3492">
        <v>27</v>
      </c>
      <c r="P3492" t="b">
        <v>1</v>
      </c>
      <c r="Q3492" t="s">
        <v>8271</v>
      </c>
      <c r="R3492" s="6">
        <f t="shared" si="217"/>
        <v>47.222222222222221</v>
      </c>
      <c r="S3492" t="s">
        <v>8319</v>
      </c>
      <c r="T3492" t="s">
        <v>8354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>
        <f t="shared" si="216"/>
        <v>1.5820000000000001</v>
      </c>
      <c r="G3493" t="s">
        <v>8219</v>
      </c>
      <c r="H3493" t="s">
        <v>8224</v>
      </c>
      <c r="I3493" t="s">
        <v>8246</v>
      </c>
      <c r="J3493">
        <v>1431928784</v>
      </c>
      <c r="K3493">
        <v>1430114384</v>
      </c>
      <c r="L3493" s="10">
        <f t="shared" si="218"/>
        <v>42121.249814814815</v>
      </c>
      <c r="M3493" s="10">
        <f t="shared" si="219"/>
        <v>42142.249814814815</v>
      </c>
      <c r="N3493" t="b">
        <v>0</v>
      </c>
      <c r="O3493">
        <v>10</v>
      </c>
      <c r="P3493" t="b">
        <v>1</v>
      </c>
      <c r="Q3493" t="s">
        <v>8271</v>
      </c>
      <c r="R3493" s="6">
        <f t="shared" si="217"/>
        <v>79.099999999999994</v>
      </c>
      <c r="S3493" t="s">
        <v>8319</v>
      </c>
      <c r="T3493" t="s">
        <v>8354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>
        <f t="shared" si="216"/>
        <v>1.0526894736842105</v>
      </c>
      <c r="G3494" t="s">
        <v>8219</v>
      </c>
      <c r="H3494" t="s">
        <v>8224</v>
      </c>
      <c r="I3494" t="s">
        <v>8246</v>
      </c>
      <c r="J3494">
        <v>1445818397</v>
      </c>
      <c r="K3494">
        <v>1442794397</v>
      </c>
      <c r="L3494" s="10">
        <f t="shared" si="218"/>
        <v>42268.009224537032</v>
      </c>
      <c r="M3494" s="10">
        <f t="shared" si="219"/>
        <v>42303.009224537032</v>
      </c>
      <c r="N3494" t="b">
        <v>0</v>
      </c>
      <c r="O3494">
        <v>35</v>
      </c>
      <c r="P3494" t="b">
        <v>1</v>
      </c>
      <c r="Q3494" t="s">
        <v>8271</v>
      </c>
      <c r="R3494" s="6">
        <f t="shared" si="217"/>
        <v>114.29199999999999</v>
      </c>
      <c r="S3494" t="s">
        <v>8319</v>
      </c>
      <c r="T3494" t="s">
        <v>8354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>
        <f t="shared" si="216"/>
        <v>1</v>
      </c>
      <c r="G3495" t="s">
        <v>8219</v>
      </c>
      <c r="H3495" t="s">
        <v>8224</v>
      </c>
      <c r="I3495" t="s">
        <v>8246</v>
      </c>
      <c r="J3495">
        <v>1408252260</v>
      </c>
      <c r="K3495">
        <v>1406580436</v>
      </c>
      <c r="L3495" s="10">
        <f t="shared" si="218"/>
        <v>41848.866157407407</v>
      </c>
      <c r="M3495" s="10">
        <f t="shared" si="219"/>
        <v>41868.21597222222</v>
      </c>
      <c r="N3495" t="b">
        <v>0</v>
      </c>
      <c r="O3495">
        <v>29</v>
      </c>
      <c r="P3495" t="b">
        <v>1</v>
      </c>
      <c r="Q3495" t="s">
        <v>8271</v>
      </c>
      <c r="R3495" s="6">
        <f t="shared" si="217"/>
        <v>51.724137931034484</v>
      </c>
      <c r="S3495" t="s">
        <v>8319</v>
      </c>
      <c r="T3495" t="s">
        <v>8354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>
        <f t="shared" si="216"/>
        <v>1</v>
      </c>
      <c r="G3496" t="s">
        <v>8219</v>
      </c>
      <c r="H3496" t="s">
        <v>8224</v>
      </c>
      <c r="I3496" t="s">
        <v>8246</v>
      </c>
      <c r="J3496">
        <v>1480140000</v>
      </c>
      <c r="K3496">
        <v>1479186575</v>
      </c>
      <c r="L3496" s="10">
        <f t="shared" si="218"/>
        <v>42689.214988425927</v>
      </c>
      <c r="M3496" s="10">
        <f t="shared" si="219"/>
        <v>42700.25</v>
      </c>
      <c r="N3496" t="b">
        <v>0</v>
      </c>
      <c r="O3496">
        <v>13</v>
      </c>
      <c r="P3496" t="b">
        <v>1</v>
      </c>
      <c r="Q3496" t="s">
        <v>8271</v>
      </c>
      <c r="R3496" s="6">
        <f t="shared" si="217"/>
        <v>30.76923076923077</v>
      </c>
      <c r="S3496" t="s">
        <v>8319</v>
      </c>
      <c r="T3496" t="s">
        <v>8354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>
        <f t="shared" si="216"/>
        <v>1.0686</v>
      </c>
      <c r="G3497" t="s">
        <v>8219</v>
      </c>
      <c r="H3497" t="s">
        <v>8229</v>
      </c>
      <c r="I3497" t="s">
        <v>8251</v>
      </c>
      <c r="J3497">
        <v>1414862280</v>
      </c>
      <c r="K3497">
        <v>1412360309</v>
      </c>
      <c r="L3497" s="10">
        <f t="shared" si="218"/>
        <v>41915.762835648151</v>
      </c>
      <c r="M3497" s="10">
        <f t="shared" si="219"/>
        <v>41944.720833333333</v>
      </c>
      <c r="N3497" t="b">
        <v>0</v>
      </c>
      <c r="O3497">
        <v>72</v>
      </c>
      <c r="P3497" t="b">
        <v>1</v>
      </c>
      <c r="Q3497" t="s">
        <v>8271</v>
      </c>
      <c r="R3497" s="6">
        <f t="shared" si="217"/>
        <v>74.208333333333329</v>
      </c>
      <c r="S3497" t="s">
        <v>8319</v>
      </c>
      <c r="T3497" t="s">
        <v>8354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>
        <f t="shared" si="216"/>
        <v>1.244</v>
      </c>
      <c r="G3498" t="s">
        <v>8219</v>
      </c>
      <c r="H3498" t="s">
        <v>8224</v>
      </c>
      <c r="I3498" t="s">
        <v>8246</v>
      </c>
      <c r="J3498">
        <v>1473625166</v>
      </c>
      <c r="K3498">
        <v>1470169166</v>
      </c>
      <c r="L3498" s="10">
        <f t="shared" si="218"/>
        <v>42584.846828703703</v>
      </c>
      <c r="M3498" s="10">
        <f t="shared" si="219"/>
        <v>42624.846828703703</v>
      </c>
      <c r="N3498" t="b">
        <v>0</v>
      </c>
      <c r="O3498">
        <v>78</v>
      </c>
      <c r="P3498" t="b">
        <v>1</v>
      </c>
      <c r="Q3498" t="s">
        <v>8271</v>
      </c>
      <c r="R3498" s="6">
        <f t="shared" si="217"/>
        <v>47.846153846153847</v>
      </c>
      <c r="S3498" t="s">
        <v>8319</v>
      </c>
      <c r="T3498" t="s">
        <v>8354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>
        <f t="shared" si="216"/>
        <v>1.0870406189555126</v>
      </c>
      <c r="G3499" t="s">
        <v>8219</v>
      </c>
      <c r="H3499" t="s">
        <v>8224</v>
      </c>
      <c r="I3499" t="s">
        <v>8246</v>
      </c>
      <c r="J3499">
        <v>1464904800</v>
      </c>
      <c r="K3499">
        <v>1463852904</v>
      </c>
      <c r="L3499" s="10">
        <f t="shared" si="218"/>
        <v>42511.741944444439</v>
      </c>
      <c r="M3499" s="10">
        <f t="shared" si="219"/>
        <v>42523.916666666672</v>
      </c>
      <c r="N3499" t="b">
        <v>0</v>
      </c>
      <c r="O3499">
        <v>49</v>
      </c>
      <c r="P3499" t="b">
        <v>1</v>
      </c>
      <c r="Q3499" t="s">
        <v>8271</v>
      </c>
      <c r="R3499" s="6">
        <f t="shared" si="217"/>
        <v>34.408163265306122</v>
      </c>
      <c r="S3499" t="s">
        <v>8319</v>
      </c>
      <c r="T3499" t="s">
        <v>8354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>
        <f t="shared" si="216"/>
        <v>1.0242424242424242</v>
      </c>
      <c r="G3500" t="s">
        <v>8219</v>
      </c>
      <c r="H3500" t="s">
        <v>8229</v>
      </c>
      <c r="I3500" t="s">
        <v>8251</v>
      </c>
      <c r="J3500">
        <v>1464471840</v>
      </c>
      <c r="K3500">
        <v>1459309704</v>
      </c>
      <c r="L3500" s="10">
        <f t="shared" si="218"/>
        <v>42459.15861111111</v>
      </c>
      <c r="M3500" s="10">
        <f t="shared" si="219"/>
        <v>42518.905555555553</v>
      </c>
      <c r="N3500" t="b">
        <v>0</v>
      </c>
      <c r="O3500">
        <v>42</v>
      </c>
      <c r="P3500" t="b">
        <v>1</v>
      </c>
      <c r="Q3500" t="s">
        <v>8271</v>
      </c>
      <c r="R3500" s="6">
        <f t="shared" si="217"/>
        <v>40.238095238095241</v>
      </c>
      <c r="S3500" t="s">
        <v>8319</v>
      </c>
      <c r="T3500" t="s">
        <v>8354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>
        <f t="shared" si="216"/>
        <v>1.0549999999999999</v>
      </c>
      <c r="G3501" t="s">
        <v>8219</v>
      </c>
      <c r="H3501" t="s">
        <v>8224</v>
      </c>
      <c r="I3501" t="s">
        <v>8246</v>
      </c>
      <c r="J3501">
        <v>1435733940</v>
      </c>
      <c r="K3501">
        <v>1431046325</v>
      </c>
      <c r="L3501" s="10">
        <f t="shared" si="218"/>
        <v>42132.036168981482</v>
      </c>
      <c r="M3501" s="10">
        <f t="shared" si="219"/>
        <v>42186.290972222225</v>
      </c>
      <c r="N3501" t="b">
        <v>0</v>
      </c>
      <c r="O3501">
        <v>35</v>
      </c>
      <c r="P3501" t="b">
        <v>1</v>
      </c>
      <c r="Q3501" t="s">
        <v>8271</v>
      </c>
      <c r="R3501" s="6">
        <f t="shared" si="217"/>
        <v>60.285714285714285</v>
      </c>
      <c r="S3501" t="s">
        <v>8319</v>
      </c>
      <c r="T3501" t="s">
        <v>8354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>
        <f t="shared" si="216"/>
        <v>1.0629999999999999</v>
      </c>
      <c r="G3502" t="s">
        <v>8219</v>
      </c>
      <c r="H3502" t="s">
        <v>8224</v>
      </c>
      <c r="I3502" t="s">
        <v>8246</v>
      </c>
      <c r="J3502">
        <v>1457326740</v>
      </c>
      <c r="K3502">
        <v>1455919438</v>
      </c>
      <c r="L3502" s="10">
        <f t="shared" si="218"/>
        <v>42419.91942129629</v>
      </c>
      <c r="M3502" s="10">
        <f t="shared" si="219"/>
        <v>42436.207638888889</v>
      </c>
      <c r="N3502" t="b">
        <v>0</v>
      </c>
      <c r="O3502">
        <v>42</v>
      </c>
      <c r="P3502" t="b">
        <v>1</v>
      </c>
      <c r="Q3502" t="s">
        <v>8271</v>
      </c>
      <c r="R3502" s="6">
        <f t="shared" si="217"/>
        <v>25.30952380952381</v>
      </c>
      <c r="S3502" t="s">
        <v>8319</v>
      </c>
      <c r="T3502" t="s">
        <v>8354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>
        <f t="shared" si="216"/>
        <v>1.0066666666666666</v>
      </c>
      <c r="G3503" t="s">
        <v>8219</v>
      </c>
      <c r="H3503" t="s">
        <v>8225</v>
      </c>
      <c r="I3503" t="s">
        <v>8247</v>
      </c>
      <c r="J3503">
        <v>1441995595</v>
      </c>
      <c r="K3503">
        <v>1439835595</v>
      </c>
      <c r="L3503" s="10">
        <f t="shared" si="218"/>
        <v>42233.763831018514</v>
      </c>
      <c r="M3503" s="10">
        <f t="shared" si="219"/>
        <v>42258.763831018514</v>
      </c>
      <c r="N3503" t="b">
        <v>0</v>
      </c>
      <c r="O3503">
        <v>42</v>
      </c>
      <c r="P3503" t="b">
        <v>1</v>
      </c>
      <c r="Q3503" t="s">
        <v>8271</v>
      </c>
      <c r="R3503" s="6">
        <f t="shared" si="217"/>
        <v>35.952380952380949</v>
      </c>
      <c r="S3503" t="s">
        <v>8319</v>
      </c>
      <c r="T3503" t="s">
        <v>8354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>
        <f t="shared" si="216"/>
        <v>1.054</v>
      </c>
      <c r="G3504" t="s">
        <v>8219</v>
      </c>
      <c r="H3504" t="s">
        <v>8224</v>
      </c>
      <c r="I3504" t="s">
        <v>8246</v>
      </c>
      <c r="J3504">
        <v>1458100740</v>
      </c>
      <c r="K3504">
        <v>1456862924</v>
      </c>
      <c r="L3504" s="10">
        <f t="shared" si="218"/>
        <v>42430.839398148149</v>
      </c>
      <c r="M3504" s="10">
        <f t="shared" si="219"/>
        <v>42445.165972222225</v>
      </c>
      <c r="N3504" t="b">
        <v>0</v>
      </c>
      <c r="O3504">
        <v>31</v>
      </c>
      <c r="P3504" t="b">
        <v>1</v>
      </c>
      <c r="Q3504" t="s">
        <v>8271</v>
      </c>
      <c r="R3504" s="6">
        <f t="shared" si="217"/>
        <v>136</v>
      </c>
      <c r="S3504" t="s">
        <v>8319</v>
      </c>
      <c r="T3504" t="s">
        <v>8354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>
        <f t="shared" si="216"/>
        <v>1.0755999999999999</v>
      </c>
      <c r="G3505" t="s">
        <v>8219</v>
      </c>
      <c r="H3505" t="s">
        <v>8225</v>
      </c>
      <c r="I3505" t="s">
        <v>8247</v>
      </c>
      <c r="J3505">
        <v>1469359728</v>
      </c>
      <c r="K3505">
        <v>1466767728</v>
      </c>
      <c r="L3505" s="10">
        <f t="shared" si="218"/>
        <v>42545.478333333333</v>
      </c>
      <c r="M3505" s="10">
        <f t="shared" si="219"/>
        <v>42575.478333333333</v>
      </c>
      <c r="N3505" t="b">
        <v>0</v>
      </c>
      <c r="O3505">
        <v>38</v>
      </c>
      <c r="P3505" t="b">
        <v>1</v>
      </c>
      <c r="Q3505" t="s">
        <v>8271</v>
      </c>
      <c r="R3505" s="6">
        <f t="shared" si="217"/>
        <v>70.763157894736835</v>
      </c>
      <c r="S3505" t="s">
        <v>8319</v>
      </c>
      <c r="T3505" t="s">
        <v>8354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>
        <f t="shared" si="216"/>
        <v>1</v>
      </c>
      <c r="G3506" t="s">
        <v>8219</v>
      </c>
      <c r="H3506" t="s">
        <v>8224</v>
      </c>
      <c r="I3506" t="s">
        <v>8246</v>
      </c>
      <c r="J3506">
        <v>1447959491</v>
      </c>
      <c r="K3506">
        <v>1445363891</v>
      </c>
      <c r="L3506" s="10">
        <f t="shared" si="218"/>
        <v>42297.748738425929</v>
      </c>
      <c r="M3506" s="10">
        <f t="shared" si="219"/>
        <v>42327.790405092594</v>
      </c>
      <c r="N3506" t="b">
        <v>0</v>
      </c>
      <c r="O3506">
        <v>8</v>
      </c>
      <c r="P3506" t="b">
        <v>1</v>
      </c>
      <c r="Q3506" t="s">
        <v>8271</v>
      </c>
      <c r="R3506" s="6">
        <f t="shared" si="217"/>
        <v>125</v>
      </c>
      <c r="S3506" t="s">
        <v>8319</v>
      </c>
      <c r="T3506" t="s">
        <v>8354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>
        <f t="shared" si="216"/>
        <v>1.0376000000000001</v>
      </c>
      <c r="G3507" t="s">
        <v>8219</v>
      </c>
      <c r="H3507" t="s">
        <v>8224</v>
      </c>
      <c r="I3507" t="s">
        <v>8246</v>
      </c>
      <c r="J3507">
        <v>1399953600</v>
      </c>
      <c r="K3507">
        <v>1398983245</v>
      </c>
      <c r="L3507" s="10">
        <f t="shared" si="218"/>
        <v>41760.935706018521</v>
      </c>
      <c r="M3507" s="10">
        <f t="shared" si="219"/>
        <v>41772.166666666664</v>
      </c>
      <c r="N3507" t="b">
        <v>0</v>
      </c>
      <c r="O3507">
        <v>39</v>
      </c>
      <c r="P3507" t="b">
        <v>1</v>
      </c>
      <c r="Q3507" t="s">
        <v>8271</v>
      </c>
      <c r="R3507" s="6">
        <f t="shared" si="217"/>
        <v>66.512820512820511</v>
      </c>
      <c r="S3507" t="s">
        <v>8319</v>
      </c>
      <c r="T3507" t="s">
        <v>8354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>
        <f t="shared" si="216"/>
        <v>1.0149999999999999</v>
      </c>
      <c r="G3508" t="s">
        <v>8219</v>
      </c>
      <c r="H3508" t="s">
        <v>8224</v>
      </c>
      <c r="I3508" t="s">
        <v>8246</v>
      </c>
      <c r="J3508">
        <v>1408815440</v>
      </c>
      <c r="K3508">
        <v>1404927440</v>
      </c>
      <c r="L3508" s="10">
        <f t="shared" si="218"/>
        <v>41829.734259259261</v>
      </c>
      <c r="M3508" s="10">
        <f t="shared" si="219"/>
        <v>41874.734259259261</v>
      </c>
      <c r="N3508" t="b">
        <v>0</v>
      </c>
      <c r="O3508">
        <v>29</v>
      </c>
      <c r="P3508" t="b">
        <v>1</v>
      </c>
      <c r="Q3508" t="s">
        <v>8271</v>
      </c>
      <c r="R3508" s="6">
        <f t="shared" si="217"/>
        <v>105</v>
      </c>
      <c r="S3508" t="s">
        <v>8319</v>
      </c>
      <c r="T3508" t="s">
        <v>8354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>
        <f t="shared" si="216"/>
        <v>1.044</v>
      </c>
      <c r="G3509" t="s">
        <v>8219</v>
      </c>
      <c r="H3509" t="s">
        <v>8224</v>
      </c>
      <c r="I3509" t="s">
        <v>8246</v>
      </c>
      <c r="J3509">
        <v>1464732537</v>
      </c>
      <c r="K3509">
        <v>1462140537</v>
      </c>
      <c r="L3509" s="10">
        <f t="shared" si="218"/>
        <v>42491.92288194444</v>
      </c>
      <c r="M3509" s="10">
        <f t="shared" si="219"/>
        <v>42521.92288194444</v>
      </c>
      <c r="N3509" t="b">
        <v>0</v>
      </c>
      <c r="O3509">
        <v>72</v>
      </c>
      <c r="P3509" t="b">
        <v>1</v>
      </c>
      <c r="Q3509" t="s">
        <v>8271</v>
      </c>
      <c r="R3509" s="6">
        <f t="shared" si="217"/>
        <v>145</v>
      </c>
      <c r="S3509" t="s">
        <v>8319</v>
      </c>
      <c r="T3509" t="s">
        <v>8354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>
        <f t="shared" si="216"/>
        <v>1.8</v>
      </c>
      <c r="G3510" t="s">
        <v>8219</v>
      </c>
      <c r="H3510" t="s">
        <v>8225</v>
      </c>
      <c r="I3510" t="s">
        <v>8247</v>
      </c>
      <c r="J3510">
        <v>1462914000</v>
      </c>
      <c r="K3510">
        <v>1460914253</v>
      </c>
      <c r="L3510" s="10">
        <f t="shared" si="218"/>
        <v>42477.729780092588</v>
      </c>
      <c r="M3510" s="10">
        <f t="shared" si="219"/>
        <v>42500.875</v>
      </c>
      <c r="N3510" t="b">
        <v>0</v>
      </c>
      <c r="O3510">
        <v>15</v>
      </c>
      <c r="P3510" t="b">
        <v>1</v>
      </c>
      <c r="Q3510" t="s">
        <v>8271</v>
      </c>
      <c r="R3510" s="6">
        <f t="shared" si="217"/>
        <v>12</v>
      </c>
      <c r="S3510" t="s">
        <v>8319</v>
      </c>
      <c r="T3510" t="s">
        <v>8354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>
        <f t="shared" si="216"/>
        <v>1.0633333333333332</v>
      </c>
      <c r="G3511" t="s">
        <v>8219</v>
      </c>
      <c r="H3511" t="s">
        <v>8224</v>
      </c>
      <c r="I3511" t="s">
        <v>8246</v>
      </c>
      <c r="J3511">
        <v>1416545700</v>
      </c>
      <c r="K3511">
        <v>1415392666</v>
      </c>
      <c r="L3511" s="10">
        <f t="shared" si="218"/>
        <v>41950.859560185185</v>
      </c>
      <c r="M3511" s="10">
        <f t="shared" si="219"/>
        <v>41964.204861111109</v>
      </c>
      <c r="N3511" t="b">
        <v>0</v>
      </c>
      <c r="O3511">
        <v>33</v>
      </c>
      <c r="P3511" t="b">
        <v>1</v>
      </c>
      <c r="Q3511" t="s">
        <v>8271</v>
      </c>
      <c r="R3511" s="6">
        <f t="shared" si="217"/>
        <v>96.666666666666671</v>
      </c>
      <c r="S3511" t="s">
        <v>8319</v>
      </c>
      <c r="T3511" t="s">
        <v>8354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>
        <f t="shared" si="216"/>
        <v>1.0055555555555555</v>
      </c>
      <c r="G3512" t="s">
        <v>8219</v>
      </c>
      <c r="H3512" t="s">
        <v>8224</v>
      </c>
      <c r="I3512" t="s">
        <v>8246</v>
      </c>
      <c r="J3512">
        <v>1404312846</v>
      </c>
      <c r="K3512">
        <v>1402584846</v>
      </c>
      <c r="L3512" s="10">
        <f t="shared" si="218"/>
        <v>41802.62090277778</v>
      </c>
      <c r="M3512" s="10">
        <f t="shared" si="219"/>
        <v>41822.62090277778</v>
      </c>
      <c r="N3512" t="b">
        <v>0</v>
      </c>
      <c r="O3512">
        <v>15</v>
      </c>
      <c r="P3512" t="b">
        <v>1</v>
      </c>
      <c r="Q3512" t="s">
        <v>8271</v>
      </c>
      <c r="R3512" s="6">
        <f t="shared" si="217"/>
        <v>60.333333333333336</v>
      </c>
      <c r="S3512" t="s">
        <v>8319</v>
      </c>
      <c r="T3512" t="s">
        <v>8354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>
        <f t="shared" si="216"/>
        <v>1.012</v>
      </c>
      <c r="G3513" t="s">
        <v>8219</v>
      </c>
      <c r="H3513" t="s">
        <v>8225</v>
      </c>
      <c r="I3513" t="s">
        <v>8247</v>
      </c>
      <c r="J3513">
        <v>1415385000</v>
      </c>
      <c r="K3513">
        <v>1413406695</v>
      </c>
      <c r="L3513" s="10">
        <f t="shared" si="218"/>
        <v>41927.873784722222</v>
      </c>
      <c r="M3513" s="10">
        <f t="shared" si="219"/>
        <v>41950.770833333336</v>
      </c>
      <c r="N3513" t="b">
        <v>0</v>
      </c>
      <c r="O3513">
        <v>19</v>
      </c>
      <c r="P3513" t="b">
        <v>1</v>
      </c>
      <c r="Q3513" t="s">
        <v>8271</v>
      </c>
      <c r="R3513" s="6">
        <f t="shared" si="217"/>
        <v>79.89473684210526</v>
      </c>
      <c r="S3513" t="s">
        <v>8319</v>
      </c>
      <c r="T3513" t="s">
        <v>8354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>
        <f t="shared" si="216"/>
        <v>1</v>
      </c>
      <c r="G3514" t="s">
        <v>8219</v>
      </c>
      <c r="H3514" t="s">
        <v>8225</v>
      </c>
      <c r="I3514" t="s">
        <v>8247</v>
      </c>
      <c r="J3514">
        <v>1429789992</v>
      </c>
      <c r="K3514">
        <v>1424609592</v>
      </c>
      <c r="L3514" s="10">
        <f t="shared" si="218"/>
        <v>42057.536944444444</v>
      </c>
      <c r="M3514" s="10">
        <f t="shared" si="219"/>
        <v>42117.49527777778</v>
      </c>
      <c r="N3514" t="b">
        <v>0</v>
      </c>
      <c r="O3514">
        <v>17</v>
      </c>
      <c r="P3514" t="b">
        <v>1</v>
      </c>
      <c r="Q3514" t="s">
        <v>8271</v>
      </c>
      <c r="R3514" s="6">
        <f t="shared" si="217"/>
        <v>58.823529411764703</v>
      </c>
      <c r="S3514" t="s">
        <v>8319</v>
      </c>
      <c r="T3514" t="s">
        <v>8354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>
        <f t="shared" si="216"/>
        <v>1.1839285714285714</v>
      </c>
      <c r="G3515" t="s">
        <v>8219</v>
      </c>
      <c r="H3515" t="s">
        <v>8224</v>
      </c>
      <c r="I3515" t="s">
        <v>8246</v>
      </c>
      <c r="J3515">
        <v>1401857940</v>
      </c>
      <c r="K3515">
        <v>1400725112</v>
      </c>
      <c r="L3515" s="10">
        <f t="shared" si="218"/>
        <v>41781.096203703702</v>
      </c>
      <c r="M3515" s="10">
        <f t="shared" si="219"/>
        <v>41794.207638888889</v>
      </c>
      <c r="N3515" t="b">
        <v>0</v>
      </c>
      <c r="O3515">
        <v>44</v>
      </c>
      <c r="P3515" t="b">
        <v>1</v>
      </c>
      <c r="Q3515" t="s">
        <v>8271</v>
      </c>
      <c r="R3515" s="6">
        <f t="shared" si="217"/>
        <v>75.340909090909093</v>
      </c>
      <c r="S3515" t="s">
        <v>8319</v>
      </c>
      <c r="T3515" t="s">
        <v>8354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>
        <f t="shared" si="216"/>
        <v>1.1000000000000001</v>
      </c>
      <c r="G3516" t="s">
        <v>8219</v>
      </c>
      <c r="H3516" t="s">
        <v>8224</v>
      </c>
      <c r="I3516" t="s">
        <v>8246</v>
      </c>
      <c r="J3516">
        <v>1422853140</v>
      </c>
      <c r="K3516">
        <v>1421439552</v>
      </c>
      <c r="L3516" s="10">
        <f t="shared" si="218"/>
        <v>42020.846666666665</v>
      </c>
      <c r="M3516" s="10">
        <f t="shared" si="219"/>
        <v>42037.207638888889</v>
      </c>
      <c r="N3516" t="b">
        <v>0</v>
      </c>
      <c r="O3516">
        <v>10</v>
      </c>
      <c r="P3516" t="b">
        <v>1</v>
      </c>
      <c r="Q3516" t="s">
        <v>8271</v>
      </c>
      <c r="R3516" s="6">
        <f t="shared" si="217"/>
        <v>55</v>
      </c>
      <c r="S3516" t="s">
        <v>8319</v>
      </c>
      <c r="T3516" t="s">
        <v>8354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>
        <f t="shared" si="216"/>
        <v>1.0266666666666666</v>
      </c>
      <c r="G3517" t="s">
        <v>8219</v>
      </c>
      <c r="H3517" t="s">
        <v>8224</v>
      </c>
      <c r="I3517" t="s">
        <v>8246</v>
      </c>
      <c r="J3517">
        <v>1433097171</v>
      </c>
      <c r="K3517">
        <v>1430505171</v>
      </c>
      <c r="L3517" s="10">
        <f t="shared" si="218"/>
        <v>42125.772812499999</v>
      </c>
      <c r="M3517" s="10">
        <f t="shared" si="219"/>
        <v>42155.772812499999</v>
      </c>
      <c r="N3517" t="b">
        <v>0</v>
      </c>
      <c r="O3517">
        <v>46</v>
      </c>
      <c r="P3517" t="b">
        <v>1</v>
      </c>
      <c r="Q3517" t="s">
        <v>8271</v>
      </c>
      <c r="R3517" s="6">
        <f t="shared" si="217"/>
        <v>66.956521739130437</v>
      </c>
      <c r="S3517" t="s">
        <v>8319</v>
      </c>
      <c r="T3517" t="s">
        <v>8354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>
        <f t="shared" si="216"/>
        <v>1</v>
      </c>
      <c r="G3518" t="s">
        <v>8219</v>
      </c>
      <c r="H3518" t="s">
        <v>8224</v>
      </c>
      <c r="I3518" t="s">
        <v>8246</v>
      </c>
      <c r="J3518">
        <v>1410145200</v>
      </c>
      <c r="K3518">
        <v>1407197670</v>
      </c>
      <c r="L3518" s="10">
        <f t="shared" si="218"/>
        <v>41856.010069444441</v>
      </c>
      <c r="M3518" s="10">
        <f t="shared" si="219"/>
        <v>41890.125</v>
      </c>
      <c r="N3518" t="b">
        <v>0</v>
      </c>
      <c r="O3518">
        <v>11</v>
      </c>
      <c r="P3518" t="b">
        <v>1</v>
      </c>
      <c r="Q3518" t="s">
        <v>8271</v>
      </c>
      <c r="R3518" s="6">
        <f t="shared" si="217"/>
        <v>227.27272727272728</v>
      </c>
      <c r="S3518" t="s">
        <v>8319</v>
      </c>
      <c r="T3518" t="s">
        <v>8354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>
        <f t="shared" si="216"/>
        <v>1</v>
      </c>
      <c r="G3519" t="s">
        <v>8219</v>
      </c>
      <c r="H3519" t="s">
        <v>8225</v>
      </c>
      <c r="I3519" t="s">
        <v>8247</v>
      </c>
      <c r="J3519">
        <v>1404471600</v>
      </c>
      <c r="K3519">
        <v>1401910634</v>
      </c>
      <c r="L3519" s="10">
        <f t="shared" si="218"/>
        <v>41794.817523148151</v>
      </c>
      <c r="M3519" s="10">
        <f t="shared" si="219"/>
        <v>41824.458333333336</v>
      </c>
      <c r="N3519" t="b">
        <v>0</v>
      </c>
      <c r="O3519">
        <v>13</v>
      </c>
      <c r="P3519" t="b">
        <v>1</v>
      </c>
      <c r="Q3519" t="s">
        <v>8271</v>
      </c>
      <c r="R3519" s="6">
        <f t="shared" si="217"/>
        <v>307.69230769230768</v>
      </c>
      <c r="S3519" t="s">
        <v>8319</v>
      </c>
      <c r="T3519" t="s">
        <v>8354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>
        <f t="shared" si="216"/>
        <v>1.10046</v>
      </c>
      <c r="G3520" t="s">
        <v>8219</v>
      </c>
      <c r="H3520" t="s">
        <v>8224</v>
      </c>
      <c r="I3520" t="s">
        <v>8246</v>
      </c>
      <c r="J3520">
        <v>1412259660</v>
      </c>
      <c r="K3520">
        <v>1410461299</v>
      </c>
      <c r="L3520" s="10">
        <f t="shared" si="218"/>
        <v>41893.783553240741</v>
      </c>
      <c r="M3520" s="10">
        <f t="shared" si="219"/>
        <v>41914.597916666666</v>
      </c>
      <c r="N3520" t="b">
        <v>0</v>
      </c>
      <c r="O3520">
        <v>33</v>
      </c>
      <c r="P3520" t="b">
        <v>1</v>
      </c>
      <c r="Q3520" t="s">
        <v>8271</v>
      </c>
      <c r="R3520" s="6">
        <f t="shared" si="217"/>
        <v>50.020909090909093</v>
      </c>
      <c r="S3520" t="s">
        <v>8319</v>
      </c>
      <c r="T3520" t="s">
        <v>8354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>
        <f t="shared" si="216"/>
        <v>1.0135000000000001</v>
      </c>
      <c r="G3521" t="s">
        <v>8219</v>
      </c>
      <c r="H3521" t="s">
        <v>8225</v>
      </c>
      <c r="I3521" t="s">
        <v>8247</v>
      </c>
      <c r="J3521">
        <v>1425478950</v>
      </c>
      <c r="K3521">
        <v>1422886950</v>
      </c>
      <c r="L3521" s="10">
        <f t="shared" si="218"/>
        <v>42037.598958333328</v>
      </c>
      <c r="M3521" s="10">
        <f t="shared" si="219"/>
        <v>42067.598958333328</v>
      </c>
      <c r="N3521" t="b">
        <v>0</v>
      </c>
      <c r="O3521">
        <v>28</v>
      </c>
      <c r="P3521" t="b">
        <v>1</v>
      </c>
      <c r="Q3521" t="s">
        <v>8271</v>
      </c>
      <c r="R3521" s="6">
        <f t="shared" si="217"/>
        <v>72.392857142857139</v>
      </c>
      <c r="S3521" t="s">
        <v>8319</v>
      </c>
      <c r="T3521" t="s">
        <v>8354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>
        <f t="shared" ref="F3522:F3585" si="220">IF(D3522=0,0,E3522/D3522)</f>
        <v>1.0075000000000001</v>
      </c>
      <c r="G3522" t="s">
        <v>8219</v>
      </c>
      <c r="H3522" t="s">
        <v>8225</v>
      </c>
      <c r="I3522" t="s">
        <v>8247</v>
      </c>
      <c r="J3522">
        <v>1441547220</v>
      </c>
      <c r="K3522">
        <v>1439322412</v>
      </c>
      <c r="L3522" s="10">
        <f t="shared" si="218"/>
        <v>42227.824212962965</v>
      </c>
      <c r="M3522" s="10">
        <f t="shared" si="219"/>
        <v>42253.57430555555</v>
      </c>
      <c r="N3522" t="b">
        <v>0</v>
      </c>
      <c r="O3522">
        <v>21</v>
      </c>
      <c r="P3522" t="b">
        <v>1</v>
      </c>
      <c r="Q3522" t="s">
        <v>8271</v>
      </c>
      <c r="R3522" s="6">
        <f t="shared" ref="R3522:R3585" si="221">IF(O3522=0,0,E3522/O3522)</f>
        <v>95.952380952380949</v>
      </c>
      <c r="S3522" t="s">
        <v>8319</v>
      </c>
      <c r="T3522" t="s">
        <v>8354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>
        <f t="shared" si="220"/>
        <v>1.6942857142857144</v>
      </c>
      <c r="G3523" t="s">
        <v>8219</v>
      </c>
      <c r="H3523" t="s">
        <v>8224</v>
      </c>
      <c r="I3523" t="s">
        <v>8246</v>
      </c>
      <c r="J3523">
        <v>1411980020</v>
      </c>
      <c r="K3523">
        <v>1409388020</v>
      </c>
      <c r="L3523" s="10">
        <f t="shared" ref="L3523:L3586" si="222">(((K3523/60)/60)/24)+DATE(1970,1,1)</f>
        <v>41881.361342592594</v>
      </c>
      <c r="M3523" s="10">
        <f t="shared" ref="M3523:M3586" si="223">(((J3523/60)/60)/24)+DATE(1970,1,1)</f>
        <v>41911.361342592594</v>
      </c>
      <c r="N3523" t="b">
        <v>0</v>
      </c>
      <c r="O3523">
        <v>13</v>
      </c>
      <c r="P3523" t="b">
        <v>1</v>
      </c>
      <c r="Q3523" t="s">
        <v>8271</v>
      </c>
      <c r="R3523" s="6">
        <f t="shared" si="221"/>
        <v>45.615384615384613</v>
      </c>
      <c r="S3523" t="s">
        <v>8319</v>
      </c>
      <c r="T3523" t="s">
        <v>8354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>
        <f t="shared" si="220"/>
        <v>1</v>
      </c>
      <c r="G3524" t="s">
        <v>8219</v>
      </c>
      <c r="H3524" t="s">
        <v>8225</v>
      </c>
      <c r="I3524" t="s">
        <v>8247</v>
      </c>
      <c r="J3524">
        <v>1442311560</v>
      </c>
      <c r="K3524">
        <v>1439924246</v>
      </c>
      <c r="L3524" s="10">
        <f t="shared" si="222"/>
        <v>42234.789884259255</v>
      </c>
      <c r="M3524" s="10">
        <f t="shared" si="223"/>
        <v>42262.420833333337</v>
      </c>
      <c r="N3524" t="b">
        <v>0</v>
      </c>
      <c r="O3524">
        <v>34</v>
      </c>
      <c r="P3524" t="b">
        <v>1</v>
      </c>
      <c r="Q3524" t="s">
        <v>8271</v>
      </c>
      <c r="R3524" s="6">
        <f t="shared" si="221"/>
        <v>41.029411764705884</v>
      </c>
      <c r="S3524" t="s">
        <v>8319</v>
      </c>
      <c r="T3524" t="s">
        <v>8354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>
        <f t="shared" si="220"/>
        <v>1.1365000000000001</v>
      </c>
      <c r="G3525" t="s">
        <v>8219</v>
      </c>
      <c r="H3525" t="s">
        <v>8225</v>
      </c>
      <c r="I3525" t="s">
        <v>8247</v>
      </c>
      <c r="J3525">
        <v>1474844400</v>
      </c>
      <c r="K3525">
        <v>1469871148</v>
      </c>
      <c r="L3525" s="10">
        <f t="shared" si="222"/>
        <v>42581.397546296299</v>
      </c>
      <c r="M3525" s="10">
        <f t="shared" si="223"/>
        <v>42638.958333333328</v>
      </c>
      <c r="N3525" t="b">
        <v>0</v>
      </c>
      <c r="O3525">
        <v>80</v>
      </c>
      <c r="P3525" t="b">
        <v>1</v>
      </c>
      <c r="Q3525" t="s">
        <v>8271</v>
      </c>
      <c r="R3525" s="6">
        <f t="shared" si="221"/>
        <v>56.825000000000003</v>
      </c>
      <c r="S3525" t="s">
        <v>8319</v>
      </c>
      <c r="T3525" t="s">
        <v>8354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>
        <f t="shared" si="220"/>
        <v>1.0156000000000001</v>
      </c>
      <c r="G3526" t="s">
        <v>8219</v>
      </c>
      <c r="H3526" t="s">
        <v>8224</v>
      </c>
      <c r="I3526" t="s">
        <v>8246</v>
      </c>
      <c r="J3526">
        <v>1410580800</v>
      </c>
      <c r="K3526">
        <v>1409336373</v>
      </c>
      <c r="L3526" s="10">
        <f t="shared" si="222"/>
        <v>41880.76357638889</v>
      </c>
      <c r="M3526" s="10">
        <f t="shared" si="223"/>
        <v>41895.166666666664</v>
      </c>
      <c r="N3526" t="b">
        <v>0</v>
      </c>
      <c r="O3526">
        <v>74</v>
      </c>
      <c r="P3526" t="b">
        <v>1</v>
      </c>
      <c r="Q3526" t="s">
        <v>8271</v>
      </c>
      <c r="R3526" s="6">
        <f t="shared" si="221"/>
        <v>137.24324324324326</v>
      </c>
      <c r="S3526" t="s">
        <v>8319</v>
      </c>
      <c r="T3526" t="s">
        <v>8354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>
        <f t="shared" si="220"/>
        <v>1.06</v>
      </c>
      <c r="G3527" t="s">
        <v>8219</v>
      </c>
      <c r="H3527" t="s">
        <v>8224</v>
      </c>
      <c r="I3527" t="s">
        <v>8246</v>
      </c>
      <c r="J3527">
        <v>1439136000</v>
      </c>
      <c r="K3527">
        <v>1438188106</v>
      </c>
      <c r="L3527" s="10">
        <f t="shared" si="222"/>
        <v>42214.6956712963</v>
      </c>
      <c r="M3527" s="10">
        <f t="shared" si="223"/>
        <v>42225.666666666672</v>
      </c>
      <c r="N3527" t="b">
        <v>0</v>
      </c>
      <c r="O3527">
        <v>7</v>
      </c>
      <c r="P3527" t="b">
        <v>1</v>
      </c>
      <c r="Q3527" t="s">
        <v>8271</v>
      </c>
      <c r="R3527" s="6">
        <f t="shared" si="221"/>
        <v>75.714285714285708</v>
      </c>
      <c r="S3527" t="s">
        <v>8319</v>
      </c>
      <c r="T3527" t="s">
        <v>8354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>
        <f t="shared" si="220"/>
        <v>1.02</v>
      </c>
      <c r="G3528" t="s">
        <v>8219</v>
      </c>
      <c r="H3528" t="s">
        <v>8224</v>
      </c>
      <c r="I3528" t="s">
        <v>8246</v>
      </c>
      <c r="J3528">
        <v>1461823140</v>
      </c>
      <c r="K3528">
        <v>1459411371</v>
      </c>
      <c r="L3528" s="10">
        <f t="shared" si="222"/>
        <v>42460.335312499999</v>
      </c>
      <c r="M3528" s="10">
        <f t="shared" si="223"/>
        <v>42488.249305555553</v>
      </c>
      <c r="N3528" t="b">
        <v>0</v>
      </c>
      <c r="O3528">
        <v>34</v>
      </c>
      <c r="P3528" t="b">
        <v>1</v>
      </c>
      <c r="Q3528" t="s">
        <v>8271</v>
      </c>
      <c r="R3528" s="6">
        <f t="shared" si="221"/>
        <v>99</v>
      </c>
      <c r="S3528" t="s">
        <v>8319</v>
      </c>
      <c r="T3528" t="s">
        <v>8354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>
        <f t="shared" si="220"/>
        <v>1.1691666666666667</v>
      </c>
      <c r="G3529" t="s">
        <v>8219</v>
      </c>
      <c r="H3529" t="s">
        <v>8224</v>
      </c>
      <c r="I3529" t="s">
        <v>8246</v>
      </c>
      <c r="J3529">
        <v>1436587140</v>
      </c>
      <c r="K3529">
        <v>1434069205</v>
      </c>
      <c r="L3529" s="10">
        <f t="shared" si="222"/>
        <v>42167.023206018523</v>
      </c>
      <c r="M3529" s="10">
        <f t="shared" si="223"/>
        <v>42196.165972222225</v>
      </c>
      <c r="N3529" t="b">
        <v>0</v>
      </c>
      <c r="O3529">
        <v>86</v>
      </c>
      <c r="P3529" t="b">
        <v>1</v>
      </c>
      <c r="Q3529" t="s">
        <v>8271</v>
      </c>
      <c r="R3529" s="6">
        <f t="shared" si="221"/>
        <v>81.569767441860463</v>
      </c>
      <c r="S3529" t="s">
        <v>8319</v>
      </c>
      <c r="T3529" t="s">
        <v>8354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>
        <f t="shared" si="220"/>
        <v>1.0115151515151515</v>
      </c>
      <c r="G3530" t="s">
        <v>8219</v>
      </c>
      <c r="H3530" t="s">
        <v>8225</v>
      </c>
      <c r="I3530" t="s">
        <v>8247</v>
      </c>
      <c r="J3530">
        <v>1484740918</v>
      </c>
      <c r="K3530">
        <v>1483012918</v>
      </c>
      <c r="L3530" s="10">
        <f t="shared" si="222"/>
        <v>42733.50136574074</v>
      </c>
      <c r="M3530" s="10">
        <f t="shared" si="223"/>
        <v>42753.50136574074</v>
      </c>
      <c r="N3530" t="b">
        <v>0</v>
      </c>
      <c r="O3530">
        <v>37</v>
      </c>
      <c r="P3530" t="b">
        <v>1</v>
      </c>
      <c r="Q3530" t="s">
        <v>8271</v>
      </c>
      <c r="R3530" s="6">
        <f t="shared" si="221"/>
        <v>45.108108108108105</v>
      </c>
      <c r="S3530" t="s">
        <v>8319</v>
      </c>
      <c r="T3530" t="s">
        <v>8354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>
        <f t="shared" si="220"/>
        <v>1.32</v>
      </c>
      <c r="G3531" t="s">
        <v>8219</v>
      </c>
      <c r="H3531" t="s">
        <v>8224</v>
      </c>
      <c r="I3531" t="s">
        <v>8246</v>
      </c>
      <c r="J3531">
        <v>1436749200</v>
      </c>
      <c r="K3531">
        <v>1434997018</v>
      </c>
      <c r="L3531" s="10">
        <f t="shared" si="222"/>
        <v>42177.761782407411</v>
      </c>
      <c r="M3531" s="10">
        <f t="shared" si="223"/>
        <v>42198.041666666672</v>
      </c>
      <c r="N3531" t="b">
        <v>0</v>
      </c>
      <c r="O3531">
        <v>18</v>
      </c>
      <c r="P3531" t="b">
        <v>1</v>
      </c>
      <c r="Q3531" t="s">
        <v>8271</v>
      </c>
      <c r="R3531" s="6">
        <f t="shared" si="221"/>
        <v>36.666666666666664</v>
      </c>
      <c r="S3531" t="s">
        <v>8319</v>
      </c>
      <c r="T3531" t="s">
        <v>8354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>
        <f t="shared" si="220"/>
        <v>1</v>
      </c>
      <c r="G3532" t="s">
        <v>8219</v>
      </c>
      <c r="H3532" t="s">
        <v>8225</v>
      </c>
      <c r="I3532" t="s">
        <v>8247</v>
      </c>
      <c r="J3532">
        <v>1460318400</v>
      </c>
      <c r="K3532">
        <v>1457881057</v>
      </c>
      <c r="L3532" s="10">
        <f t="shared" si="222"/>
        <v>42442.623344907406</v>
      </c>
      <c r="M3532" s="10">
        <f t="shared" si="223"/>
        <v>42470.833333333328</v>
      </c>
      <c r="N3532" t="b">
        <v>0</v>
      </c>
      <c r="O3532">
        <v>22</v>
      </c>
      <c r="P3532" t="b">
        <v>1</v>
      </c>
      <c r="Q3532" t="s">
        <v>8271</v>
      </c>
      <c r="R3532" s="6">
        <f t="shared" si="221"/>
        <v>125</v>
      </c>
      <c r="S3532" t="s">
        <v>8319</v>
      </c>
      <c r="T3532" t="s">
        <v>8354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>
        <f t="shared" si="220"/>
        <v>1.28</v>
      </c>
      <c r="G3533" t="s">
        <v>8219</v>
      </c>
      <c r="H3533" t="s">
        <v>8224</v>
      </c>
      <c r="I3533" t="s">
        <v>8246</v>
      </c>
      <c r="J3533">
        <v>1467301334</v>
      </c>
      <c r="K3533">
        <v>1464709334</v>
      </c>
      <c r="L3533" s="10">
        <f t="shared" si="222"/>
        <v>42521.654328703706</v>
      </c>
      <c r="M3533" s="10">
        <f t="shared" si="223"/>
        <v>42551.654328703706</v>
      </c>
      <c r="N3533" t="b">
        <v>0</v>
      </c>
      <c r="O3533">
        <v>26</v>
      </c>
      <c r="P3533" t="b">
        <v>1</v>
      </c>
      <c r="Q3533" t="s">
        <v>8271</v>
      </c>
      <c r="R3533" s="6">
        <f t="shared" si="221"/>
        <v>49.230769230769234</v>
      </c>
      <c r="S3533" t="s">
        <v>8319</v>
      </c>
      <c r="T3533" t="s">
        <v>8354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>
        <f t="shared" si="220"/>
        <v>1.1895833333333334</v>
      </c>
      <c r="G3534" t="s">
        <v>8219</v>
      </c>
      <c r="H3534" t="s">
        <v>8224</v>
      </c>
      <c r="I3534" t="s">
        <v>8246</v>
      </c>
      <c r="J3534">
        <v>1411012740</v>
      </c>
      <c r="K3534">
        <v>1409667827</v>
      </c>
      <c r="L3534" s="10">
        <f t="shared" si="222"/>
        <v>41884.599849537037</v>
      </c>
      <c r="M3534" s="10">
        <f t="shared" si="223"/>
        <v>41900.165972222225</v>
      </c>
      <c r="N3534" t="b">
        <v>0</v>
      </c>
      <c r="O3534">
        <v>27</v>
      </c>
      <c r="P3534" t="b">
        <v>1</v>
      </c>
      <c r="Q3534" t="s">
        <v>8271</v>
      </c>
      <c r="R3534" s="6">
        <f t="shared" si="221"/>
        <v>42.296296296296298</v>
      </c>
      <c r="S3534" t="s">
        <v>8319</v>
      </c>
      <c r="T3534" t="s">
        <v>8354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>
        <f t="shared" si="220"/>
        <v>1.262</v>
      </c>
      <c r="G3535" t="s">
        <v>8219</v>
      </c>
      <c r="H3535" t="s">
        <v>8224</v>
      </c>
      <c r="I3535" t="s">
        <v>8246</v>
      </c>
      <c r="J3535">
        <v>1447269367</v>
      </c>
      <c r="K3535">
        <v>1444673767</v>
      </c>
      <c r="L3535" s="10">
        <f t="shared" si="222"/>
        <v>42289.761192129634</v>
      </c>
      <c r="M3535" s="10">
        <f t="shared" si="223"/>
        <v>42319.802858796291</v>
      </c>
      <c r="N3535" t="b">
        <v>0</v>
      </c>
      <c r="O3535">
        <v>8</v>
      </c>
      <c r="P3535" t="b">
        <v>1</v>
      </c>
      <c r="Q3535" t="s">
        <v>8271</v>
      </c>
      <c r="R3535" s="6">
        <f t="shared" si="221"/>
        <v>78.875</v>
      </c>
      <c r="S3535" t="s">
        <v>8319</v>
      </c>
      <c r="T3535" t="s">
        <v>8354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>
        <f t="shared" si="220"/>
        <v>1.5620000000000001</v>
      </c>
      <c r="G3536" t="s">
        <v>8219</v>
      </c>
      <c r="H3536" t="s">
        <v>8224</v>
      </c>
      <c r="I3536" t="s">
        <v>8246</v>
      </c>
      <c r="J3536">
        <v>1443711623</v>
      </c>
      <c r="K3536">
        <v>1440687623</v>
      </c>
      <c r="L3536" s="10">
        <f t="shared" si="222"/>
        <v>42243.6252662037</v>
      </c>
      <c r="M3536" s="10">
        <f t="shared" si="223"/>
        <v>42278.6252662037</v>
      </c>
      <c r="N3536" t="b">
        <v>0</v>
      </c>
      <c r="O3536">
        <v>204</v>
      </c>
      <c r="P3536" t="b">
        <v>1</v>
      </c>
      <c r="Q3536" t="s">
        <v>8271</v>
      </c>
      <c r="R3536" s="6">
        <f t="shared" si="221"/>
        <v>38.284313725490193</v>
      </c>
      <c r="S3536" t="s">
        <v>8319</v>
      </c>
      <c r="T3536" t="s">
        <v>8354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>
        <f t="shared" si="220"/>
        <v>1.0315000000000001</v>
      </c>
      <c r="G3537" t="s">
        <v>8219</v>
      </c>
      <c r="H3537" t="s">
        <v>8225</v>
      </c>
      <c r="I3537" t="s">
        <v>8247</v>
      </c>
      <c r="J3537">
        <v>1443808800</v>
      </c>
      <c r="K3537">
        <v>1441120910</v>
      </c>
      <c r="L3537" s="10">
        <f t="shared" si="222"/>
        <v>42248.640162037031</v>
      </c>
      <c r="M3537" s="10">
        <f t="shared" si="223"/>
        <v>42279.75</v>
      </c>
      <c r="N3537" t="b">
        <v>0</v>
      </c>
      <c r="O3537">
        <v>46</v>
      </c>
      <c r="P3537" t="b">
        <v>1</v>
      </c>
      <c r="Q3537" t="s">
        <v>8271</v>
      </c>
      <c r="R3537" s="6">
        <f t="shared" si="221"/>
        <v>44.847826086956523</v>
      </c>
      <c r="S3537" t="s">
        <v>8319</v>
      </c>
      <c r="T3537" t="s">
        <v>8354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>
        <f t="shared" si="220"/>
        <v>1.5333333333333334</v>
      </c>
      <c r="G3538" t="s">
        <v>8219</v>
      </c>
      <c r="H3538" t="s">
        <v>8225</v>
      </c>
      <c r="I3538" t="s">
        <v>8247</v>
      </c>
      <c r="J3538">
        <v>1450612740</v>
      </c>
      <c r="K3538">
        <v>1448040425</v>
      </c>
      <c r="L3538" s="10">
        <f t="shared" si="222"/>
        <v>42328.727141203708</v>
      </c>
      <c r="M3538" s="10">
        <f t="shared" si="223"/>
        <v>42358.499305555553</v>
      </c>
      <c r="N3538" t="b">
        <v>0</v>
      </c>
      <c r="O3538">
        <v>17</v>
      </c>
      <c r="P3538" t="b">
        <v>1</v>
      </c>
      <c r="Q3538" t="s">
        <v>8271</v>
      </c>
      <c r="R3538" s="6">
        <f t="shared" si="221"/>
        <v>13.529411764705882</v>
      </c>
      <c r="S3538" t="s">
        <v>8319</v>
      </c>
      <c r="T3538" t="s">
        <v>8354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>
        <f t="shared" si="220"/>
        <v>1.8044444444444445</v>
      </c>
      <c r="G3539" t="s">
        <v>8219</v>
      </c>
      <c r="H3539" t="s">
        <v>8229</v>
      </c>
      <c r="I3539" t="s">
        <v>8251</v>
      </c>
      <c r="J3539">
        <v>1416211140</v>
      </c>
      <c r="K3539">
        <v>1413016216</v>
      </c>
      <c r="L3539" s="10">
        <f t="shared" si="222"/>
        <v>41923.354351851849</v>
      </c>
      <c r="M3539" s="10">
        <f t="shared" si="223"/>
        <v>41960.332638888889</v>
      </c>
      <c r="N3539" t="b">
        <v>0</v>
      </c>
      <c r="O3539">
        <v>28</v>
      </c>
      <c r="P3539" t="b">
        <v>1</v>
      </c>
      <c r="Q3539" t="s">
        <v>8271</v>
      </c>
      <c r="R3539" s="6">
        <f t="shared" si="221"/>
        <v>43.5</v>
      </c>
      <c r="S3539" t="s">
        <v>8319</v>
      </c>
      <c r="T3539" t="s">
        <v>8354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>
        <f t="shared" si="220"/>
        <v>1.2845</v>
      </c>
      <c r="G3540" t="s">
        <v>8219</v>
      </c>
      <c r="H3540" t="s">
        <v>8225</v>
      </c>
      <c r="I3540" t="s">
        <v>8247</v>
      </c>
      <c r="J3540">
        <v>1471428340</v>
      </c>
      <c r="K3540">
        <v>1469009140</v>
      </c>
      <c r="L3540" s="10">
        <f t="shared" si="222"/>
        <v>42571.420601851853</v>
      </c>
      <c r="M3540" s="10">
        <f t="shared" si="223"/>
        <v>42599.420601851853</v>
      </c>
      <c r="N3540" t="b">
        <v>0</v>
      </c>
      <c r="O3540">
        <v>83</v>
      </c>
      <c r="P3540" t="b">
        <v>1</v>
      </c>
      <c r="Q3540" t="s">
        <v>8271</v>
      </c>
      <c r="R3540" s="6">
        <f t="shared" si="221"/>
        <v>30.951807228915662</v>
      </c>
      <c r="S3540" t="s">
        <v>8319</v>
      </c>
      <c r="T3540" t="s">
        <v>8354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>
        <f t="shared" si="220"/>
        <v>1.1966666666666668</v>
      </c>
      <c r="G3541" t="s">
        <v>8219</v>
      </c>
      <c r="H3541" t="s">
        <v>8224</v>
      </c>
      <c r="I3541" t="s">
        <v>8246</v>
      </c>
      <c r="J3541">
        <v>1473358122</v>
      </c>
      <c r="K3541">
        <v>1471543722</v>
      </c>
      <c r="L3541" s="10">
        <f t="shared" si="222"/>
        <v>42600.756041666667</v>
      </c>
      <c r="M3541" s="10">
        <f t="shared" si="223"/>
        <v>42621.756041666667</v>
      </c>
      <c r="N3541" t="b">
        <v>0</v>
      </c>
      <c r="O3541">
        <v>13</v>
      </c>
      <c r="P3541" t="b">
        <v>1</v>
      </c>
      <c r="Q3541" t="s">
        <v>8271</v>
      </c>
      <c r="R3541" s="6">
        <f t="shared" si="221"/>
        <v>55.230769230769234</v>
      </c>
      <c r="S3541" t="s">
        <v>8319</v>
      </c>
      <c r="T3541" t="s">
        <v>8354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>
        <f t="shared" si="220"/>
        <v>1.23</v>
      </c>
      <c r="G3542" t="s">
        <v>8219</v>
      </c>
      <c r="H3542" t="s">
        <v>8225</v>
      </c>
      <c r="I3542" t="s">
        <v>8247</v>
      </c>
      <c r="J3542">
        <v>1466899491</v>
      </c>
      <c r="K3542">
        <v>1464307491</v>
      </c>
      <c r="L3542" s="10">
        <f t="shared" si="222"/>
        <v>42517.003368055557</v>
      </c>
      <c r="M3542" s="10">
        <f t="shared" si="223"/>
        <v>42547.003368055557</v>
      </c>
      <c r="N3542" t="b">
        <v>0</v>
      </c>
      <c r="O3542">
        <v>8</v>
      </c>
      <c r="P3542" t="b">
        <v>1</v>
      </c>
      <c r="Q3542" t="s">
        <v>8271</v>
      </c>
      <c r="R3542" s="6">
        <f t="shared" si="221"/>
        <v>46.125</v>
      </c>
      <c r="S3542" t="s">
        <v>8319</v>
      </c>
      <c r="T3542" t="s">
        <v>8354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>
        <f t="shared" si="220"/>
        <v>1.05</v>
      </c>
      <c r="G3543" t="s">
        <v>8219</v>
      </c>
      <c r="H3543" t="s">
        <v>8225</v>
      </c>
      <c r="I3543" t="s">
        <v>8247</v>
      </c>
      <c r="J3543">
        <v>1441042275</v>
      </c>
      <c r="K3543">
        <v>1438882275</v>
      </c>
      <c r="L3543" s="10">
        <f t="shared" si="222"/>
        <v>42222.730034722219</v>
      </c>
      <c r="M3543" s="10">
        <f t="shared" si="223"/>
        <v>42247.730034722219</v>
      </c>
      <c r="N3543" t="b">
        <v>0</v>
      </c>
      <c r="O3543">
        <v>32</v>
      </c>
      <c r="P3543" t="b">
        <v>1</v>
      </c>
      <c r="Q3543" t="s">
        <v>8271</v>
      </c>
      <c r="R3543" s="6">
        <f t="shared" si="221"/>
        <v>39.375</v>
      </c>
      <c r="S3543" t="s">
        <v>8319</v>
      </c>
      <c r="T3543" t="s">
        <v>8354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>
        <f t="shared" si="220"/>
        <v>1.0223636363636364</v>
      </c>
      <c r="G3544" t="s">
        <v>8219</v>
      </c>
      <c r="H3544" t="s">
        <v>8224</v>
      </c>
      <c r="I3544" t="s">
        <v>8246</v>
      </c>
      <c r="J3544">
        <v>1410099822</v>
      </c>
      <c r="K3544">
        <v>1404915822</v>
      </c>
      <c r="L3544" s="10">
        <f t="shared" si="222"/>
        <v>41829.599791666667</v>
      </c>
      <c r="M3544" s="10">
        <f t="shared" si="223"/>
        <v>41889.599791666667</v>
      </c>
      <c r="N3544" t="b">
        <v>0</v>
      </c>
      <c r="O3544">
        <v>85</v>
      </c>
      <c r="P3544" t="b">
        <v>1</v>
      </c>
      <c r="Q3544" t="s">
        <v>8271</v>
      </c>
      <c r="R3544" s="6">
        <f t="shared" si="221"/>
        <v>66.152941176470591</v>
      </c>
      <c r="S3544" t="s">
        <v>8319</v>
      </c>
      <c r="T3544" t="s">
        <v>8354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>
        <f t="shared" si="220"/>
        <v>1.0466666666666666</v>
      </c>
      <c r="G3545" t="s">
        <v>8219</v>
      </c>
      <c r="H3545" t="s">
        <v>8236</v>
      </c>
      <c r="I3545" t="s">
        <v>8249</v>
      </c>
      <c r="J3545">
        <v>1435255659</v>
      </c>
      <c r="K3545">
        <v>1432663659</v>
      </c>
      <c r="L3545" s="10">
        <f t="shared" si="222"/>
        <v>42150.755312499998</v>
      </c>
      <c r="M3545" s="10">
        <f t="shared" si="223"/>
        <v>42180.755312499998</v>
      </c>
      <c r="N3545" t="b">
        <v>0</v>
      </c>
      <c r="O3545">
        <v>29</v>
      </c>
      <c r="P3545" t="b">
        <v>1</v>
      </c>
      <c r="Q3545" t="s">
        <v>8271</v>
      </c>
      <c r="R3545" s="6">
        <f t="shared" si="221"/>
        <v>54.137931034482762</v>
      </c>
      <c r="S3545" t="s">
        <v>8319</v>
      </c>
      <c r="T3545" t="s">
        <v>8354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>
        <f t="shared" si="220"/>
        <v>1</v>
      </c>
      <c r="G3546" t="s">
        <v>8219</v>
      </c>
      <c r="H3546" t="s">
        <v>8224</v>
      </c>
      <c r="I3546" t="s">
        <v>8246</v>
      </c>
      <c r="J3546">
        <v>1425758257</v>
      </c>
      <c r="K3546">
        <v>1423166257</v>
      </c>
      <c r="L3546" s="10">
        <f t="shared" si="222"/>
        <v>42040.831678240742</v>
      </c>
      <c r="M3546" s="10">
        <f t="shared" si="223"/>
        <v>42070.831678240742</v>
      </c>
      <c r="N3546" t="b">
        <v>0</v>
      </c>
      <c r="O3546">
        <v>24</v>
      </c>
      <c r="P3546" t="b">
        <v>1</v>
      </c>
      <c r="Q3546" t="s">
        <v>8271</v>
      </c>
      <c r="R3546" s="6">
        <f t="shared" si="221"/>
        <v>104.16666666666667</v>
      </c>
      <c r="S3546" t="s">
        <v>8319</v>
      </c>
      <c r="T3546" t="s">
        <v>8354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>
        <f t="shared" si="220"/>
        <v>1.004</v>
      </c>
      <c r="G3547" t="s">
        <v>8219</v>
      </c>
      <c r="H3547" t="s">
        <v>8224</v>
      </c>
      <c r="I3547" t="s">
        <v>8246</v>
      </c>
      <c r="J3547">
        <v>1428780159</v>
      </c>
      <c r="K3547">
        <v>1426188159</v>
      </c>
      <c r="L3547" s="10">
        <f t="shared" si="222"/>
        <v>42075.807395833333</v>
      </c>
      <c r="M3547" s="10">
        <f t="shared" si="223"/>
        <v>42105.807395833333</v>
      </c>
      <c r="N3547" t="b">
        <v>0</v>
      </c>
      <c r="O3547">
        <v>8</v>
      </c>
      <c r="P3547" t="b">
        <v>1</v>
      </c>
      <c r="Q3547" t="s">
        <v>8271</v>
      </c>
      <c r="R3547" s="6">
        <f t="shared" si="221"/>
        <v>31.375</v>
      </c>
      <c r="S3547" t="s">
        <v>8319</v>
      </c>
      <c r="T3547" t="s">
        <v>8354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>
        <f t="shared" si="220"/>
        <v>1.0227272727272727</v>
      </c>
      <c r="G3548" t="s">
        <v>8219</v>
      </c>
      <c r="H3548" t="s">
        <v>8224</v>
      </c>
      <c r="I3548" t="s">
        <v>8246</v>
      </c>
      <c r="J3548">
        <v>1427860740</v>
      </c>
      <c r="K3548">
        <v>1426002684</v>
      </c>
      <c r="L3548" s="10">
        <f t="shared" si="222"/>
        <v>42073.660694444443</v>
      </c>
      <c r="M3548" s="10">
        <f t="shared" si="223"/>
        <v>42095.165972222225</v>
      </c>
      <c r="N3548" t="b">
        <v>0</v>
      </c>
      <c r="O3548">
        <v>19</v>
      </c>
      <c r="P3548" t="b">
        <v>1</v>
      </c>
      <c r="Q3548" t="s">
        <v>8271</v>
      </c>
      <c r="R3548" s="6">
        <f t="shared" si="221"/>
        <v>59.210526315789473</v>
      </c>
      <c r="S3548" t="s">
        <v>8319</v>
      </c>
      <c r="T3548" t="s">
        <v>8354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>
        <f t="shared" si="220"/>
        <v>1.1440928571428572</v>
      </c>
      <c r="G3549" t="s">
        <v>8219</v>
      </c>
      <c r="H3549" t="s">
        <v>8224</v>
      </c>
      <c r="I3549" t="s">
        <v>8246</v>
      </c>
      <c r="J3549">
        <v>1463198340</v>
      </c>
      <c r="K3549">
        <v>1461117201</v>
      </c>
      <c r="L3549" s="10">
        <f t="shared" si="222"/>
        <v>42480.078715277778</v>
      </c>
      <c r="M3549" s="10">
        <f t="shared" si="223"/>
        <v>42504.165972222225</v>
      </c>
      <c r="N3549" t="b">
        <v>0</v>
      </c>
      <c r="O3549">
        <v>336</v>
      </c>
      <c r="P3549" t="b">
        <v>1</v>
      </c>
      <c r="Q3549" t="s">
        <v>8271</v>
      </c>
      <c r="R3549" s="6">
        <f t="shared" si="221"/>
        <v>119.17633928571429</v>
      </c>
      <c r="S3549" t="s">
        <v>8319</v>
      </c>
      <c r="T3549" t="s">
        <v>8354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>
        <f t="shared" si="220"/>
        <v>1.019047619047619</v>
      </c>
      <c r="G3550" t="s">
        <v>8219</v>
      </c>
      <c r="H3550" t="s">
        <v>8224</v>
      </c>
      <c r="I3550" t="s">
        <v>8246</v>
      </c>
      <c r="J3550">
        <v>1457139600</v>
      </c>
      <c r="K3550">
        <v>1455230214</v>
      </c>
      <c r="L3550" s="10">
        <f t="shared" si="222"/>
        <v>42411.942291666666</v>
      </c>
      <c r="M3550" s="10">
        <f t="shared" si="223"/>
        <v>42434.041666666672</v>
      </c>
      <c r="N3550" t="b">
        <v>0</v>
      </c>
      <c r="O3550">
        <v>13</v>
      </c>
      <c r="P3550" t="b">
        <v>1</v>
      </c>
      <c r="Q3550" t="s">
        <v>8271</v>
      </c>
      <c r="R3550" s="6">
        <f t="shared" si="221"/>
        <v>164.61538461538461</v>
      </c>
      <c r="S3550" t="s">
        <v>8319</v>
      </c>
      <c r="T3550" t="s">
        <v>8354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>
        <f t="shared" si="220"/>
        <v>1.02</v>
      </c>
      <c r="G3551" t="s">
        <v>8219</v>
      </c>
      <c r="H3551" t="s">
        <v>8225</v>
      </c>
      <c r="I3551" t="s">
        <v>8247</v>
      </c>
      <c r="J3551">
        <v>1441358873</v>
      </c>
      <c r="K3551">
        <v>1438939673</v>
      </c>
      <c r="L3551" s="10">
        <f t="shared" si="222"/>
        <v>42223.394363425927</v>
      </c>
      <c r="M3551" s="10">
        <f t="shared" si="223"/>
        <v>42251.394363425927</v>
      </c>
      <c r="N3551" t="b">
        <v>0</v>
      </c>
      <c r="O3551">
        <v>42</v>
      </c>
      <c r="P3551" t="b">
        <v>1</v>
      </c>
      <c r="Q3551" t="s">
        <v>8271</v>
      </c>
      <c r="R3551" s="6">
        <f t="shared" si="221"/>
        <v>24.285714285714285</v>
      </c>
      <c r="S3551" t="s">
        <v>8319</v>
      </c>
      <c r="T3551" t="s">
        <v>8354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>
        <f t="shared" si="220"/>
        <v>1.048</v>
      </c>
      <c r="G3552" t="s">
        <v>8219</v>
      </c>
      <c r="H3552" t="s">
        <v>8225</v>
      </c>
      <c r="I3552" t="s">
        <v>8247</v>
      </c>
      <c r="J3552">
        <v>1462224398</v>
      </c>
      <c r="K3552">
        <v>1459632398</v>
      </c>
      <c r="L3552" s="10">
        <f t="shared" si="222"/>
        <v>42462.893495370372</v>
      </c>
      <c r="M3552" s="10">
        <f t="shared" si="223"/>
        <v>42492.893495370372</v>
      </c>
      <c r="N3552" t="b">
        <v>0</v>
      </c>
      <c r="O3552">
        <v>64</v>
      </c>
      <c r="P3552" t="b">
        <v>1</v>
      </c>
      <c r="Q3552" t="s">
        <v>8271</v>
      </c>
      <c r="R3552" s="6">
        <f t="shared" si="221"/>
        <v>40.9375</v>
      </c>
      <c r="S3552" t="s">
        <v>8319</v>
      </c>
      <c r="T3552" t="s">
        <v>8354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>
        <f t="shared" si="220"/>
        <v>1.0183333333333333</v>
      </c>
      <c r="G3553" t="s">
        <v>8219</v>
      </c>
      <c r="H3553" t="s">
        <v>8224</v>
      </c>
      <c r="I3553" t="s">
        <v>8246</v>
      </c>
      <c r="J3553">
        <v>1400796420</v>
      </c>
      <c r="K3553">
        <v>1398342170</v>
      </c>
      <c r="L3553" s="10">
        <f t="shared" si="222"/>
        <v>41753.515856481477</v>
      </c>
      <c r="M3553" s="10">
        <f t="shared" si="223"/>
        <v>41781.921527777777</v>
      </c>
      <c r="N3553" t="b">
        <v>0</v>
      </c>
      <c r="O3553">
        <v>25</v>
      </c>
      <c r="P3553" t="b">
        <v>1</v>
      </c>
      <c r="Q3553" t="s">
        <v>8271</v>
      </c>
      <c r="R3553" s="6">
        <f t="shared" si="221"/>
        <v>61.1</v>
      </c>
      <c r="S3553" t="s">
        <v>8319</v>
      </c>
      <c r="T3553" t="s">
        <v>8354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>
        <f t="shared" si="220"/>
        <v>1</v>
      </c>
      <c r="G3554" t="s">
        <v>8219</v>
      </c>
      <c r="H3554" t="s">
        <v>8225</v>
      </c>
      <c r="I3554" t="s">
        <v>8247</v>
      </c>
      <c r="J3554">
        <v>1403964324</v>
      </c>
      <c r="K3554">
        <v>1401372324</v>
      </c>
      <c r="L3554" s="10">
        <f t="shared" si="222"/>
        <v>41788.587083333332</v>
      </c>
      <c r="M3554" s="10">
        <f t="shared" si="223"/>
        <v>41818.587083333332</v>
      </c>
      <c r="N3554" t="b">
        <v>0</v>
      </c>
      <c r="O3554">
        <v>20</v>
      </c>
      <c r="P3554" t="b">
        <v>1</v>
      </c>
      <c r="Q3554" t="s">
        <v>8271</v>
      </c>
      <c r="R3554" s="6">
        <f t="shared" si="221"/>
        <v>38.65</v>
      </c>
      <c r="S3554" t="s">
        <v>8319</v>
      </c>
      <c r="T3554" t="s">
        <v>8354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>
        <f t="shared" si="220"/>
        <v>1.0627272727272727</v>
      </c>
      <c r="G3555" t="s">
        <v>8219</v>
      </c>
      <c r="H3555" t="s">
        <v>8224</v>
      </c>
      <c r="I3555" t="s">
        <v>8246</v>
      </c>
      <c r="J3555">
        <v>1439337600</v>
      </c>
      <c r="K3555">
        <v>1436575280</v>
      </c>
      <c r="L3555" s="10">
        <f t="shared" si="222"/>
        <v>42196.028703703705</v>
      </c>
      <c r="M3555" s="10">
        <f t="shared" si="223"/>
        <v>42228</v>
      </c>
      <c r="N3555" t="b">
        <v>0</v>
      </c>
      <c r="O3555">
        <v>104</v>
      </c>
      <c r="P3555" t="b">
        <v>1</v>
      </c>
      <c r="Q3555" t="s">
        <v>8271</v>
      </c>
      <c r="R3555" s="6">
        <f t="shared" si="221"/>
        <v>56.20192307692308</v>
      </c>
      <c r="S3555" t="s">
        <v>8319</v>
      </c>
      <c r="T3555" t="s">
        <v>8354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>
        <f t="shared" si="220"/>
        <v>1.1342219999999998</v>
      </c>
      <c r="G3556" t="s">
        <v>8219</v>
      </c>
      <c r="H3556" t="s">
        <v>8224</v>
      </c>
      <c r="I3556" t="s">
        <v>8246</v>
      </c>
      <c r="J3556">
        <v>1423674000</v>
      </c>
      <c r="K3556">
        <v>1421025159</v>
      </c>
      <c r="L3556" s="10">
        <f t="shared" si="222"/>
        <v>42016.050451388888</v>
      </c>
      <c r="M3556" s="10">
        <f t="shared" si="223"/>
        <v>42046.708333333328</v>
      </c>
      <c r="N3556" t="b">
        <v>0</v>
      </c>
      <c r="O3556">
        <v>53</v>
      </c>
      <c r="P3556" t="b">
        <v>1</v>
      </c>
      <c r="Q3556" t="s">
        <v>8271</v>
      </c>
      <c r="R3556" s="6">
        <f t="shared" si="221"/>
        <v>107.00207547169811</v>
      </c>
      <c r="S3556" t="s">
        <v>8319</v>
      </c>
      <c r="T3556" t="s">
        <v>8354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>
        <f t="shared" si="220"/>
        <v>1</v>
      </c>
      <c r="G3557" t="s">
        <v>8219</v>
      </c>
      <c r="H3557" t="s">
        <v>8237</v>
      </c>
      <c r="I3557" t="s">
        <v>8249</v>
      </c>
      <c r="J3557">
        <v>1479382594</v>
      </c>
      <c r="K3557">
        <v>1476786994</v>
      </c>
      <c r="L3557" s="10">
        <f t="shared" si="222"/>
        <v>42661.442060185189</v>
      </c>
      <c r="M3557" s="10">
        <f t="shared" si="223"/>
        <v>42691.483726851846</v>
      </c>
      <c r="N3557" t="b">
        <v>0</v>
      </c>
      <c r="O3557">
        <v>14</v>
      </c>
      <c r="P3557" t="b">
        <v>1</v>
      </c>
      <c r="Q3557" t="s">
        <v>8271</v>
      </c>
      <c r="R3557" s="6">
        <f t="shared" si="221"/>
        <v>171.42857142857142</v>
      </c>
      <c r="S3557" t="s">
        <v>8319</v>
      </c>
      <c r="T3557" t="s">
        <v>8354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>
        <f t="shared" si="220"/>
        <v>1.0045454545454546</v>
      </c>
      <c r="G3558" t="s">
        <v>8219</v>
      </c>
      <c r="H3558" t="s">
        <v>8225</v>
      </c>
      <c r="I3558" t="s">
        <v>8247</v>
      </c>
      <c r="J3558">
        <v>1408289724</v>
      </c>
      <c r="K3558">
        <v>1403105724</v>
      </c>
      <c r="L3558" s="10">
        <f t="shared" si="222"/>
        <v>41808.649583333332</v>
      </c>
      <c r="M3558" s="10">
        <f t="shared" si="223"/>
        <v>41868.649583333332</v>
      </c>
      <c r="N3558" t="b">
        <v>0</v>
      </c>
      <c r="O3558">
        <v>20</v>
      </c>
      <c r="P3558" t="b">
        <v>1</v>
      </c>
      <c r="Q3558" t="s">
        <v>8271</v>
      </c>
      <c r="R3558" s="6">
        <f t="shared" si="221"/>
        <v>110.5</v>
      </c>
      <c r="S3558" t="s">
        <v>8319</v>
      </c>
      <c r="T3558" t="s">
        <v>8354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>
        <f t="shared" si="220"/>
        <v>1.0003599999999999</v>
      </c>
      <c r="G3559" t="s">
        <v>8219</v>
      </c>
      <c r="H3559" t="s">
        <v>8224</v>
      </c>
      <c r="I3559" t="s">
        <v>8246</v>
      </c>
      <c r="J3559">
        <v>1399271911</v>
      </c>
      <c r="K3559">
        <v>1396334311</v>
      </c>
      <c r="L3559" s="10">
        <f t="shared" si="222"/>
        <v>41730.276747685188</v>
      </c>
      <c r="M3559" s="10">
        <f t="shared" si="223"/>
        <v>41764.276747685188</v>
      </c>
      <c r="N3559" t="b">
        <v>0</v>
      </c>
      <c r="O3559">
        <v>558</v>
      </c>
      <c r="P3559" t="b">
        <v>1</v>
      </c>
      <c r="Q3559" t="s">
        <v>8271</v>
      </c>
      <c r="R3559" s="6">
        <f t="shared" si="221"/>
        <v>179.27598566308242</v>
      </c>
      <c r="S3559" t="s">
        <v>8319</v>
      </c>
      <c r="T3559" t="s">
        <v>8354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>
        <f t="shared" si="220"/>
        <v>1.44</v>
      </c>
      <c r="G3560" t="s">
        <v>8219</v>
      </c>
      <c r="H3560" t="s">
        <v>8225</v>
      </c>
      <c r="I3560" t="s">
        <v>8247</v>
      </c>
      <c r="J3560">
        <v>1435352400</v>
      </c>
      <c r="K3560">
        <v>1431718575</v>
      </c>
      <c r="L3560" s="10">
        <f t="shared" si="222"/>
        <v>42139.816840277781</v>
      </c>
      <c r="M3560" s="10">
        <f t="shared" si="223"/>
        <v>42181.875</v>
      </c>
      <c r="N3560" t="b">
        <v>0</v>
      </c>
      <c r="O3560">
        <v>22</v>
      </c>
      <c r="P3560" t="b">
        <v>1</v>
      </c>
      <c r="Q3560" t="s">
        <v>8271</v>
      </c>
      <c r="R3560" s="6">
        <f t="shared" si="221"/>
        <v>22.90909090909091</v>
      </c>
      <c r="S3560" t="s">
        <v>8319</v>
      </c>
      <c r="T3560" t="s">
        <v>8354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>
        <f t="shared" si="220"/>
        <v>1.0349999999999999</v>
      </c>
      <c r="G3561" t="s">
        <v>8219</v>
      </c>
      <c r="H3561" t="s">
        <v>8226</v>
      </c>
      <c r="I3561" t="s">
        <v>8248</v>
      </c>
      <c r="J3561">
        <v>1438333080</v>
      </c>
      <c r="K3561">
        <v>1436408308</v>
      </c>
      <c r="L3561" s="10">
        <f t="shared" si="222"/>
        <v>42194.096157407403</v>
      </c>
      <c r="M3561" s="10">
        <f t="shared" si="223"/>
        <v>42216.373611111107</v>
      </c>
      <c r="N3561" t="b">
        <v>0</v>
      </c>
      <c r="O3561">
        <v>24</v>
      </c>
      <c r="P3561" t="b">
        <v>1</v>
      </c>
      <c r="Q3561" t="s">
        <v>8271</v>
      </c>
      <c r="R3561" s="6">
        <f t="shared" si="221"/>
        <v>43.125</v>
      </c>
      <c r="S3561" t="s">
        <v>8319</v>
      </c>
      <c r="T3561" t="s">
        <v>8354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>
        <f t="shared" si="220"/>
        <v>1.0843750000000001</v>
      </c>
      <c r="G3562" t="s">
        <v>8219</v>
      </c>
      <c r="H3562" t="s">
        <v>8229</v>
      </c>
      <c r="I3562" t="s">
        <v>8251</v>
      </c>
      <c r="J3562">
        <v>1432694700</v>
      </c>
      <c r="K3562">
        <v>1429651266</v>
      </c>
      <c r="L3562" s="10">
        <f t="shared" si="222"/>
        <v>42115.889652777783</v>
      </c>
      <c r="M3562" s="10">
        <f t="shared" si="223"/>
        <v>42151.114583333328</v>
      </c>
      <c r="N3562" t="b">
        <v>0</v>
      </c>
      <c r="O3562">
        <v>74</v>
      </c>
      <c r="P3562" t="b">
        <v>1</v>
      </c>
      <c r="Q3562" t="s">
        <v>8271</v>
      </c>
      <c r="R3562" s="6">
        <f t="shared" si="221"/>
        <v>46.891891891891895</v>
      </c>
      <c r="S3562" t="s">
        <v>8319</v>
      </c>
      <c r="T3562" t="s">
        <v>8354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>
        <f t="shared" si="220"/>
        <v>1.024</v>
      </c>
      <c r="G3563" t="s">
        <v>8219</v>
      </c>
      <c r="H3563" t="s">
        <v>8224</v>
      </c>
      <c r="I3563" t="s">
        <v>8246</v>
      </c>
      <c r="J3563">
        <v>1438799760</v>
      </c>
      <c r="K3563">
        <v>1437236378</v>
      </c>
      <c r="L3563" s="10">
        <f t="shared" si="222"/>
        <v>42203.680300925931</v>
      </c>
      <c r="M3563" s="10">
        <f t="shared" si="223"/>
        <v>42221.774999999994</v>
      </c>
      <c r="N3563" t="b">
        <v>0</v>
      </c>
      <c r="O3563">
        <v>54</v>
      </c>
      <c r="P3563" t="b">
        <v>1</v>
      </c>
      <c r="Q3563" t="s">
        <v>8271</v>
      </c>
      <c r="R3563" s="6">
        <f t="shared" si="221"/>
        <v>47.407407407407405</v>
      </c>
      <c r="S3563" t="s">
        <v>8319</v>
      </c>
      <c r="T3563" t="s">
        <v>8354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>
        <f t="shared" si="220"/>
        <v>1.4888888888888889</v>
      </c>
      <c r="G3564" t="s">
        <v>8219</v>
      </c>
      <c r="H3564" t="s">
        <v>8225</v>
      </c>
      <c r="I3564" t="s">
        <v>8247</v>
      </c>
      <c r="J3564">
        <v>1457906400</v>
      </c>
      <c r="K3564">
        <v>1457115427</v>
      </c>
      <c r="L3564" s="10">
        <f t="shared" si="222"/>
        <v>42433.761886574073</v>
      </c>
      <c r="M3564" s="10">
        <f t="shared" si="223"/>
        <v>42442.916666666672</v>
      </c>
      <c r="N3564" t="b">
        <v>0</v>
      </c>
      <c r="O3564">
        <v>31</v>
      </c>
      <c r="P3564" t="b">
        <v>1</v>
      </c>
      <c r="Q3564" t="s">
        <v>8271</v>
      </c>
      <c r="R3564" s="6">
        <f t="shared" si="221"/>
        <v>15.129032258064516</v>
      </c>
      <c r="S3564" t="s">
        <v>8319</v>
      </c>
      <c r="T3564" t="s">
        <v>8354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>
        <f t="shared" si="220"/>
        <v>1.0549000000000002</v>
      </c>
      <c r="G3565" t="s">
        <v>8219</v>
      </c>
      <c r="H3565" t="s">
        <v>8225</v>
      </c>
      <c r="I3565" t="s">
        <v>8247</v>
      </c>
      <c r="J3565">
        <v>1470078000</v>
      </c>
      <c r="K3565">
        <v>1467648456</v>
      </c>
      <c r="L3565" s="10">
        <f t="shared" si="222"/>
        <v>42555.671944444446</v>
      </c>
      <c r="M3565" s="10">
        <f t="shared" si="223"/>
        <v>42583.791666666672</v>
      </c>
      <c r="N3565" t="b">
        <v>0</v>
      </c>
      <c r="O3565">
        <v>25</v>
      </c>
      <c r="P3565" t="b">
        <v>1</v>
      </c>
      <c r="Q3565" t="s">
        <v>8271</v>
      </c>
      <c r="R3565" s="6">
        <f t="shared" si="221"/>
        <v>21.098000000000003</v>
      </c>
      <c r="S3565" t="s">
        <v>8319</v>
      </c>
      <c r="T3565" t="s">
        <v>8354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>
        <f t="shared" si="220"/>
        <v>1.0049999999999999</v>
      </c>
      <c r="G3566" t="s">
        <v>8219</v>
      </c>
      <c r="H3566" t="s">
        <v>8225</v>
      </c>
      <c r="I3566" t="s">
        <v>8247</v>
      </c>
      <c r="J3566">
        <v>1444060800</v>
      </c>
      <c r="K3566">
        <v>1440082649</v>
      </c>
      <c r="L3566" s="10">
        <f t="shared" si="222"/>
        <v>42236.623252314821</v>
      </c>
      <c r="M3566" s="10">
        <f t="shared" si="223"/>
        <v>42282.666666666672</v>
      </c>
      <c r="N3566" t="b">
        <v>0</v>
      </c>
      <c r="O3566">
        <v>17</v>
      </c>
      <c r="P3566" t="b">
        <v>1</v>
      </c>
      <c r="Q3566" t="s">
        <v>8271</v>
      </c>
      <c r="R3566" s="6">
        <f t="shared" si="221"/>
        <v>59.117647058823529</v>
      </c>
      <c r="S3566" t="s">
        <v>8319</v>
      </c>
      <c r="T3566" t="s">
        <v>8354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>
        <f t="shared" si="220"/>
        <v>1.3055555555555556</v>
      </c>
      <c r="G3567" t="s">
        <v>8219</v>
      </c>
      <c r="H3567" t="s">
        <v>8224</v>
      </c>
      <c r="I3567" t="s">
        <v>8246</v>
      </c>
      <c r="J3567">
        <v>1420048208</v>
      </c>
      <c r="K3567">
        <v>1417456208</v>
      </c>
      <c r="L3567" s="10">
        <f t="shared" si="222"/>
        <v>41974.743148148147</v>
      </c>
      <c r="M3567" s="10">
        <f t="shared" si="223"/>
        <v>42004.743148148147</v>
      </c>
      <c r="N3567" t="b">
        <v>0</v>
      </c>
      <c r="O3567">
        <v>12</v>
      </c>
      <c r="P3567" t="b">
        <v>1</v>
      </c>
      <c r="Q3567" t="s">
        <v>8271</v>
      </c>
      <c r="R3567" s="6">
        <f t="shared" si="221"/>
        <v>97.916666666666671</v>
      </c>
      <c r="S3567" t="s">
        <v>8319</v>
      </c>
      <c r="T3567" t="s">
        <v>8354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>
        <f t="shared" si="220"/>
        <v>1.0475000000000001</v>
      </c>
      <c r="G3568" t="s">
        <v>8219</v>
      </c>
      <c r="H3568" t="s">
        <v>8225</v>
      </c>
      <c r="I3568" t="s">
        <v>8247</v>
      </c>
      <c r="J3568">
        <v>1422015083</v>
      </c>
      <c r="K3568">
        <v>1419423083</v>
      </c>
      <c r="L3568" s="10">
        <f t="shared" si="222"/>
        <v>41997.507905092592</v>
      </c>
      <c r="M3568" s="10">
        <f t="shared" si="223"/>
        <v>42027.507905092592</v>
      </c>
      <c r="N3568" t="b">
        <v>0</v>
      </c>
      <c r="O3568">
        <v>38</v>
      </c>
      <c r="P3568" t="b">
        <v>1</v>
      </c>
      <c r="Q3568" t="s">
        <v>8271</v>
      </c>
      <c r="R3568" s="6">
        <f t="shared" si="221"/>
        <v>55.131578947368418</v>
      </c>
      <c r="S3568" t="s">
        <v>8319</v>
      </c>
      <c r="T3568" t="s">
        <v>8354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>
        <f t="shared" si="220"/>
        <v>1.0880000000000001</v>
      </c>
      <c r="G3569" t="s">
        <v>8219</v>
      </c>
      <c r="H3569" t="s">
        <v>8225</v>
      </c>
      <c r="I3569" t="s">
        <v>8247</v>
      </c>
      <c r="J3569">
        <v>1433964444</v>
      </c>
      <c r="K3569">
        <v>1431372444</v>
      </c>
      <c r="L3569" s="10">
        <f t="shared" si="222"/>
        <v>42135.810694444444</v>
      </c>
      <c r="M3569" s="10">
        <f t="shared" si="223"/>
        <v>42165.810694444444</v>
      </c>
      <c r="N3569" t="b">
        <v>0</v>
      </c>
      <c r="O3569">
        <v>41</v>
      </c>
      <c r="P3569" t="b">
        <v>1</v>
      </c>
      <c r="Q3569" t="s">
        <v>8271</v>
      </c>
      <c r="R3569" s="6">
        <f t="shared" si="221"/>
        <v>26.536585365853657</v>
      </c>
      <c r="S3569" t="s">
        <v>8319</v>
      </c>
      <c r="T3569" t="s">
        <v>8354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>
        <f t="shared" si="220"/>
        <v>1.1100000000000001</v>
      </c>
      <c r="G3570" t="s">
        <v>8219</v>
      </c>
      <c r="H3570" t="s">
        <v>8224</v>
      </c>
      <c r="I3570" t="s">
        <v>8246</v>
      </c>
      <c r="J3570">
        <v>1410975994</v>
      </c>
      <c r="K3570">
        <v>1408383994</v>
      </c>
      <c r="L3570" s="10">
        <f t="shared" si="222"/>
        <v>41869.740671296298</v>
      </c>
      <c r="M3570" s="10">
        <f t="shared" si="223"/>
        <v>41899.740671296298</v>
      </c>
      <c r="N3570" t="b">
        <v>0</v>
      </c>
      <c r="O3570">
        <v>19</v>
      </c>
      <c r="P3570" t="b">
        <v>1</v>
      </c>
      <c r="Q3570" t="s">
        <v>8271</v>
      </c>
      <c r="R3570" s="6">
        <f t="shared" si="221"/>
        <v>58.421052631578945</v>
      </c>
      <c r="S3570" t="s">
        <v>8319</v>
      </c>
      <c r="T3570" t="s">
        <v>8354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>
        <f t="shared" si="220"/>
        <v>1.0047999999999999</v>
      </c>
      <c r="G3571" t="s">
        <v>8219</v>
      </c>
      <c r="H3571" t="s">
        <v>8224</v>
      </c>
      <c r="I3571" t="s">
        <v>8246</v>
      </c>
      <c r="J3571">
        <v>1420734696</v>
      </c>
      <c r="K3571">
        <v>1418142696</v>
      </c>
      <c r="L3571" s="10">
        <f t="shared" si="222"/>
        <v>41982.688611111109</v>
      </c>
      <c r="M3571" s="10">
        <f t="shared" si="223"/>
        <v>42012.688611111109</v>
      </c>
      <c r="N3571" t="b">
        <v>0</v>
      </c>
      <c r="O3571">
        <v>41</v>
      </c>
      <c r="P3571" t="b">
        <v>1</v>
      </c>
      <c r="Q3571" t="s">
        <v>8271</v>
      </c>
      <c r="R3571" s="6">
        <f t="shared" si="221"/>
        <v>122.53658536585365</v>
      </c>
      <c r="S3571" t="s">
        <v>8319</v>
      </c>
      <c r="T3571" t="s">
        <v>8354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>
        <f t="shared" si="220"/>
        <v>1.1435</v>
      </c>
      <c r="G3572" t="s">
        <v>8219</v>
      </c>
      <c r="H3572" t="s">
        <v>8224</v>
      </c>
      <c r="I3572" t="s">
        <v>8246</v>
      </c>
      <c r="J3572">
        <v>1420009200</v>
      </c>
      <c r="K3572">
        <v>1417593483</v>
      </c>
      <c r="L3572" s="10">
        <f t="shared" si="222"/>
        <v>41976.331979166673</v>
      </c>
      <c r="M3572" s="10">
        <f t="shared" si="223"/>
        <v>42004.291666666672</v>
      </c>
      <c r="N3572" t="b">
        <v>0</v>
      </c>
      <c r="O3572">
        <v>26</v>
      </c>
      <c r="P3572" t="b">
        <v>1</v>
      </c>
      <c r="Q3572" t="s">
        <v>8271</v>
      </c>
      <c r="R3572" s="6">
        <f t="shared" si="221"/>
        <v>87.961538461538467</v>
      </c>
      <c r="S3572" t="s">
        <v>8319</v>
      </c>
      <c r="T3572" t="s">
        <v>8354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>
        <f t="shared" si="220"/>
        <v>1.2206666666666666</v>
      </c>
      <c r="G3573" t="s">
        <v>8219</v>
      </c>
      <c r="H3573" t="s">
        <v>8225</v>
      </c>
      <c r="I3573" t="s">
        <v>8247</v>
      </c>
      <c r="J3573">
        <v>1414701413</v>
      </c>
      <c r="K3573">
        <v>1412109413</v>
      </c>
      <c r="L3573" s="10">
        <f t="shared" si="222"/>
        <v>41912.858946759261</v>
      </c>
      <c r="M3573" s="10">
        <f t="shared" si="223"/>
        <v>41942.858946759261</v>
      </c>
      <c r="N3573" t="b">
        <v>0</v>
      </c>
      <c r="O3573">
        <v>25</v>
      </c>
      <c r="P3573" t="b">
        <v>1</v>
      </c>
      <c r="Q3573" t="s">
        <v>8271</v>
      </c>
      <c r="R3573" s="6">
        <f t="shared" si="221"/>
        <v>73.239999999999995</v>
      </c>
      <c r="S3573" t="s">
        <v>8319</v>
      </c>
      <c r="T3573" t="s">
        <v>8354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>
        <f t="shared" si="220"/>
        <v>1</v>
      </c>
      <c r="G3574" t="s">
        <v>8219</v>
      </c>
      <c r="H3574" t="s">
        <v>8225</v>
      </c>
      <c r="I3574" t="s">
        <v>8247</v>
      </c>
      <c r="J3574">
        <v>1434894082</v>
      </c>
      <c r="K3574">
        <v>1432302082</v>
      </c>
      <c r="L3574" s="10">
        <f t="shared" si="222"/>
        <v>42146.570393518516</v>
      </c>
      <c r="M3574" s="10">
        <f t="shared" si="223"/>
        <v>42176.570393518516</v>
      </c>
      <c r="N3574" t="b">
        <v>0</v>
      </c>
      <c r="O3574">
        <v>9</v>
      </c>
      <c r="P3574" t="b">
        <v>1</v>
      </c>
      <c r="Q3574" t="s">
        <v>8271</v>
      </c>
      <c r="R3574" s="6">
        <f t="shared" si="221"/>
        <v>55.555555555555557</v>
      </c>
      <c r="S3574" t="s">
        <v>8319</v>
      </c>
      <c r="T3574" t="s">
        <v>8354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>
        <f t="shared" si="220"/>
        <v>1.028</v>
      </c>
      <c r="G3575" t="s">
        <v>8219</v>
      </c>
      <c r="H3575" t="s">
        <v>8225</v>
      </c>
      <c r="I3575" t="s">
        <v>8247</v>
      </c>
      <c r="J3575">
        <v>1415440846</v>
      </c>
      <c r="K3575">
        <v>1412845246</v>
      </c>
      <c r="L3575" s="10">
        <f t="shared" si="222"/>
        <v>41921.375532407408</v>
      </c>
      <c r="M3575" s="10">
        <f t="shared" si="223"/>
        <v>41951.417199074072</v>
      </c>
      <c r="N3575" t="b">
        <v>0</v>
      </c>
      <c r="O3575">
        <v>78</v>
      </c>
      <c r="P3575" t="b">
        <v>1</v>
      </c>
      <c r="Q3575" t="s">
        <v>8271</v>
      </c>
      <c r="R3575" s="6">
        <f t="shared" si="221"/>
        <v>39.53846153846154</v>
      </c>
      <c r="S3575" t="s">
        <v>8319</v>
      </c>
      <c r="T3575" t="s">
        <v>8354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>
        <f t="shared" si="220"/>
        <v>1.0612068965517241</v>
      </c>
      <c r="G3576" t="s">
        <v>8219</v>
      </c>
      <c r="H3576" t="s">
        <v>8224</v>
      </c>
      <c r="I3576" t="s">
        <v>8246</v>
      </c>
      <c r="J3576">
        <v>1415921848</v>
      </c>
      <c r="K3576">
        <v>1413326248</v>
      </c>
      <c r="L3576" s="10">
        <f t="shared" si="222"/>
        <v>41926.942685185182</v>
      </c>
      <c r="M3576" s="10">
        <f t="shared" si="223"/>
        <v>41956.984351851846</v>
      </c>
      <c r="N3576" t="b">
        <v>0</v>
      </c>
      <c r="O3576">
        <v>45</v>
      </c>
      <c r="P3576" t="b">
        <v>1</v>
      </c>
      <c r="Q3576" t="s">
        <v>8271</v>
      </c>
      <c r="R3576" s="6">
        <f t="shared" si="221"/>
        <v>136.77777777777777</v>
      </c>
      <c r="S3576" t="s">
        <v>8319</v>
      </c>
      <c r="T3576" t="s">
        <v>8354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>
        <f t="shared" si="220"/>
        <v>1.0133000000000001</v>
      </c>
      <c r="G3577" t="s">
        <v>8219</v>
      </c>
      <c r="H3577" t="s">
        <v>8224</v>
      </c>
      <c r="I3577" t="s">
        <v>8246</v>
      </c>
      <c r="J3577">
        <v>1470887940</v>
      </c>
      <c r="K3577">
        <v>1468176527</v>
      </c>
      <c r="L3577" s="10">
        <f t="shared" si="222"/>
        <v>42561.783877314811</v>
      </c>
      <c r="M3577" s="10">
        <f t="shared" si="223"/>
        <v>42593.165972222225</v>
      </c>
      <c r="N3577" t="b">
        <v>0</v>
      </c>
      <c r="O3577">
        <v>102</v>
      </c>
      <c r="P3577" t="b">
        <v>1</v>
      </c>
      <c r="Q3577" t="s">
        <v>8271</v>
      </c>
      <c r="R3577" s="6">
        <f t="shared" si="221"/>
        <v>99.343137254901961</v>
      </c>
      <c r="S3577" t="s">
        <v>8319</v>
      </c>
      <c r="T3577" t="s">
        <v>8354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>
        <f t="shared" si="220"/>
        <v>1</v>
      </c>
      <c r="G3578" t="s">
        <v>8219</v>
      </c>
      <c r="H3578" t="s">
        <v>8224</v>
      </c>
      <c r="I3578" t="s">
        <v>8246</v>
      </c>
      <c r="J3578">
        <v>1480947054</v>
      </c>
      <c r="K3578">
        <v>1475759454</v>
      </c>
      <c r="L3578" s="10">
        <f t="shared" si="222"/>
        <v>42649.54923611111</v>
      </c>
      <c r="M3578" s="10">
        <f t="shared" si="223"/>
        <v>42709.590902777782</v>
      </c>
      <c r="N3578" t="b">
        <v>0</v>
      </c>
      <c r="O3578">
        <v>5</v>
      </c>
      <c r="P3578" t="b">
        <v>1</v>
      </c>
      <c r="Q3578" t="s">
        <v>8271</v>
      </c>
      <c r="R3578" s="6">
        <f t="shared" si="221"/>
        <v>20</v>
      </c>
      <c r="S3578" t="s">
        <v>8319</v>
      </c>
      <c r="T3578" t="s">
        <v>8354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>
        <f t="shared" si="220"/>
        <v>1.3</v>
      </c>
      <c r="G3579" t="s">
        <v>8219</v>
      </c>
      <c r="H3579" t="s">
        <v>8224</v>
      </c>
      <c r="I3579" t="s">
        <v>8246</v>
      </c>
      <c r="J3579">
        <v>1430029680</v>
      </c>
      <c r="K3579">
        <v>1427741583</v>
      </c>
      <c r="L3579" s="10">
        <f t="shared" si="222"/>
        <v>42093.786840277782</v>
      </c>
      <c r="M3579" s="10">
        <f t="shared" si="223"/>
        <v>42120.26944444445</v>
      </c>
      <c r="N3579" t="b">
        <v>0</v>
      </c>
      <c r="O3579">
        <v>27</v>
      </c>
      <c r="P3579" t="b">
        <v>1</v>
      </c>
      <c r="Q3579" t="s">
        <v>8271</v>
      </c>
      <c r="R3579" s="6">
        <f t="shared" si="221"/>
        <v>28.888888888888889</v>
      </c>
      <c r="S3579" t="s">
        <v>8319</v>
      </c>
      <c r="T3579" t="s">
        <v>8354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>
        <f t="shared" si="220"/>
        <v>1.0001333333333333</v>
      </c>
      <c r="G3580" t="s">
        <v>8219</v>
      </c>
      <c r="H3580" t="s">
        <v>8225</v>
      </c>
      <c r="I3580" t="s">
        <v>8247</v>
      </c>
      <c r="J3580">
        <v>1462037777</v>
      </c>
      <c r="K3580">
        <v>1459445777</v>
      </c>
      <c r="L3580" s="10">
        <f t="shared" si="222"/>
        <v>42460.733530092592</v>
      </c>
      <c r="M3580" s="10">
        <f t="shared" si="223"/>
        <v>42490.733530092592</v>
      </c>
      <c r="N3580" t="b">
        <v>0</v>
      </c>
      <c r="O3580">
        <v>37</v>
      </c>
      <c r="P3580" t="b">
        <v>1</v>
      </c>
      <c r="Q3580" t="s">
        <v>8271</v>
      </c>
      <c r="R3580" s="6">
        <f t="shared" si="221"/>
        <v>40.545945945945945</v>
      </c>
      <c r="S3580" t="s">
        <v>8319</v>
      </c>
      <c r="T3580" t="s">
        <v>8354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>
        <f t="shared" si="220"/>
        <v>1</v>
      </c>
      <c r="G3581" t="s">
        <v>8219</v>
      </c>
      <c r="H3581" t="s">
        <v>8225</v>
      </c>
      <c r="I3581" t="s">
        <v>8247</v>
      </c>
      <c r="J3581">
        <v>1459444656</v>
      </c>
      <c r="K3581">
        <v>1456856256</v>
      </c>
      <c r="L3581" s="10">
        <f t="shared" si="222"/>
        <v>42430.762222222227</v>
      </c>
      <c r="M3581" s="10">
        <f t="shared" si="223"/>
        <v>42460.720555555556</v>
      </c>
      <c r="N3581" t="b">
        <v>0</v>
      </c>
      <c r="O3581">
        <v>14</v>
      </c>
      <c r="P3581" t="b">
        <v>1</v>
      </c>
      <c r="Q3581" t="s">
        <v>8271</v>
      </c>
      <c r="R3581" s="6">
        <f t="shared" si="221"/>
        <v>35.714285714285715</v>
      </c>
      <c r="S3581" t="s">
        <v>8319</v>
      </c>
      <c r="T3581" t="s">
        <v>8354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>
        <f t="shared" si="220"/>
        <v>1.1388888888888888</v>
      </c>
      <c r="G3582" t="s">
        <v>8219</v>
      </c>
      <c r="H3582" t="s">
        <v>8224</v>
      </c>
      <c r="I3582" t="s">
        <v>8246</v>
      </c>
      <c r="J3582">
        <v>1425185940</v>
      </c>
      <c r="K3582">
        <v>1421900022</v>
      </c>
      <c r="L3582" s="10">
        <f t="shared" si="222"/>
        <v>42026.176180555558</v>
      </c>
      <c r="M3582" s="10">
        <f t="shared" si="223"/>
        <v>42064.207638888889</v>
      </c>
      <c r="N3582" t="b">
        <v>0</v>
      </c>
      <c r="O3582">
        <v>27</v>
      </c>
      <c r="P3582" t="b">
        <v>1</v>
      </c>
      <c r="Q3582" t="s">
        <v>8271</v>
      </c>
      <c r="R3582" s="6">
        <f t="shared" si="221"/>
        <v>37.962962962962962</v>
      </c>
      <c r="S3582" t="s">
        <v>8319</v>
      </c>
      <c r="T3582" t="s">
        <v>8354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>
        <f t="shared" si="220"/>
        <v>1</v>
      </c>
      <c r="G3583" t="s">
        <v>8219</v>
      </c>
      <c r="H3583" t="s">
        <v>8225</v>
      </c>
      <c r="I3583" t="s">
        <v>8247</v>
      </c>
      <c r="J3583">
        <v>1406719110</v>
      </c>
      <c r="K3583">
        <v>1405509510</v>
      </c>
      <c r="L3583" s="10">
        <f t="shared" si="222"/>
        <v>41836.471180555556</v>
      </c>
      <c r="M3583" s="10">
        <f t="shared" si="223"/>
        <v>41850.471180555556</v>
      </c>
      <c r="N3583" t="b">
        <v>0</v>
      </c>
      <c r="O3583">
        <v>45</v>
      </c>
      <c r="P3583" t="b">
        <v>1</v>
      </c>
      <c r="Q3583" t="s">
        <v>8271</v>
      </c>
      <c r="R3583" s="6">
        <f t="shared" si="221"/>
        <v>33.333333333333336</v>
      </c>
      <c r="S3583" t="s">
        <v>8319</v>
      </c>
      <c r="T3583" t="s">
        <v>8354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>
        <f t="shared" si="220"/>
        <v>2.87</v>
      </c>
      <c r="G3584" t="s">
        <v>8219</v>
      </c>
      <c r="H3584" t="s">
        <v>8224</v>
      </c>
      <c r="I3584" t="s">
        <v>8246</v>
      </c>
      <c r="J3584">
        <v>1459822682</v>
      </c>
      <c r="K3584">
        <v>1458613082</v>
      </c>
      <c r="L3584" s="10">
        <f t="shared" si="222"/>
        <v>42451.095856481479</v>
      </c>
      <c r="M3584" s="10">
        <f t="shared" si="223"/>
        <v>42465.095856481479</v>
      </c>
      <c r="N3584" t="b">
        <v>0</v>
      </c>
      <c r="O3584">
        <v>49</v>
      </c>
      <c r="P3584" t="b">
        <v>1</v>
      </c>
      <c r="Q3584" t="s">
        <v>8271</v>
      </c>
      <c r="R3584" s="6">
        <f t="shared" si="221"/>
        <v>58.571428571428569</v>
      </c>
      <c r="S3584" t="s">
        <v>8319</v>
      </c>
      <c r="T3584" t="s">
        <v>8354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>
        <f t="shared" si="220"/>
        <v>1.085</v>
      </c>
      <c r="G3585" t="s">
        <v>8219</v>
      </c>
      <c r="H3585" t="s">
        <v>8224</v>
      </c>
      <c r="I3585" t="s">
        <v>8246</v>
      </c>
      <c r="J3585">
        <v>1460970805</v>
      </c>
      <c r="K3585">
        <v>1455790405</v>
      </c>
      <c r="L3585" s="10">
        <f t="shared" si="222"/>
        <v>42418.425983796296</v>
      </c>
      <c r="M3585" s="10">
        <f t="shared" si="223"/>
        <v>42478.384317129632</v>
      </c>
      <c r="N3585" t="b">
        <v>0</v>
      </c>
      <c r="O3585">
        <v>24</v>
      </c>
      <c r="P3585" t="b">
        <v>1</v>
      </c>
      <c r="Q3585" t="s">
        <v>8271</v>
      </c>
      <c r="R3585" s="6">
        <f t="shared" si="221"/>
        <v>135.625</v>
      </c>
      <c r="S3585" t="s">
        <v>8319</v>
      </c>
      <c r="T3585" t="s">
        <v>8354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>
        <f t="shared" ref="F3586:F3649" si="224">IF(D3586=0,0,E3586/D3586)</f>
        <v>1.155</v>
      </c>
      <c r="G3586" t="s">
        <v>8219</v>
      </c>
      <c r="H3586" t="s">
        <v>8225</v>
      </c>
      <c r="I3586" t="s">
        <v>8247</v>
      </c>
      <c r="J3586">
        <v>1436772944</v>
      </c>
      <c r="K3586">
        <v>1434180944</v>
      </c>
      <c r="L3586" s="10">
        <f t="shared" si="222"/>
        <v>42168.316481481481</v>
      </c>
      <c r="M3586" s="10">
        <f t="shared" si="223"/>
        <v>42198.316481481481</v>
      </c>
      <c r="N3586" t="b">
        <v>0</v>
      </c>
      <c r="O3586">
        <v>112</v>
      </c>
      <c r="P3586" t="b">
        <v>1</v>
      </c>
      <c r="Q3586" t="s">
        <v>8271</v>
      </c>
      <c r="R3586" s="6">
        <f t="shared" ref="R3586:R3649" si="225">IF(O3586=0,0,E3586/O3586)</f>
        <v>30.9375</v>
      </c>
      <c r="S3586" t="s">
        <v>8319</v>
      </c>
      <c r="T3586" t="s">
        <v>8354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>
        <f t="shared" si="224"/>
        <v>1.1911764705882353</v>
      </c>
      <c r="G3587" t="s">
        <v>8219</v>
      </c>
      <c r="H3587" t="s">
        <v>8224</v>
      </c>
      <c r="I3587" t="s">
        <v>8246</v>
      </c>
      <c r="J3587">
        <v>1419181890</v>
      </c>
      <c r="K3587">
        <v>1416589890</v>
      </c>
      <c r="L3587" s="10">
        <f t="shared" ref="L3587:L3650" si="226">(((K3587/60)/60)/24)+DATE(1970,1,1)</f>
        <v>41964.716319444444</v>
      </c>
      <c r="M3587" s="10">
        <f t="shared" ref="M3587:M3650" si="227">(((J3587/60)/60)/24)+DATE(1970,1,1)</f>
        <v>41994.716319444444</v>
      </c>
      <c r="N3587" t="b">
        <v>0</v>
      </c>
      <c r="O3587">
        <v>23</v>
      </c>
      <c r="P3587" t="b">
        <v>1</v>
      </c>
      <c r="Q3587" t="s">
        <v>8271</v>
      </c>
      <c r="R3587" s="6">
        <f t="shared" si="225"/>
        <v>176.08695652173913</v>
      </c>
      <c r="S3587" t="s">
        <v>8319</v>
      </c>
      <c r="T3587" t="s">
        <v>8354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>
        <f t="shared" si="224"/>
        <v>1.0942666666666667</v>
      </c>
      <c r="G3588" t="s">
        <v>8219</v>
      </c>
      <c r="H3588" t="s">
        <v>8224</v>
      </c>
      <c r="I3588" t="s">
        <v>8246</v>
      </c>
      <c r="J3588">
        <v>1474649070</v>
      </c>
      <c r="K3588">
        <v>1469465070</v>
      </c>
      <c r="L3588" s="10">
        <f t="shared" si="226"/>
        <v>42576.697569444441</v>
      </c>
      <c r="M3588" s="10">
        <f t="shared" si="227"/>
        <v>42636.697569444441</v>
      </c>
      <c r="N3588" t="b">
        <v>0</v>
      </c>
      <c r="O3588">
        <v>54</v>
      </c>
      <c r="P3588" t="b">
        <v>1</v>
      </c>
      <c r="Q3588" t="s">
        <v>8271</v>
      </c>
      <c r="R3588" s="6">
        <f t="shared" si="225"/>
        <v>151.9814814814815</v>
      </c>
      <c r="S3588" t="s">
        <v>8319</v>
      </c>
      <c r="T3588" t="s">
        <v>8354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>
        <f t="shared" si="224"/>
        <v>1.266</v>
      </c>
      <c r="G3589" t="s">
        <v>8219</v>
      </c>
      <c r="H3589" t="s">
        <v>8225</v>
      </c>
      <c r="I3589" t="s">
        <v>8247</v>
      </c>
      <c r="J3589">
        <v>1467054000</v>
      </c>
      <c r="K3589">
        <v>1463144254</v>
      </c>
      <c r="L3589" s="10">
        <f t="shared" si="226"/>
        <v>42503.539976851855</v>
      </c>
      <c r="M3589" s="10">
        <f t="shared" si="227"/>
        <v>42548.791666666672</v>
      </c>
      <c r="N3589" t="b">
        <v>0</v>
      </c>
      <c r="O3589">
        <v>28</v>
      </c>
      <c r="P3589" t="b">
        <v>1</v>
      </c>
      <c r="Q3589" t="s">
        <v>8271</v>
      </c>
      <c r="R3589" s="6">
        <f t="shared" si="225"/>
        <v>22.607142857142858</v>
      </c>
      <c r="S3589" t="s">
        <v>8319</v>
      </c>
      <c r="T3589" t="s">
        <v>8354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>
        <f t="shared" si="224"/>
        <v>1.0049999999999999</v>
      </c>
      <c r="G3590" t="s">
        <v>8219</v>
      </c>
      <c r="H3590" t="s">
        <v>8225</v>
      </c>
      <c r="I3590" t="s">
        <v>8247</v>
      </c>
      <c r="J3590">
        <v>1430348400</v>
      </c>
      <c r="K3590">
        <v>1428436410</v>
      </c>
      <c r="L3590" s="10">
        <f t="shared" si="226"/>
        <v>42101.828819444447</v>
      </c>
      <c r="M3590" s="10">
        <f t="shared" si="227"/>
        <v>42123.958333333328</v>
      </c>
      <c r="N3590" t="b">
        <v>0</v>
      </c>
      <c r="O3590">
        <v>11</v>
      </c>
      <c r="P3590" t="b">
        <v>1</v>
      </c>
      <c r="Q3590" t="s">
        <v>8271</v>
      </c>
      <c r="R3590" s="6">
        <f t="shared" si="225"/>
        <v>18.272727272727273</v>
      </c>
      <c r="S3590" t="s">
        <v>8319</v>
      </c>
      <c r="T3590" t="s">
        <v>8354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>
        <f t="shared" si="224"/>
        <v>1.2749999999999999</v>
      </c>
      <c r="G3591" t="s">
        <v>8219</v>
      </c>
      <c r="H3591" t="s">
        <v>8224</v>
      </c>
      <c r="I3591" t="s">
        <v>8246</v>
      </c>
      <c r="J3591">
        <v>1432654347</v>
      </c>
      <c r="K3591">
        <v>1430494347</v>
      </c>
      <c r="L3591" s="10">
        <f t="shared" si="226"/>
        <v>42125.647534722222</v>
      </c>
      <c r="M3591" s="10">
        <f t="shared" si="227"/>
        <v>42150.647534722222</v>
      </c>
      <c r="N3591" t="b">
        <v>0</v>
      </c>
      <c r="O3591">
        <v>62</v>
      </c>
      <c r="P3591" t="b">
        <v>1</v>
      </c>
      <c r="Q3591" t="s">
        <v>8271</v>
      </c>
      <c r="R3591" s="6">
        <f t="shared" si="225"/>
        <v>82.258064516129039</v>
      </c>
      <c r="S3591" t="s">
        <v>8319</v>
      </c>
      <c r="T3591" t="s">
        <v>8354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>
        <f t="shared" si="224"/>
        <v>1.0005999999999999</v>
      </c>
      <c r="G3592" t="s">
        <v>8219</v>
      </c>
      <c r="H3592" t="s">
        <v>8225</v>
      </c>
      <c r="I3592" t="s">
        <v>8247</v>
      </c>
      <c r="J3592">
        <v>1413792034</v>
      </c>
      <c r="K3592">
        <v>1411200034</v>
      </c>
      <c r="L3592" s="10">
        <f t="shared" si="226"/>
        <v>41902.333726851852</v>
      </c>
      <c r="M3592" s="10">
        <f t="shared" si="227"/>
        <v>41932.333726851852</v>
      </c>
      <c r="N3592" t="b">
        <v>0</v>
      </c>
      <c r="O3592">
        <v>73</v>
      </c>
      <c r="P3592" t="b">
        <v>1</v>
      </c>
      <c r="Q3592" t="s">
        <v>8271</v>
      </c>
      <c r="R3592" s="6">
        <f t="shared" si="225"/>
        <v>68.534246575342465</v>
      </c>
      <c r="S3592" t="s">
        <v>8319</v>
      </c>
      <c r="T3592" t="s">
        <v>8354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>
        <f t="shared" si="224"/>
        <v>1.75</v>
      </c>
      <c r="G3593" t="s">
        <v>8219</v>
      </c>
      <c r="H3593" t="s">
        <v>8224</v>
      </c>
      <c r="I3593" t="s">
        <v>8246</v>
      </c>
      <c r="J3593">
        <v>1422075540</v>
      </c>
      <c r="K3593">
        <v>1419979544</v>
      </c>
      <c r="L3593" s="10">
        <f t="shared" si="226"/>
        <v>42003.948425925926</v>
      </c>
      <c r="M3593" s="10">
        <f t="shared" si="227"/>
        <v>42028.207638888889</v>
      </c>
      <c r="N3593" t="b">
        <v>0</v>
      </c>
      <c r="O3593">
        <v>18</v>
      </c>
      <c r="P3593" t="b">
        <v>1</v>
      </c>
      <c r="Q3593" t="s">
        <v>8271</v>
      </c>
      <c r="R3593" s="6">
        <f t="shared" si="225"/>
        <v>68.055555555555557</v>
      </c>
      <c r="S3593" t="s">
        <v>8319</v>
      </c>
      <c r="T3593" t="s">
        <v>8354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>
        <f t="shared" si="224"/>
        <v>1.2725</v>
      </c>
      <c r="G3594" t="s">
        <v>8219</v>
      </c>
      <c r="H3594" t="s">
        <v>8224</v>
      </c>
      <c r="I3594" t="s">
        <v>8246</v>
      </c>
      <c r="J3594">
        <v>1423630740</v>
      </c>
      <c r="K3594">
        <v>1418673307</v>
      </c>
      <c r="L3594" s="10">
        <f t="shared" si="226"/>
        <v>41988.829942129625</v>
      </c>
      <c r="M3594" s="10">
        <f t="shared" si="227"/>
        <v>42046.207638888889</v>
      </c>
      <c r="N3594" t="b">
        <v>0</v>
      </c>
      <c r="O3594">
        <v>35</v>
      </c>
      <c r="P3594" t="b">
        <v>1</v>
      </c>
      <c r="Q3594" t="s">
        <v>8271</v>
      </c>
      <c r="R3594" s="6">
        <f t="shared" si="225"/>
        <v>72.714285714285708</v>
      </c>
      <c r="S3594" t="s">
        <v>8319</v>
      </c>
      <c r="T3594" t="s">
        <v>8354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>
        <f t="shared" si="224"/>
        <v>1.1063333333333334</v>
      </c>
      <c r="G3595" t="s">
        <v>8219</v>
      </c>
      <c r="H3595" t="s">
        <v>8224</v>
      </c>
      <c r="I3595" t="s">
        <v>8246</v>
      </c>
      <c r="J3595">
        <v>1420489560</v>
      </c>
      <c r="K3595">
        <v>1417469639</v>
      </c>
      <c r="L3595" s="10">
        <f t="shared" si="226"/>
        <v>41974.898599537039</v>
      </c>
      <c r="M3595" s="10">
        <f t="shared" si="227"/>
        <v>42009.851388888885</v>
      </c>
      <c r="N3595" t="b">
        <v>0</v>
      </c>
      <c r="O3595">
        <v>43</v>
      </c>
      <c r="P3595" t="b">
        <v>1</v>
      </c>
      <c r="Q3595" t="s">
        <v>8271</v>
      </c>
      <c r="R3595" s="6">
        <f t="shared" si="225"/>
        <v>77.186046511627907</v>
      </c>
      <c r="S3595" t="s">
        <v>8319</v>
      </c>
      <c r="T3595" t="s">
        <v>8354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>
        <f t="shared" si="224"/>
        <v>1.2593749999999999</v>
      </c>
      <c r="G3596" t="s">
        <v>8219</v>
      </c>
      <c r="H3596" t="s">
        <v>8224</v>
      </c>
      <c r="I3596" t="s">
        <v>8246</v>
      </c>
      <c r="J3596">
        <v>1472952982</v>
      </c>
      <c r="K3596">
        <v>1470792982</v>
      </c>
      <c r="L3596" s="10">
        <f t="shared" si="226"/>
        <v>42592.066921296297</v>
      </c>
      <c r="M3596" s="10">
        <f t="shared" si="227"/>
        <v>42617.066921296297</v>
      </c>
      <c r="N3596" t="b">
        <v>0</v>
      </c>
      <c r="O3596">
        <v>36</v>
      </c>
      <c r="P3596" t="b">
        <v>1</v>
      </c>
      <c r="Q3596" t="s">
        <v>8271</v>
      </c>
      <c r="R3596" s="6">
        <f t="shared" si="225"/>
        <v>55.972222222222221</v>
      </c>
      <c r="S3596" t="s">
        <v>8319</v>
      </c>
      <c r="T3596" t="s">
        <v>8354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>
        <f t="shared" si="224"/>
        <v>1.1850000000000001</v>
      </c>
      <c r="G3597" t="s">
        <v>8219</v>
      </c>
      <c r="H3597" t="s">
        <v>8224</v>
      </c>
      <c r="I3597" t="s">
        <v>8246</v>
      </c>
      <c r="J3597">
        <v>1426229940</v>
      </c>
      <c r="K3597">
        <v>1423959123</v>
      </c>
      <c r="L3597" s="10">
        <f t="shared" si="226"/>
        <v>42050.008368055554</v>
      </c>
      <c r="M3597" s="10">
        <f t="shared" si="227"/>
        <v>42076.290972222225</v>
      </c>
      <c r="N3597" t="b">
        <v>0</v>
      </c>
      <c r="O3597">
        <v>62</v>
      </c>
      <c r="P3597" t="b">
        <v>1</v>
      </c>
      <c r="Q3597" t="s">
        <v>8271</v>
      </c>
      <c r="R3597" s="6">
        <f t="shared" si="225"/>
        <v>49.693548387096776</v>
      </c>
      <c r="S3597" t="s">
        <v>8319</v>
      </c>
      <c r="T3597" t="s">
        <v>8354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>
        <f t="shared" si="224"/>
        <v>1.0772727272727274</v>
      </c>
      <c r="G3598" t="s">
        <v>8219</v>
      </c>
      <c r="H3598" t="s">
        <v>8229</v>
      </c>
      <c r="I3598" t="s">
        <v>8251</v>
      </c>
      <c r="J3598">
        <v>1409072982</v>
      </c>
      <c r="K3598">
        <v>1407258582</v>
      </c>
      <c r="L3598" s="10">
        <f t="shared" si="226"/>
        <v>41856.715069444443</v>
      </c>
      <c r="M3598" s="10">
        <f t="shared" si="227"/>
        <v>41877.715069444443</v>
      </c>
      <c r="N3598" t="b">
        <v>0</v>
      </c>
      <c r="O3598">
        <v>15</v>
      </c>
      <c r="P3598" t="b">
        <v>1</v>
      </c>
      <c r="Q3598" t="s">
        <v>8271</v>
      </c>
      <c r="R3598" s="6">
        <f t="shared" si="225"/>
        <v>79</v>
      </c>
      <c r="S3598" t="s">
        <v>8319</v>
      </c>
      <c r="T3598" t="s">
        <v>8354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>
        <f t="shared" si="224"/>
        <v>1.026</v>
      </c>
      <c r="G3599" t="s">
        <v>8219</v>
      </c>
      <c r="H3599" t="s">
        <v>8224</v>
      </c>
      <c r="I3599" t="s">
        <v>8246</v>
      </c>
      <c r="J3599">
        <v>1456984740</v>
      </c>
      <c r="K3599">
        <v>1455717790</v>
      </c>
      <c r="L3599" s="10">
        <f t="shared" si="226"/>
        <v>42417.585532407407</v>
      </c>
      <c r="M3599" s="10">
        <f t="shared" si="227"/>
        <v>42432.249305555553</v>
      </c>
      <c r="N3599" t="b">
        <v>0</v>
      </c>
      <c r="O3599">
        <v>33</v>
      </c>
      <c r="P3599" t="b">
        <v>1</v>
      </c>
      <c r="Q3599" t="s">
        <v>8271</v>
      </c>
      <c r="R3599" s="6">
        <f t="shared" si="225"/>
        <v>77.727272727272734</v>
      </c>
      <c r="S3599" t="s">
        <v>8319</v>
      </c>
      <c r="T3599" t="s">
        <v>8354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>
        <f t="shared" si="224"/>
        <v>1.101</v>
      </c>
      <c r="G3600" t="s">
        <v>8219</v>
      </c>
      <c r="H3600" t="s">
        <v>8224</v>
      </c>
      <c r="I3600" t="s">
        <v>8246</v>
      </c>
      <c r="J3600">
        <v>1409720340</v>
      </c>
      <c r="K3600">
        <v>1408129822</v>
      </c>
      <c r="L3600" s="10">
        <f t="shared" si="226"/>
        <v>41866.79886574074</v>
      </c>
      <c r="M3600" s="10">
        <f t="shared" si="227"/>
        <v>41885.207638888889</v>
      </c>
      <c r="N3600" t="b">
        <v>0</v>
      </c>
      <c r="O3600">
        <v>27</v>
      </c>
      <c r="P3600" t="b">
        <v>1</v>
      </c>
      <c r="Q3600" t="s">
        <v>8271</v>
      </c>
      <c r="R3600" s="6">
        <f t="shared" si="225"/>
        <v>40.777777777777779</v>
      </c>
      <c r="S3600" t="s">
        <v>8319</v>
      </c>
      <c r="T3600" t="s">
        <v>8354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>
        <f t="shared" si="224"/>
        <v>2.02</v>
      </c>
      <c r="G3601" t="s">
        <v>8219</v>
      </c>
      <c r="H3601" t="s">
        <v>8224</v>
      </c>
      <c r="I3601" t="s">
        <v>8246</v>
      </c>
      <c r="J3601">
        <v>1440892800</v>
      </c>
      <c r="K3601">
        <v>1438715077</v>
      </c>
      <c r="L3601" s="10">
        <f t="shared" si="226"/>
        <v>42220.79487268519</v>
      </c>
      <c r="M3601" s="10">
        <f t="shared" si="227"/>
        <v>42246</v>
      </c>
      <c r="N3601" t="b">
        <v>0</v>
      </c>
      <c r="O3601">
        <v>17</v>
      </c>
      <c r="P3601" t="b">
        <v>1</v>
      </c>
      <c r="Q3601" t="s">
        <v>8271</v>
      </c>
      <c r="R3601" s="6">
        <f t="shared" si="225"/>
        <v>59.411764705882355</v>
      </c>
      <c r="S3601" t="s">
        <v>8319</v>
      </c>
      <c r="T3601" t="s">
        <v>8354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>
        <f t="shared" si="224"/>
        <v>1.3</v>
      </c>
      <c r="G3602" t="s">
        <v>8219</v>
      </c>
      <c r="H3602" t="s">
        <v>8224</v>
      </c>
      <c r="I3602" t="s">
        <v>8246</v>
      </c>
      <c r="J3602">
        <v>1476390164</v>
      </c>
      <c r="K3602">
        <v>1473970964</v>
      </c>
      <c r="L3602" s="10">
        <f t="shared" si="226"/>
        <v>42628.849120370374</v>
      </c>
      <c r="M3602" s="10">
        <f t="shared" si="227"/>
        <v>42656.849120370374</v>
      </c>
      <c r="N3602" t="b">
        <v>0</v>
      </c>
      <c r="O3602">
        <v>4</v>
      </c>
      <c r="P3602" t="b">
        <v>1</v>
      </c>
      <c r="Q3602" t="s">
        <v>8271</v>
      </c>
      <c r="R3602" s="6">
        <f t="shared" si="225"/>
        <v>3.25</v>
      </c>
      <c r="S3602" t="s">
        <v>8319</v>
      </c>
      <c r="T3602" t="s">
        <v>8354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>
        <f t="shared" si="224"/>
        <v>1.0435000000000001</v>
      </c>
      <c r="G3603" t="s">
        <v>8219</v>
      </c>
      <c r="H3603" t="s">
        <v>8225</v>
      </c>
      <c r="I3603" t="s">
        <v>8247</v>
      </c>
      <c r="J3603">
        <v>1421452682</v>
      </c>
      <c r="K3603">
        <v>1418860682</v>
      </c>
      <c r="L3603" s="10">
        <f t="shared" si="226"/>
        <v>41990.99863425926</v>
      </c>
      <c r="M3603" s="10">
        <f t="shared" si="227"/>
        <v>42020.99863425926</v>
      </c>
      <c r="N3603" t="b">
        <v>0</v>
      </c>
      <c r="O3603">
        <v>53</v>
      </c>
      <c r="P3603" t="b">
        <v>1</v>
      </c>
      <c r="Q3603" t="s">
        <v>8271</v>
      </c>
      <c r="R3603" s="6">
        <f t="shared" si="225"/>
        <v>39.377358490566039</v>
      </c>
      <c r="S3603" t="s">
        <v>8319</v>
      </c>
      <c r="T3603" t="s">
        <v>8354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>
        <f t="shared" si="224"/>
        <v>1.0004999999999999</v>
      </c>
      <c r="G3604" t="s">
        <v>8219</v>
      </c>
      <c r="H3604" t="s">
        <v>8224</v>
      </c>
      <c r="I3604" t="s">
        <v>8246</v>
      </c>
      <c r="J3604">
        <v>1463520479</v>
      </c>
      <c r="K3604">
        <v>1458336479</v>
      </c>
      <c r="L3604" s="10">
        <f t="shared" si="226"/>
        <v>42447.894432870366</v>
      </c>
      <c r="M3604" s="10">
        <f t="shared" si="227"/>
        <v>42507.894432870366</v>
      </c>
      <c r="N3604" t="b">
        <v>0</v>
      </c>
      <c r="O3604">
        <v>49</v>
      </c>
      <c r="P3604" t="b">
        <v>1</v>
      </c>
      <c r="Q3604" t="s">
        <v>8271</v>
      </c>
      <c r="R3604" s="6">
        <f t="shared" si="225"/>
        <v>81.673469387755105</v>
      </c>
      <c r="S3604" t="s">
        <v>8319</v>
      </c>
      <c r="T3604" t="s">
        <v>8354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>
        <f t="shared" si="224"/>
        <v>1.7066666666666668</v>
      </c>
      <c r="G3605" t="s">
        <v>8219</v>
      </c>
      <c r="H3605" t="s">
        <v>8224</v>
      </c>
      <c r="I3605" t="s">
        <v>8246</v>
      </c>
      <c r="J3605">
        <v>1446759880</v>
      </c>
      <c r="K3605">
        <v>1444164280</v>
      </c>
      <c r="L3605" s="10">
        <f t="shared" si="226"/>
        <v>42283.864351851851</v>
      </c>
      <c r="M3605" s="10">
        <f t="shared" si="227"/>
        <v>42313.906018518523</v>
      </c>
      <c r="N3605" t="b">
        <v>0</v>
      </c>
      <c r="O3605">
        <v>57</v>
      </c>
      <c r="P3605" t="b">
        <v>1</v>
      </c>
      <c r="Q3605" t="s">
        <v>8271</v>
      </c>
      <c r="R3605" s="6">
        <f t="shared" si="225"/>
        <v>44.912280701754383</v>
      </c>
      <c r="S3605" t="s">
        <v>8319</v>
      </c>
      <c r="T3605" t="s">
        <v>8354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>
        <f t="shared" si="224"/>
        <v>1.1283333333333334</v>
      </c>
      <c r="G3606" t="s">
        <v>8219</v>
      </c>
      <c r="H3606" t="s">
        <v>8224</v>
      </c>
      <c r="I3606" t="s">
        <v>8246</v>
      </c>
      <c r="J3606">
        <v>1461913140</v>
      </c>
      <c r="K3606">
        <v>1461370956</v>
      </c>
      <c r="L3606" s="10">
        <f t="shared" si="226"/>
        <v>42483.015694444446</v>
      </c>
      <c r="M3606" s="10">
        <f t="shared" si="227"/>
        <v>42489.290972222225</v>
      </c>
      <c r="N3606" t="b">
        <v>0</v>
      </c>
      <c r="O3606">
        <v>69</v>
      </c>
      <c r="P3606" t="b">
        <v>1</v>
      </c>
      <c r="Q3606" t="s">
        <v>8271</v>
      </c>
      <c r="R3606" s="6">
        <f t="shared" si="225"/>
        <v>49.05797101449275</v>
      </c>
      <c r="S3606" t="s">
        <v>8319</v>
      </c>
      <c r="T3606" t="s">
        <v>8354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>
        <f t="shared" si="224"/>
        <v>1.84</v>
      </c>
      <c r="G3607" t="s">
        <v>8219</v>
      </c>
      <c r="H3607" t="s">
        <v>8225</v>
      </c>
      <c r="I3607" t="s">
        <v>8247</v>
      </c>
      <c r="J3607">
        <v>1455390126</v>
      </c>
      <c r="K3607">
        <v>1452798126</v>
      </c>
      <c r="L3607" s="10">
        <f t="shared" si="226"/>
        <v>42383.793124999997</v>
      </c>
      <c r="M3607" s="10">
        <f t="shared" si="227"/>
        <v>42413.793124999997</v>
      </c>
      <c r="N3607" t="b">
        <v>0</v>
      </c>
      <c r="O3607">
        <v>15</v>
      </c>
      <c r="P3607" t="b">
        <v>1</v>
      </c>
      <c r="Q3607" t="s">
        <v>8271</v>
      </c>
      <c r="R3607" s="6">
        <f t="shared" si="225"/>
        <v>30.666666666666668</v>
      </c>
      <c r="S3607" t="s">
        <v>8319</v>
      </c>
      <c r="T3607" t="s">
        <v>8354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>
        <f t="shared" si="224"/>
        <v>1.3026666666666666</v>
      </c>
      <c r="G3608" t="s">
        <v>8219</v>
      </c>
      <c r="H3608" t="s">
        <v>8225</v>
      </c>
      <c r="I3608" t="s">
        <v>8247</v>
      </c>
      <c r="J3608">
        <v>1471185057</v>
      </c>
      <c r="K3608">
        <v>1468593057</v>
      </c>
      <c r="L3608" s="10">
        <f t="shared" si="226"/>
        <v>42566.604826388888</v>
      </c>
      <c r="M3608" s="10">
        <f t="shared" si="227"/>
        <v>42596.604826388888</v>
      </c>
      <c r="N3608" t="b">
        <v>0</v>
      </c>
      <c r="O3608">
        <v>64</v>
      </c>
      <c r="P3608" t="b">
        <v>1</v>
      </c>
      <c r="Q3608" t="s">
        <v>8271</v>
      </c>
      <c r="R3608" s="6">
        <f t="shared" si="225"/>
        <v>61.0625</v>
      </c>
      <c r="S3608" t="s">
        <v>8319</v>
      </c>
      <c r="T3608" t="s">
        <v>8354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>
        <f t="shared" si="224"/>
        <v>1.0545454545454545</v>
      </c>
      <c r="G3609" t="s">
        <v>8219</v>
      </c>
      <c r="H3609" t="s">
        <v>8225</v>
      </c>
      <c r="I3609" t="s">
        <v>8247</v>
      </c>
      <c r="J3609">
        <v>1450137600</v>
      </c>
      <c r="K3609">
        <v>1448924882</v>
      </c>
      <c r="L3609" s="10">
        <f t="shared" si="226"/>
        <v>42338.963912037041</v>
      </c>
      <c r="M3609" s="10">
        <f t="shared" si="227"/>
        <v>42353</v>
      </c>
      <c r="N3609" t="b">
        <v>0</v>
      </c>
      <c r="O3609">
        <v>20</v>
      </c>
      <c r="P3609" t="b">
        <v>1</v>
      </c>
      <c r="Q3609" t="s">
        <v>8271</v>
      </c>
      <c r="R3609" s="6">
        <f t="shared" si="225"/>
        <v>29</v>
      </c>
      <c r="S3609" t="s">
        <v>8319</v>
      </c>
      <c r="T3609" t="s">
        <v>8354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>
        <f t="shared" si="224"/>
        <v>1</v>
      </c>
      <c r="G3610" t="s">
        <v>8219</v>
      </c>
      <c r="H3610" t="s">
        <v>8225</v>
      </c>
      <c r="I3610" t="s">
        <v>8247</v>
      </c>
      <c r="J3610">
        <v>1466172000</v>
      </c>
      <c r="K3610">
        <v>1463418090</v>
      </c>
      <c r="L3610" s="10">
        <f t="shared" si="226"/>
        <v>42506.709375000006</v>
      </c>
      <c r="M3610" s="10">
        <f t="shared" si="227"/>
        <v>42538.583333333328</v>
      </c>
      <c r="N3610" t="b">
        <v>0</v>
      </c>
      <c r="O3610">
        <v>27</v>
      </c>
      <c r="P3610" t="b">
        <v>1</v>
      </c>
      <c r="Q3610" t="s">
        <v>8271</v>
      </c>
      <c r="R3610" s="6">
        <f t="shared" si="225"/>
        <v>29.62962962962963</v>
      </c>
      <c r="S3610" t="s">
        <v>8319</v>
      </c>
      <c r="T3610" t="s">
        <v>8354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>
        <f t="shared" si="224"/>
        <v>1.5331632653061225</v>
      </c>
      <c r="G3611" t="s">
        <v>8219</v>
      </c>
      <c r="H3611" t="s">
        <v>8225</v>
      </c>
      <c r="I3611" t="s">
        <v>8247</v>
      </c>
      <c r="J3611">
        <v>1459378085</v>
      </c>
      <c r="K3611">
        <v>1456789685</v>
      </c>
      <c r="L3611" s="10">
        <f t="shared" si="226"/>
        <v>42429.991724537031</v>
      </c>
      <c r="M3611" s="10">
        <f t="shared" si="227"/>
        <v>42459.950057870374</v>
      </c>
      <c r="N3611" t="b">
        <v>0</v>
      </c>
      <c r="O3611">
        <v>21</v>
      </c>
      <c r="P3611" t="b">
        <v>1</v>
      </c>
      <c r="Q3611" t="s">
        <v>8271</v>
      </c>
      <c r="R3611" s="6">
        <f t="shared" si="225"/>
        <v>143.0952380952381</v>
      </c>
      <c r="S3611" t="s">
        <v>8319</v>
      </c>
      <c r="T3611" t="s">
        <v>8354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>
        <f t="shared" si="224"/>
        <v>1.623</v>
      </c>
      <c r="G3612" t="s">
        <v>8219</v>
      </c>
      <c r="H3612" t="s">
        <v>8225</v>
      </c>
      <c r="I3612" t="s">
        <v>8247</v>
      </c>
      <c r="J3612">
        <v>1439806936</v>
      </c>
      <c r="K3612">
        <v>1437214936</v>
      </c>
      <c r="L3612" s="10">
        <f t="shared" si="226"/>
        <v>42203.432129629626</v>
      </c>
      <c r="M3612" s="10">
        <f t="shared" si="227"/>
        <v>42233.432129629626</v>
      </c>
      <c r="N3612" t="b">
        <v>0</v>
      </c>
      <c r="O3612">
        <v>31</v>
      </c>
      <c r="P3612" t="b">
        <v>1</v>
      </c>
      <c r="Q3612" t="s">
        <v>8271</v>
      </c>
      <c r="R3612" s="6">
        <f t="shared" si="225"/>
        <v>52.354838709677416</v>
      </c>
      <c r="S3612" t="s">
        <v>8319</v>
      </c>
      <c r="T3612" t="s">
        <v>8354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>
        <f t="shared" si="224"/>
        <v>1.36</v>
      </c>
      <c r="G3613" t="s">
        <v>8219</v>
      </c>
      <c r="H3613" t="s">
        <v>8225</v>
      </c>
      <c r="I3613" t="s">
        <v>8247</v>
      </c>
      <c r="J3613">
        <v>1428483201</v>
      </c>
      <c r="K3613">
        <v>1425891201</v>
      </c>
      <c r="L3613" s="10">
        <f t="shared" si="226"/>
        <v>42072.370381944449</v>
      </c>
      <c r="M3613" s="10">
        <f t="shared" si="227"/>
        <v>42102.370381944449</v>
      </c>
      <c r="N3613" t="b">
        <v>0</v>
      </c>
      <c r="O3613">
        <v>51</v>
      </c>
      <c r="P3613" t="b">
        <v>1</v>
      </c>
      <c r="Q3613" t="s">
        <v>8271</v>
      </c>
      <c r="R3613" s="6">
        <f t="shared" si="225"/>
        <v>66.666666666666671</v>
      </c>
      <c r="S3613" t="s">
        <v>8319</v>
      </c>
      <c r="T3613" t="s">
        <v>8354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>
        <f t="shared" si="224"/>
        <v>1.444</v>
      </c>
      <c r="G3614" t="s">
        <v>8219</v>
      </c>
      <c r="H3614" t="s">
        <v>8229</v>
      </c>
      <c r="I3614" t="s">
        <v>8251</v>
      </c>
      <c r="J3614">
        <v>1402334811</v>
      </c>
      <c r="K3614">
        <v>1401470811</v>
      </c>
      <c r="L3614" s="10">
        <f t="shared" si="226"/>
        <v>41789.726979166669</v>
      </c>
      <c r="M3614" s="10">
        <f t="shared" si="227"/>
        <v>41799.726979166669</v>
      </c>
      <c r="N3614" t="b">
        <v>0</v>
      </c>
      <c r="O3614">
        <v>57</v>
      </c>
      <c r="P3614" t="b">
        <v>1</v>
      </c>
      <c r="Q3614" t="s">
        <v>8271</v>
      </c>
      <c r="R3614" s="6">
        <f t="shared" si="225"/>
        <v>126.66666666666667</v>
      </c>
      <c r="S3614" t="s">
        <v>8319</v>
      </c>
      <c r="T3614" t="s">
        <v>8354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>
        <f t="shared" si="224"/>
        <v>1</v>
      </c>
      <c r="G3615" t="s">
        <v>8219</v>
      </c>
      <c r="H3615" t="s">
        <v>8224</v>
      </c>
      <c r="I3615" t="s">
        <v>8246</v>
      </c>
      <c r="J3615">
        <v>1403964574</v>
      </c>
      <c r="K3615">
        <v>1401372574</v>
      </c>
      <c r="L3615" s="10">
        <f t="shared" si="226"/>
        <v>41788.58997685185</v>
      </c>
      <c r="M3615" s="10">
        <f t="shared" si="227"/>
        <v>41818.58997685185</v>
      </c>
      <c r="N3615" t="b">
        <v>0</v>
      </c>
      <c r="O3615">
        <v>20</v>
      </c>
      <c r="P3615" t="b">
        <v>1</v>
      </c>
      <c r="Q3615" t="s">
        <v>8271</v>
      </c>
      <c r="R3615" s="6">
        <f t="shared" si="225"/>
        <v>62.5</v>
      </c>
      <c r="S3615" t="s">
        <v>8319</v>
      </c>
      <c r="T3615" t="s">
        <v>8354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>
        <f t="shared" si="224"/>
        <v>1.008</v>
      </c>
      <c r="G3616" t="s">
        <v>8219</v>
      </c>
      <c r="H3616" t="s">
        <v>8224</v>
      </c>
      <c r="I3616" t="s">
        <v>8246</v>
      </c>
      <c r="J3616">
        <v>1434675616</v>
      </c>
      <c r="K3616">
        <v>1432083616</v>
      </c>
      <c r="L3616" s="10">
        <f t="shared" si="226"/>
        <v>42144.041851851856</v>
      </c>
      <c r="M3616" s="10">
        <f t="shared" si="227"/>
        <v>42174.041851851856</v>
      </c>
      <c r="N3616" t="b">
        <v>0</v>
      </c>
      <c r="O3616">
        <v>71</v>
      </c>
      <c r="P3616" t="b">
        <v>1</v>
      </c>
      <c r="Q3616" t="s">
        <v>8271</v>
      </c>
      <c r="R3616" s="6">
        <f t="shared" si="225"/>
        <v>35.492957746478872</v>
      </c>
      <c r="S3616" t="s">
        <v>8319</v>
      </c>
      <c r="T3616" t="s">
        <v>8354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>
        <f t="shared" si="224"/>
        <v>1.0680000000000001</v>
      </c>
      <c r="G3617" t="s">
        <v>8219</v>
      </c>
      <c r="H3617" t="s">
        <v>8225</v>
      </c>
      <c r="I3617" t="s">
        <v>8247</v>
      </c>
      <c r="J3617">
        <v>1449756896</v>
      </c>
      <c r="K3617">
        <v>1447164896</v>
      </c>
      <c r="L3617" s="10">
        <f t="shared" si="226"/>
        <v>42318.593703703707</v>
      </c>
      <c r="M3617" s="10">
        <f t="shared" si="227"/>
        <v>42348.593703703707</v>
      </c>
      <c r="N3617" t="b">
        <v>0</v>
      </c>
      <c r="O3617">
        <v>72</v>
      </c>
      <c r="P3617" t="b">
        <v>1</v>
      </c>
      <c r="Q3617" t="s">
        <v>8271</v>
      </c>
      <c r="R3617" s="6">
        <f t="shared" si="225"/>
        <v>37.083333333333336</v>
      </c>
      <c r="S3617" t="s">
        <v>8319</v>
      </c>
      <c r="T3617" t="s">
        <v>8354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>
        <f t="shared" si="224"/>
        <v>1.248</v>
      </c>
      <c r="G3618" t="s">
        <v>8219</v>
      </c>
      <c r="H3618" t="s">
        <v>8225</v>
      </c>
      <c r="I3618" t="s">
        <v>8247</v>
      </c>
      <c r="J3618">
        <v>1426801664</v>
      </c>
      <c r="K3618">
        <v>1424213264</v>
      </c>
      <c r="L3618" s="10">
        <f t="shared" si="226"/>
        <v>42052.949814814812</v>
      </c>
      <c r="M3618" s="10">
        <f t="shared" si="227"/>
        <v>42082.908148148148</v>
      </c>
      <c r="N3618" t="b">
        <v>0</v>
      </c>
      <c r="O3618">
        <v>45</v>
      </c>
      <c r="P3618" t="b">
        <v>1</v>
      </c>
      <c r="Q3618" t="s">
        <v>8271</v>
      </c>
      <c r="R3618" s="6">
        <f t="shared" si="225"/>
        <v>69.333333333333329</v>
      </c>
      <c r="S3618" t="s">
        <v>8319</v>
      </c>
      <c r="T3618" t="s">
        <v>8354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>
        <f t="shared" si="224"/>
        <v>1.1891891891891893</v>
      </c>
      <c r="G3619" t="s">
        <v>8219</v>
      </c>
      <c r="H3619" t="s">
        <v>8225</v>
      </c>
      <c r="I3619" t="s">
        <v>8247</v>
      </c>
      <c r="J3619">
        <v>1488240000</v>
      </c>
      <c r="K3619">
        <v>1486996729</v>
      </c>
      <c r="L3619" s="10">
        <f t="shared" si="226"/>
        <v>42779.610289351855</v>
      </c>
      <c r="M3619" s="10">
        <f t="shared" si="227"/>
        <v>42794</v>
      </c>
      <c r="N3619" t="b">
        <v>0</v>
      </c>
      <c r="O3619">
        <v>51</v>
      </c>
      <c r="P3619" t="b">
        <v>1</v>
      </c>
      <c r="Q3619" t="s">
        <v>8271</v>
      </c>
      <c r="R3619" s="6">
        <f t="shared" si="225"/>
        <v>17.254901960784313</v>
      </c>
      <c r="S3619" t="s">
        <v>8319</v>
      </c>
      <c r="T3619" t="s">
        <v>8354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>
        <f t="shared" si="224"/>
        <v>1.01</v>
      </c>
      <c r="G3620" t="s">
        <v>8219</v>
      </c>
      <c r="H3620" t="s">
        <v>8225</v>
      </c>
      <c r="I3620" t="s">
        <v>8247</v>
      </c>
      <c r="J3620">
        <v>1433343850</v>
      </c>
      <c r="K3620">
        <v>1430751850</v>
      </c>
      <c r="L3620" s="10">
        <f t="shared" si="226"/>
        <v>42128.627893518518</v>
      </c>
      <c r="M3620" s="10">
        <f t="shared" si="227"/>
        <v>42158.627893518518</v>
      </c>
      <c r="N3620" t="b">
        <v>0</v>
      </c>
      <c r="O3620">
        <v>56</v>
      </c>
      <c r="P3620" t="b">
        <v>1</v>
      </c>
      <c r="Q3620" t="s">
        <v>8271</v>
      </c>
      <c r="R3620" s="6">
        <f t="shared" si="225"/>
        <v>36.071428571428569</v>
      </c>
      <c r="S3620" t="s">
        <v>8319</v>
      </c>
      <c r="T3620" t="s">
        <v>8354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>
        <f t="shared" si="224"/>
        <v>1.1299999999999999</v>
      </c>
      <c r="G3621" t="s">
        <v>8219</v>
      </c>
      <c r="H3621" t="s">
        <v>8224</v>
      </c>
      <c r="I3621" t="s">
        <v>8246</v>
      </c>
      <c r="J3621">
        <v>1479592800</v>
      </c>
      <c r="K3621">
        <v>1476760226</v>
      </c>
      <c r="L3621" s="10">
        <f t="shared" si="226"/>
        <v>42661.132245370376</v>
      </c>
      <c r="M3621" s="10">
        <f t="shared" si="227"/>
        <v>42693.916666666672</v>
      </c>
      <c r="N3621" t="b">
        <v>0</v>
      </c>
      <c r="O3621">
        <v>17</v>
      </c>
      <c r="P3621" t="b">
        <v>1</v>
      </c>
      <c r="Q3621" t="s">
        <v>8271</v>
      </c>
      <c r="R3621" s="6">
        <f t="shared" si="225"/>
        <v>66.470588235294116</v>
      </c>
      <c r="S3621" t="s">
        <v>8319</v>
      </c>
      <c r="T3621" t="s">
        <v>8354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>
        <f t="shared" si="224"/>
        <v>1.0519047619047619</v>
      </c>
      <c r="G3622" t="s">
        <v>8219</v>
      </c>
      <c r="H3622" t="s">
        <v>8224</v>
      </c>
      <c r="I3622" t="s">
        <v>8246</v>
      </c>
      <c r="J3622">
        <v>1425528000</v>
      </c>
      <c r="K3622">
        <v>1422916261</v>
      </c>
      <c r="L3622" s="10">
        <f t="shared" si="226"/>
        <v>42037.938206018516</v>
      </c>
      <c r="M3622" s="10">
        <f t="shared" si="227"/>
        <v>42068.166666666672</v>
      </c>
      <c r="N3622" t="b">
        <v>0</v>
      </c>
      <c r="O3622">
        <v>197</v>
      </c>
      <c r="P3622" t="b">
        <v>1</v>
      </c>
      <c r="Q3622" t="s">
        <v>8271</v>
      </c>
      <c r="R3622" s="6">
        <f t="shared" si="225"/>
        <v>56.065989847715734</v>
      </c>
      <c r="S3622" t="s">
        <v>8319</v>
      </c>
      <c r="T3622" t="s">
        <v>8354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>
        <f t="shared" si="224"/>
        <v>1.0973333333333333</v>
      </c>
      <c r="G3623" t="s">
        <v>8219</v>
      </c>
      <c r="H3623" t="s">
        <v>8224</v>
      </c>
      <c r="I3623" t="s">
        <v>8246</v>
      </c>
      <c r="J3623">
        <v>1475269200</v>
      </c>
      <c r="K3623">
        <v>1473200844</v>
      </c>
      <c r="L3623" s="10">
        <f t="shared" si="226"/>
        <v>42619.935694444444</v>
      </c>
      <c r="M3623" s="10">
        <f t="shared" si="227"/>
        <v>42643.875</v>
      </c>
      <c r="N3623" t="b">
        <v>0</v>
      </c>
      <c r="O3623">
        <v>70</v>
      </c>
      <c r="P3623" t="b">
        <v>1</v>
      </c>
      <c r="Q3623" t="s">
        <v>8271</v>
      </c>
      <c r="R3623" s="6">
        <f t="shared" si="225"/>
        <v>47.028571428571432</v>
      </c>
      <c r="S3623" t="s">
        <v>8319</v>
      </c>
      <c r="T3623" t="s">
        <v>8354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>
        <f t="shared" si="224"/>
        <v>1.00099</v>
      </c>
      <c r="G3624" t="s">
        <v>8219</v>
      </c>
      <c r="H3624" t="s">
        <v>8224</v>
      </c>
      <c r="I3624" t="s">
        <v>8246</v>
      </c>
      <c r="J3624">
        <v>1411874580</v>
      </c>
      <c r="K3624">
        <v>1409030371</v>
      </c>
      <c r="L3624" s="10">
        <f t="shared" si="226"/>
        <v>41877.221886574072</v>
      </c>
      <c r="M3624" s="10">
        <f t="shared" si="227"/>
        <v>41910.140972222223</v>
      </c>
      <c r="N3624" t="b">
        <v>0</v>
      </c>
      <c r="O3624">
        <v>21</v>
      </c>
      <c r="P3624" t="b">
        <v>1</v>
      </c>
      <c r="Q3624" t="s">
        <v>8271</v>
      </c>
      <c r="R3624" s="6">
        <f t="shared" si="225"/>
        <v>47.666190476190479</v>
      </c>
      <c r="S3624" t="s">
        <v>8319</v>
      </c>
      <c r="T3624" t="s">
        <v>8354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>
        <f t="shared" si="224"/>
        <v>1.2</v>
      </c>
      <c r="G3625" t="s">
        <v>8219</v>
      </c>
      <c r="H3625" t="s">
        <v>8224</v>
      </c>
      <c r="I3625" t="s">
        <v>8246</v>
      </c>
      <c r="J3625">
        <v>1406358000</v>
      </c>
      <c r="K3625">
        <v>1404841270</v>
      </c>
      <c r="L3625" s="10">
        <f t="shared" si="226"/>
        <v>41828.736921296295</v>
      </c>
      <c r="M3625" s="10">
        <f t="shared" si="227"/>
        <v>41846.291666666664</v>
      </c>
      <c r="N3625" t="b">
        <v>0</v>
      </c>
      <c r="O3625">
        <v>34</v>
      </c>
      <c r="P3625" t="b">
        <v>1</v>
      </c>
      <c r="Q3625" t="s">
        <v>8271</v>
      </c>
      <c r="R3625" s="6">
        <f t="shared" si="225"/>
        <v>88.235294117647058</v>
      </c>
      <c r="S3625" t="s">
        <v>8319</v>
      </c>
      <c r="T3625" t="s">
        <v>8354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>
        <f t="shared" si="224"/>
        <v>1.0493333333333332</v>
      </c>
      <c r="G3626" t="s">
        <v>8219</v>
      </c>
      <c r="H3626" t="s">
        <v>8224</v>
      </c>
      <c r="I3626" t="s">
        <v>8246</v>
      </c>
      <c r="J3626">
        <v>1471977290</v>
      </c>
      <c r="K3626">
        <v>1466793290</v>
      </c>
      <c r="L3626" s="10">
        <f t="shared" si="226"/>
        <v>42545.774189814809</v>
      </c>
      <c r="M3626" s="10">
        <f t="shared" si="227"/>
        <v>42605.774189814809</v>
      </c>
      <c r="N3626" t="b">
        <v>0</v>
      </c>
      <c r="O3626">
        <v>39</v>
      </c>
      <c r="P3626" t="b">
        <v>1</v>
      </c>
      <c r="Q3626" t="s">
        <v>8271</v>
      </c>
      <c r="R3626" s="6">
        <f t="shared" si="225"/>
        <v>80.717948717948715</v>
      </c>
      <c r="S3626" t="s">
        <v>8319</v>
      </c>
      <c r="T3626" t="s">
        <v>8354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>
        <f t="shared" si="224"/>
        <v>1.0266666666666666</v>
      </c>
      <c r="G3627" t="s">
        <v>8219</v>
      </c>
      <c r="H3627" t="s">
        <v>8225</v>
      </c>
      <c r="I3627" t="s">
        <v>8247</v>
      </c>
      <c r="J3627">
        <v>1435851577</v>
      </c>
      <c r="K3627">
        <v>1433259577</v>
      </c>
      <c r="L3627" s="10">
        <f t="shared" si="226"/>
        <v>42157.652511574073</v>
      </c>
      <c r="M3627" s="10">
        <f t="shared" si="227"/>
        <v>42187.652511574073</v>
      </c>
      <c r="N3627" t="b">
        <v>0</v>
      </c>
      <c r="O3627">
        <v>78</v>
      </c>
      <c r="P3627" t="b">
        <v>1</v>
      </c>
      <c r="Q3627" t="s">
        <v>8271</v>
      </c>
      <c r="R3627" s="6">
        <f t="shared" si="225"/>
        <v>39.487179487179489</v>
      </c>
      <c r="S3627" t="s">
        <v>8319</v>
      </c>
      <c r="T3627" t="s">
        <v>8354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>
        <f t="shared" si="224"/>
        <v>1.0182500000000001</v>
      </c>
      <c r="G3628" t="s">
        <v>8219</v>
      </c>
      <c r="H3628" t="s">
        <v>8225</v>
      </c>
      <c r="I3628" t="s">
        <v>8247</v>
      </c>
      <c r="J3628">
        <v>1408204857</v>
      </c>
      <c r="K3628">
        <v>1406390457</v>
      </c>
      <c r="L3628" s="10">
        <f t="shared" si="226"/>
        <v>41846.667326388888</v>
      </c>
      <c r="M3628" s="10">
        <f t="shared" si="227"/>
        <v>41867.667326388888</v>
      </c>
      <c r="N3628" t="b">
        <v>0</v>
      </c>
      <c r="O3628">
        <v>48</v>
      </c>
      <c r="P3628" t="b">
        <v>1</v>
      </c>
      <c r="Q3628" t="s">
        <v>8271</v>
      </c>
      <c r="R3628" s="6">
        <f t="shared" si="225"/>
        <v>84.854166666666671</v>
      </c>
      <c r="S3628" t="s">
        <v>8319</v>
      </c>
      <c r="T3628" t="s">
        <v>8354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>
        <f t="shared" si="224"/>
        <v>1</v>
      </c>
      <c r="G3629" t="s">
        <v>8219</v>
      </c>
      <c r="H3629" t="s">
        <v>8224</v>
      </c>
      <c r="I3629" t="s">
        <v>8246</v>
      </c>
      <c r="J3629">
        <v>1463803140</v>
      </c>
      <c r="K3629">
        <v>1459446487</v>
      </c>
      <c r="L3629" s="10">
        <f t="shared" si="226"/>
        <v>42460.741747685184</v>
      </c>
      <c r="M3629" s="10">
        <f t="shared" si="227"/>
        <v>42511.165972222225</v>
      </c>
      <c r="N3629" t="b">
        <v>0</v>
      </c>
      <c r="O3629">
        <v>29</v>
      </c>
      <c r="P3629" t="b">
        <v>1</v>
      </c>
      <c r="Q3629" t="s">
        <v>8271</v>
      </c>
      <c r="R3629" s="6">
        <f t="shared" si="225"/>
        <v>68.965517241379317</v>
      </c>
      <c r="S3629" t="s">
        <v>8319</v>
      </c>
      <c r="T3629" t="s">
        <v>8354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>
        <f t="shared" si="224"/>
        <v>0</v>
      </c>
      <c r="G3630" t="s">
        <v>8221</v>
      </c>
      <c r="H3630" t="s">
        <v>8224</v>
      </c>
      <c r="I3630" t="s">
        <v>8246</v>
      </c>
      <c r="J3630">
        <v>1450040396</v>
      </c>
      <c r="K3630">
        <v>1444852796</v>
      </c>
      <c r="L3630" s="10">
        <f t="shared" si="226"/>
        <v>42291.833287037036</v>
      </c>
      <c r="M3630" s="10">
        <f t="shared" si="227"/>
        <v>42351.874953703707</v>
      </c>
      <c r="N3630" t="b">
        <v>0</v>
      </c>
      <c r="O3630">
        <v>0</v>
      </c>
      <c r="P3630" t="b">
        <v>0</v>
      </c>
      <c r="Q3630" t="s">
        <v>8305</v>
      </c>
      <c r="R3630" s="6">
        <f t="shared" si="225"/>
        <v>0</v>
      </c>
      <c r="S3630" t="s">
        <v>8319</v>
      </c>
      <c r="T3630" t="s">
        <v>8379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>
        <f t="shared" si="224"/>
        <v>1.9999999999999999E-6</v>
      </c>
      <c r="G3631" t="s">
        <v>8221</v>
      </c>
      <c r="H3631" t="s">
        <v>8224</v>
      </c>
      <c r="I3631" t="s">
        <v>8246</v>
      </c>
      <c r="J3631">
        <v>1462467600</v>
      </c>
      <c r="K3631">
        <v>1457403364</v>
      </c>
      <c r="L3631" s="10">
        <f t="shared" si="226"/>
        <v>42437.094490740739</v>
      </c>
      <c r="M3631" s="10">
        <f t="shared" si="227"/>
        <v>42495.708333333328</v>
      </c>
      <c r="N3631" t="b">
        <v>0</v>
      </c>
      <c r="O3631">
        <v>2</v>
      </c>
      <c r="P3631" t="b">
        <v>0</v>
      </c>
      <c r="Q3631" t="s">
        <v>8305</v>
      </c>
      <c r="R3631" s="6">
        <f t="shared" si="225"/>
        <v>1</v>
      </c>
      <c r="S3631" t="s">
        <v>8319</v>
      </c>
      <c r="T3631" t="s">
        <v>8379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>
        <f t="shared" si="224"/>
        <v>3.3333333333333332E-4</v>
      </c>
      <c r="G3632" t="s">
        <v>8221</v>
      </c>
      <c r="H3632" t="s">
        <v>8225</v>
      </c>
      <c r="I3632" t="s">
        <v>8247</v>
      </c>
      <c r="J3632">
        <v>1417295990</v>
      </c>
      <c r="K3632">
        <v>1414700390</v>
      </c>
      <c r="L3632" s="10">
        <f t="shared" si="226"/>
        <v>41942.84710648148</v>
      </c>
      <c r="M3632" s="10">
        <f t="shared" si="227"/>
        <v>41972.888773148152</v>
      </c>
      <c r="N3632" t="b">
        <v>0</v>
      </c>
      <c r="O3632">
        <v>1</v>
      </c>
      <c r="P3632" t="b">
        <v>0</v>
      </c>
      <c r="Q3632" t="s">
        <v>8305</v>
      </c>
      <c r="R3632" s="6">
        <f t="shared" si="225"/>
        <v>1</v>
      </c>
      <c r="S3632" t="s">
        <v>8319</v>
      </c>
      <c r="T3632" t="s">
        <v>8379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>
        <f t="shared" si="224"/>
        <v>0.51023391812865493</v>
      </c>
      <c r="G3633" t="s">
        <v>8221</v>
      </c>
      <c r="H3633" t="s">
        <v>8224</v>
      </c>
      <c r="I3633" t="s">
        <v>8246</v>
      </c>
      <c r="J3633">
        <v>1411444740</v>
      </c>
      <c r="K3633">
        <v>1409335497</v>
      </c>
      <c r="L3633" s="10">
        <f t="shared" si="226"/>
        <v>41880.753437499996</v>
      </c>
      <c r="M3633" s="10">
        <f t="shared" si="227"/>
        <v>41905.165972222225</v>
      </c>
      <c r="N3633" t="b">
        <v>0</v>
      </c>
      <c r="O3633">
        <v>59</v>
      </c>
      <c r="P3633" t="b">
        <v>0</v>
      </c>
      <c r="Q3633" t="s">
        <v>8305</v>
      </c>
      <c r="R3633" s="6">
        <f t="shared" si="225"/>
        <v>147.88135593220338</v>
      </c>
      <c r="S3633" t="s">
        <v>8319</v>
      </c>
      <c r="T3633" t="s">
        <v>8379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>
        <f t="shared" si="224"/>
        <v>0.2</v>
      </c>
      <c r="G3634" t="s">
        <v>8221</v>
      </c>
      <c r="H3634" t="s">
        <v>8225</v>
      </c>
      <c r="I3634" t="s">
        <v>8247</v>
      </c>
      <c r="J3634">
        <v>1416781749</v>
      </c>
      <c r="K3634">
        <v>1415053749</v>
      </c>
      <c r="L3634" s="10">
        <f t="shared" si="226"/>
        <v>41946.936909722222</v>
      </c>
      <c r="M3634" s="10">
        <f t="shared" si="227"/>
        <v>41966.936909722222</v>
      </c>
      <c r="N3634" t="b">
        <v>0</v>
      </c>
      <c r="O3634">
        <v>1</v>
      </c>
      <c r="P3634" t="b">
        <v>0</v>
      </c>
      <c r="Q3634" t="s">
        <v>8305</v>
      </c>
      <c r="R3634" s="6">
        <f t="shared" si="225"/>
        <v>100</v>
      </c>
      <c r="S3634" t="s">
        <v>8319</v>
      </c>
      <c r="T3634" t="s">
        <v>8379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>
        <f t="shared" si="224"/>
        <v>0.35239999999999999</v>
      </c>
      <c r="G3635" t="s">
        <v>8221</v>
      </c>
      <c r="H3635" t="s">
        <v>8224</v>
      </c>
      <c r="I3635" t="s">
        <v>8246</v>
      </c>
      <c r="J3635">
        <v>1479517200</v>
      </c>
      <c r="K3635">
        <v>1475765867</v>
      </c>
      <c r="L3635" s="10">
        <f t="shared" si="226"/>
        <v>42649.623460648145</v>
      </c>
      <c r="M3635" s="10">
        <f t="shared" si="227"/>
        <v>42693.041666666672</v>
      </c>
      <c r="N3635" t="b">
        <v>0</v>
      </c>
      <c r="O3635">
        <v>31</v>
      </c>
      <c r="P3635" t="b">
        <v>0</v>
      </c>
      <c r="Q3635" t="s">
        <v>8305</v>
      </c>
      <c r="R3635" s="6">
        <f t="shared" si="225"/>
        <v>56.838709677419352</v>
      </c>
      <c r="S3635" t="s">
        <v>8319</v>
      </c>
      <c r="T3635" t="s">
        <v>8379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>
        <f t="shared" si="224"/>
        <v>4.2466666666666666E-2</v>
      </c>
      <c r="G3636" t="s">
        <v>8221</v>
      </c>
      <c r="H3636" t="s">
        <v>8229</v>
      </c>
      <c r="I3636" t="s">
        <v>8251</v>
      </c>
      <c r="J3636">
        <v>1484366340</v>
      </c>
      <c r="K3636">
        <v>1480219174</v>
      </c>
      <c r="L3636" s="10">
        <f t="shared" si="226"/>
        <v>42701.166365740741</v>
      </c>
      <c r="M3636" s="10">
        <f t="shared" si="227"/>
        <v>42749.165972222225</v>
      </c>
      <c r="N3636" t="b">
        <v>0</v>
      </c>
      <c r="O3636">
        <v>18</v>
      </c>
      <c r="P3636" t="b">
        <v>0</v>
      </c>
      <c r="Q3636" t="s">
        <v>8305</v>
      </c>
      <c r="R3636" s="6">
        <f t="shared" si="225"/>
        <v>176.94444444444446</v>
      </c>
      <c r="S3636" t="s">
        <v>8319</v>
      </c>
      <c r="T3636" t="s">
        <v>8379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>
        <f t="shared" si="224"/>
        <v>0.36457142857142855</v>
      </c>
      <c r="G3637" t="s">
        <v>8221</v>
      </c>
      <c r="H3637" t="s">
        <v>8224</v>
      </c>
      <c r="I3637" t="s">
        <v>8246</v>
      </c>
      <c r="J3637">
        <v>1461186676</v>
      </c>
      <c r="K3637">
        <v>1458594676</v>
      </c>
      <c r="L3637" s="10">
        <f t="shared" si="226"/>
        <v>42450.88282407407</v>
      </c>
      <c r="M3637" s="10">
        <f t="shared" si="227"/>
        <v>42480.88282407407</v>
      </c>
      <c r="N3637" t="b">
        <v>0</v>
      </c>
      <c r="O3637">
        <v>10</v>
      </c>
      <c r="P3637" t="b">
        <v>0</v>
      </c>
      <c r="Q3637" t="s">
        <v>8305</v>
      </c>
      <c r="R3637" s="6">
        <f t="shared" si="225"/>
        <v>127.6</v>
      </c>
      <c r="S3637" t="s">
        <v>8319</v>
      </c>
      <c r="T3637" t="s">
        <v>8379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>
        <f t="shared" si="224"/>
        <v>0</v>
      </c>
      <c r="G3638" t="s">
        <v>8221</v>
      </c>
      <c r="H3638" t="s">
        <v>8224</v>
      </c>
      <c r="I3638" t="s">
        <v>8246</v>
      </c>
      <c r="J3638">
        <v>1442248829</v>
      </c>
      <c r="K3638">
        <v>1439224829</v>
      </c>
      <c r="L3638" s="10">
        <f t="shared" si="226"/>
        <v>42226.694780092599</v>
      </c>
      <c r="M3638" s="10">
        <f t="shared" si="227"/>
        <v>42261.694780092599</v>
      </c>
      <c r="N3638" t="b">
        <v>0</v>
      </c>
      <c r="O3638">
        <v>0</v>
      </c>
      <c r="P3638" t="b">
        <v>0</v>
      </c>
      <c r="Q3638" t="s">
        <v>8305</v>
      </c>
      <c r="R3638" s="6">
        <f t="shared" si="225"/>
        <v>0</v>
      </c>
      <c r="S3638" t="s">
        <v>8319</v>
      </c>
      <c r="T3638" t="s">
        <v>8379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>
        <f t="shared" si="224"/>
        <v>0.30866666666666664</v>
      </c>
      <c r="G3639" t="s">
        <v>8221</v>
      </c>
      <c r="H3639" t="s">
        <v>8224</v>
      </c>
      <c r="I3639" t="s">
        <v>8246</v>
      </c>
      <c r="J3639">
        <v>1420130935</v>
      </c>
      <c r="K3639">
        <v>1417538935</v>
      </c>
      <c r="L3639" s="10">
        <f t="shared" si="226"/>
        <v>41975.700636574074</v>
      </c>
      <c r="M3639" s="10">
        <f t="shared" si="227"/>
        <v>42005.700636574074</v>
      </c>
      <c r="N3639" t="b">
        <v>0</v>
      </c>
      <c r="O3639">
        <v>14</v>
      </c>
      <c r="P3639" t="b">
        <v>0</v>
      </c>
      <c r="Q3639" t="s">
        <v>8305</v>
      </c>
      <c r="R3639" s="6">
        <f t="shared" si="225"/>
        <v>66.142857142857139</v>
      </c>
      <c r="S3639" t="s">
        <v>8319</v>
      </c>
      <c r="T3639" t="s">
        <v>8379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>
        <f t="shared" si="224"/>
        <v>6.545454545454546E-2</v>
      </c>
      <c r="G3640" t="s">
        <v>8221</v>
      </c>
      <c r="H3640" t="s">
        <v>8229</v>
      </c>
      <c r="I3640" t="s">
        <v>8251</v>
      </c>
      <c r="J3640">
        <v>1429456132</v>
      </c>
      <c r="K3640">
        <v>1424275732</v>
      </c>
      <c r="L3640" s="10">
        <f t="shared" si="226"/>
        <v>42053.672824074078</v>
      </c>
      <c r="M3640" s="10">
        <f t="shared" si="227"/>
        <v>42113.631157407406</v>
      </c>
      <c r="N3640" t="b">
        <v>0</v>
      </c>
      <c r="O3640">
        <v>2</v>
      </c>
      <c r="P3640" t="b">
        <v>0</v>
      </c>
      <c r="Q3640" t="s">
        <v>8305</v>
      </c>
      <c r="R3640" s="6">
        <f t="shared" si="225"/>
        <v>108</v>
      </c>
      <c r="S3640" t="s">
        <v>8319</v>
      </c>
      <c r="T3640" t="s">
        <v>8379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>
        <f t="shared" si="224"/>
        <v>4.0000000000000003E-5</v>
      </c>
      <c r="G3641" t="s">
        <v>8221</v>
      </c>
      <c r="H3641" t="s">
        <v>8224</v>
      </c>
      <c r="I3641" t="s">
        <v>8246</v>
      </c>
      <c r="J3641">
        <v>1475853060</v>
      </c>
      <c r="K3641">
        <v>1470672906</v>
      </c>
      <c r="L3641" s="10">
        <f t="shared" si="226"/>
        <v>42590.677152777775</v>
      </c>
      <c r="M3641" s="10">
        <f t="shared" si="227"/>
        <v>42650.632638888885</v>
      </c>
      <c r="N3641" t="b">
        <v>0</v>
      </c>
      <c r="O3641">
        <v>1</v>
      </c>
      <c r="P3641" t="b">
        <v>0</v>
      </c>
      <c r="Q3641" t="s">
        <v>8305</v>
      </c>
      <c r="R3641" s="6">
        <f t="shared" si="225"/>
        <v>1</v>
      </c>
      <c r="S3641" t="s">
        <v>8319</v>
      </c>
      <c r="T3641" t="s">
        <v>8379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>
        <f t="shared" si="224"/>
        <v>5.5E-2</v>
      </c>
      <c r="G3642" t="s">
        <v>8221</v>
      </c>
      <c r="H3642" t="s">
        <v>8224</v>
      </c>
      <c r="I3642" t="s">
        <v>8246</v>
      </c>
      <c r="J3642">
        <v>1431283530</v>
      </c>
      <c r="K3642">
        <v>1428691530</v>
      </c>
      <c r="L3642" s="10">
        <f t="shared" si="226"/>
        <v>42104.781597222223</v>
      </c>
      <c r="M3642" s="10">
        <f t="shared" si="227"/>
        <v>42134.781597222223</v>
      </c>
      <c r="N3642" t="b">
        <v>0</v>
      </c>
      <c r="O3642">
        <v>3</v>
      </c>
      <c r="P3642" t="b">
        <v>0</v>
      </c>
      <c r="Q3642" t="s">
        <v>8305</v>
      </c>
      <c r="R3642" s="6">
        <f t="shared" si="225"/>
        <v>18.333333333333332</v>
      </c>
      <c r="S3642" t="s">
        <v>8319</v>
      </c>
      <c r="T3642" t="s">
        <v>8379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>
        <f t="shared" si="224"/>
        <v>0</v>
      </c>
      <c r="G3643" t="s">
        <v>8221</v>
      </c>
      <c r="H3643" t="s">
        <v>8224</v>
      </c>
      <c r="I3643" t="s">
        <v>8246</v>
      </c>
      <c r="J3643">
        <v>1412485200</v>
      </c>
      <c r="K3643">
        <v>1410966179</v>
      </c>
      <c r="L3643" s="10">
        <f t="shared" si="226"/>
        <v>41899.627071759263</v>
      </c>
      <c r="M3643" s="10">
        <f t="shared" si="227"/>
        <v>41917.208333333336</v>
      </c>
      <c r="N3643" t="b">
        <v>0</v>
      </c>
      <c r="O3643">
        <v>0</v>
      </c>
      <c r="P3643" t="b">
        <v>0</v>
      </c>
      <c r="Q3643" t="s">
        <v>8305</v>
      </c>
      <c r="R3643" s="6">
        <f t="shared" si="225"/>
        <v>0</v>
      </c>
      <c r="S3643" t="s">
        <v>8319</v>
      </c>
      <c r="T3643" t="s">
        <v>8379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>
        <f t="shared" si="224"/>
        <v>2.1428571428571429E-2</v>
      </c>
      <c r="G3644" t="s">
        <v>8221</v>
      </c>
      <c r="H3644" t="s">
        <v>8236</v>
      </c>
      <c r="I3644" t="s">
        <v>8249</v>
      </c>
      <c r="J3644">
        <v>1448902800</v>
      </c>
      <c r="K3644">
        <v>1445369727</v>
      </c>
      <c r="L3644" s="10">
        <f t="shared" si="226"/>
        <v>42297.816284722227</v>
      </c>
      <c r="M3644" s="10">
        <f t="shared" si="227"/>
        <v>42338.708333333328</v>
      </c>
      <c r="N3644" t="b">
        <v>0</v>
      </c>
      <c r="O3644">
        <v>2</v>
      </c>
      <c r="P3644" t="b">
        <v>0</v>
      </c>
      <c r="Q3644" t="s">
        <v>8305</v>
      </c>
      <c r="R3644" s="6">
        <f t="shared" si="225"/>
        <v>7.5</v>
      </c>
      <c r="S3644" t="s">
        <v>8319</v>
      </c>
      <c r="T3644" t="s">
        <v>8379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>
        <f t="shared" si="224"/>
        <v>0</v>
      </c>
      <c r="G3645" t="s">
        <v>8221</v>
      </c>
      <c r="H3645" t="s">
        <v>8224</v>
      </c>
      <c r="I3645" t="s">
        <v>8246</v>
      </c>
      <c r="J3645">
        <v>1447734439</v>
      </c>
      <c r="K3645">
        <v>1444274839</v>
      </c>
      <c r="L3645" s="10">
        <f t="shared" si="226"/>
        <v>42285.143969907411</v>
      </c>
      <c r="M3645" s="10">
        <f t="shared" si="227"/>
        <v>42325.185636574075</v>
      </c>
      <c r="N3645" t="b">
        <v>0</v>
      </c>
      <c r="O3645">
        <v>0</v>
      </c>
      <c r="P3645" t="b">
        <v>0</v>
      </c>
      <c r="Q3645" t="s">
        <v>8305</v>
      </c>
      <c r="R3645" s="6">
        <f t="shared" si="225"/>
        <v>0</v>
      </c>
      <c r="S3645" t="s">
        <v>8319</v>
      </c>
      <c r="T3645" t="s">
        <v>8379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>
        <f t="shared" si="224"/>
        <v>0.16420000000000001</v>
      </c>
      <c r="G3646" t="s">
        <v>8221</v>
      </c>
      <c r="H3646" t="s">
        <v>8224</v>
      </c>
      <c r="I3646" t="s">
        <v>8246</v>
      </c>
      <c r="J3646">
        <v>1457413140</v>
      </c>
      <c r="K3646">
        <v>1454996887</v>
      </c>
      <c r="L3646" s="10">
        <f t="shared" si="226"/>
        <v>42409.241747685184</v>
      </c>
      <c r="M3646" s="10">
        <f t="shared" si="227"/>
        <v>42437.207638888889</v>
      </c>
      <c r="N3646" t="b">
        <v>0</v>
      </c>
      <c r="O3646">
        <v>12</v>
      </c>
      <c r="P3646" t="b">
        <v>0</v>
      </c>
      <c r="Q3646" t="s">
        <v>8305</v>
      </c>
      <c r="R3646" s="6">
        <f t="shared" si="225"/>
        <v>68.416666666666671</v>
      </c>
      <c r="S3646" t="s">
        <v>8319</v>
      </c>
      <c r="T3646" t="s">
        <v>8379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>
        <f t="shared" si="224"/>
        <v>1E-3</v>
      </c>
      <c r="G3647" t="s">
        <v>8221</v>
      </c>
      <c r="H3647" t="s">
        <v>8229</v>
      </c>
      <c r="I3647" t="s">
        <v>8251</v>
      </c>
      <c r="J3647">
        <v>1479773838</v>
      </c>
      <c r="K3647">
        <v>1477178238</v>
      </c>
      <c r="L3647" s="10">
        <f t="shared" si="226"/>
        <v>42665.970347222217</v>
      </c>
      <c r="M3647" s="10">
        <f t="shared" si="227"/>
        <v>42696.012013888889</v>
      </c>
      <c r="N3647" t="b">
        <v>0</v>
      </c>
      <c r="O3647">
        <v>1</v>
      </c>
      <c r="P3647" t="b">
        <v>0</v>
      </c>
      <c r="Q3647" t="s">
        <v>8305</v>
      </c>
      <c r="R3647" s="6">
        <f t="shared" si="225"/>
        <v>1</v>
      </c>
      <c r="S3647" t="s">
        <v>8319</v>
      </c>
      <c r="T3647" t="s">
        <v>8379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>
        <f t="shared" si="224"/>
        <v>4.8099999999999997E-2</v>
      </c>
      <c r="G3648" t="s">
        <v>8221</v>
      </c>
      <c r="H3648" t="s">
        <v>8224</v>
      </c>
      <c r="I3648" t="s">
        <v>8246</v>
      </c>
      <c r="J3648">
        <v>1434497400</v>
      </c>
      <c r="K3648">
        <v>1431770802</v>
      </c>
      <c r="L3648" s="10">
        <f t="shared" si="226"/>
        <v>42140.421319444446</v>
      </c>
      <c r="M3648" s="10">
        <f t="shared" si="227"/>
        <v>42171.979166666672</v>
      </c>
      <c r="N3648" t="b">
        <v>0</v>
      </c>
      <c r="O3648">
        <v>8</v>
      </c>
      <c r="P3648" t="b">
        <v>0</v>
      </c>
      <c r="Q3648" t="s">
        <v>8305</v>
      </c>
      <c r="R3648" s="6">
        <f t="shared" si="225"/>
        <v>60.125</v>
      </c>
      <c r="S3648" t="s">
        <v>8319</v>
      </c>
      <c r="T3648" t="s">
        <v>8379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>
        <f t="shared" si="224"/>
        <v>0.06</v>
      </c>
      <c r="G3649" t="s">
        <v>8221</v>
      </c>
      <c r="H3649" t="s">
        <v>8225</v>
      </c>
      <c r="I3649" t="s">
        <v>8247</v>
      </c>
      <c r="J3649">
        <v>1475258327</v>
      </c>
      <c r="K3649">
        <v>1471370327</v>
      </c>
      <c r="L3649" s="10">
        <f t="shared" si="226"/>
        <v>42598.749155092592</v>
      </c>
      <c r="M3649" s="10">
        <f t="shared" si="227"/>
        <v>42643.749155092592</v>
      </c>
      <c r="N3649" t="b">
        <v>0</v>
      </c>
      <c r="O3649">
        <v>2</v>
      </c>
      <c r="P3649" t="b">
        <v>0</v>
      </c>
      <c r="Q3649" t="s">
        <v>8305</v>
      </c>
      <c r="R3649" s="6">
        <f t="shared" si="225"/>
        <v>15</v>
      </c>
      <c r="S3649" t="s">
        <v>8319</v>
      </c>
      <c r="T3649" t="s">
        <v>8379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>
        <f t="shared" ref="F3650:F3713" si="228">IF(D3650=0,0,E3650/D3650)</f>
        <v>1.003825</v>
      </c>
      <c r="G3650" t="s">
        <v>8219</v>
      </c>
      <c r="H3650" t="s">
        <v>8224</v>
      </c>
      <c r="I3650" t="s">
        <v>8246</v>
      </c>
      <c r="J3650">
        <v>1412492445</v>
      </c>
      <c r="K3650">
        <v>1409900445</v>
      </c>
      <c r="L3650" s="10">
        <f t="shared" si="226"/>
        <v>41887.292187500003</v>
      </c>
      <c r="M3650" s="10">
        <f t="shared" si="227"/>
        <v>41917.292187500003</v>
      </c>
      <c r="N3650" t="b">
        <v>0</v>
      </c>
      <c r="O3650">
        <v>73</v>
      </c>
      <c r="P3650" t="b">
        <v>1</v>
      </c>
      <c r="Q3650" t="s">
        <v>8271</v>
      </c>
      <c r="R3650" s="6">
        <f t="shared" ref="R3650:R3713" si="229">IF(O3650=0,0,E3650/O3650)</f>
        <v>550.04109589041093</v>
      </c>
      <c r="S3650" t="s">
        <v>8319</v>
      </c>
      <c r="T3650" t="s">
        <v>8354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>
        <f t="shared" si="228"/>
        <v>1.04</v>
      </c>
      <c r="G3651" t="s">
        <v>8219</v>
      </c>
      <c r="H3651" t="s">
        <v>8229</v>
      </c>
      <c r="I3651" t="s">
        <v>8251</v>
      </c>
      <c r="J3651">
        <v>1402938394</v>
      </c>
      <c r="K3651">
        <v>1400691994</v>
      </c>
      <c r="L3651" s="10">
        <f t="shared" ref="L3651:L3714" si="230">(((K3651/60)/60)/24)+DATE(1970,1,1)</f>
        <v>41780.712893518517</v>
      </c>
      <c r="M3651" s="10">
        <f t="shared" ref="M3651:M3714" si="231">(((J3651/60)/60)/24)+DATE(1970,1,1)</f>
        <v>41806.712893518517</v>
      </c>
      <c r="N3651" t="b">
        <v>0</v>
      </c>
      <c r="O3651">
        <v>8</v>
      </c>
      <c r="P3651" t="b">
        <v>1</v>
      </c>
      <c r="Q3651" t="s">
        <v>8271</v>
      </c>
      <c r="R3651" s="6">
        <f t="shared" si="229"/>
        <v>97.5</v>
      </c>
      <c r="S3651" t="s">
        <v>8319</v>
      </c>
      <c r="T3651" t="s">
        <v>8354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>
        <f t="shared" si="228"/>
        <v>1</v>
      </c>
      <c r="G3652" t="s">
        <v>8219</v>
      </c>
      <c r="H3652" t="s">
        <v>8225</v>
      </c>
      <c r="I3652" t="s">
        <v>8247</v>
      </c>
      <c r="J3652">
        <v>1454412584</v>
      </c>
      <c r="K3652">
        <v>1452598184</v>
      </c>
      <c r="L3652" s="10">
        <f t="shared" si="230"/>
        <v>42381.478981481487</v>
      </c>
      <c r="M3652" s="10">
        <f t="shared" si="231"/>
        <v>42402.478981481487</v>
      </c>
      <c r="N3652" t="b">
        <v>0</v>
      </c>
      <c r="O3652">
        <v>17</v>
      </c>
      <c r="P3652" t="b">
        <v>1</v>
      </c>
      <c r="Q3652" t="s">
        <v>8271</v>
      </c>
      <c r="R3652" s="6">
        <f t="shared" si="229"/>
        <v>29.411764705882351</v>
      </c>
      <c r="S3652" t="s">
        <v>8319</v>
      </c>
      <c r="T3652" t="s">
        <v>8354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>
        <f t="shared" si="228"/>
        <v>1.04</v>
      </c>
      <c r="G3653" t="s">
        <v>8219</v>
      </c>
      <c r="H3653" t="s">
        <v>8224</v>
      </c>
      <c r="I3653" t="s">
        <v>8246</v>
      </c>
      <c r="J3653">
        <v>1407686340</v>
      </c>
      <c r="K3653">
        <v>1404833442</v>
      </c>
      <c r="L3653" s="10">
        <f t="shared" si="230"/>
        <v>41828.646319444444</v>
      </c>
      <c r="M3653" s="10">
        <f t="shared" si="231"/>
        <v>41861.665972222225</v>
      </c>
      <c r="N3653" t="b">
        <v>0</v>
      </c>
      <c r="O3653">
        <v>9</v>
      </c>
      <c r="P3653" t="b">
        <v>1</v>
      </c>
      <c r="Q3653" t="s">
        <v>8271</v>
      </c>
      <c r="R3653" s="6">
        <f t="shared" si="229"/>
        <v>57.777777777777779</v>
      </c>
      <c r="S3653" t="s">
        <v>8319</v>
      </c>
      <c r="T3653" t="s">
        <v>8354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>
        <f t="shared" si="228"/>
        <v>2.5066666666666668</v>
      </c>
      <c r="G3654" t="s">
        <v>8219</v>
      </c>
      <c r="H3654" t="s">
        <v>8229</v>
      </c>
      <c r="I3654" t="s">
        <v>8251</v>
      </c>
      <c r="J3654">
        <v>1472097540</v>
      </c>
      <c r="K3654">
        <v>1471188502</v>
      </c>
      <c r="L3654" s="10">
        <f t="shared" si="230"/>
        <v>42596.644699074073</v>
      </c>
      <c r="M3654" s="10">
        <f t="shared" si="231"/>
        <v>42607.165972222225</v>
      </c>
      <c r="N3654" t="b">
        <v>0</v>
      </c>
      <c r="O3654">
        <v>17</v>
      </c>
      <c r="P3654" t="b">
        <v>1</v>
      </c>
      <c r="Q3654" t="s">
        <v>8271</v>
      </c>
      <c r="R3654" s="6">
        <f t="shared" si="229"/>
        <v>44.235294117647058</v>
      </c>
      <c r="S3654" t="s">
        <v>8319</v>
      </c>
      <c r="T3654" t="s">
        <v>8354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>
        <f t="shared" si="228"/>
        <v>1.0049999999999999</v>
      </c>
      <c r="G3655" t="s">
        <v>8219</v>
      </c>
      <c r="H3655" t="s">
        <v>8225</v>
      </c>
      <c r="I3655" t="s">
        <v>8247</v>
      </c>
      <c r="J3655">
        <v>1438764207</v>
      </c>
      <c r="K3655">
        <v>1436172207</v>
      </c>
      <c r="L3655" s="10">
        <f t="shared" si="230"/>
        <v>42191.363506944443</v>
      </c>
      <c r="M3655" s="10">
        <f t="shared" si="231"/>
        <v>42221.363506944443</v>
      </c>
      <c r="N3655" t="b">
        <v>0</v>
      </c>
      <c r="O3655">
        <v>33</v>
      </c>
      <c r="P3655" t="b">
        <v>1</v>
      </c>
      <c r="Q3655" t="s">
        <v>8271</v>
      </c>
      <c r="R3655" s="6">
        <f t="shared" si="229"/>
        <v>60.909090909090907</v>
      </c>
      <c r="S3655" t="s">
        <v>8319</v>
      </c>
      <c r="T3655" t="s">
        <v>8354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>
        <f t="shared" si="228"/>
        <v>1.744</v>
      </c>
      <c r="G3656" t="s">
        <v>8219</v>
      </c>
      <c r="H3656" t="s">
        <v>8225</v>
      </c>
      <c r="I3656" t="s">
        <v>8247</v>
      </c>
      <c r="J3656">
        <v>1459702800</v>
      </c>
      <c r="K3656">
        <v>1457690386</v>
      </c>
      <c r="L3656" s="10">
        <f t="shared" si="230"/>
        <v>42440.416504629626</v>
      </c>
      <c r="M3656" s="10">
        <f t="shared" si="231"/>
        <v>42463.708333333328</v>
      </c>
      <c r="N3656" t="b">
        <v>0</v>
      </c>
      <c r="O3656">
        <v>38</v>
      </c>
      <c r="P3656" t="b">
        <v>1</v>
      </c>
      <c r="Q3656" t="s">
        <v>8271</v>
      </c>
      <c r="R3656" s="6">
        <f t="shared" si="229"/>
        <v>68.84210526315789</v>
      </c>
      <c r="S3656" t="s">
        <v>8319</v>
      </c>
      <c r="T3656" t="s">
        <v>8354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>
        <f t="shared" si="228"/>
        <v>1.1626000000000001</v>
      </c>
      <c r="G3657" t="s">
        <v>8219</v>
      </c>
      <c r="H3657" t="s">
        <v>8224</v>
      </c>
      <c r="I3657" t="s">
        <v>8246</v>
      </c>
      <c r="J3657">
        <v>1437202740</v>
      </c>
      <c r="K3657">
        <v>1434654998</v>
      </c>
      <c r="L3657" s="10">
        <f t="shared" si="230"/>
        <v>42173.803217592591</v>
      </c>
      <c r="M3657" s="10">
        <f t="shared" si="231"/>
        <v>42203.290972222225</v>
      </c>
      <c r="N3657" t="b">
        <v>0</v>
      </c>
      <c r="O3657">
        <v>79</v>
      </c>
      <c r="P3657" t="b">
        <v>1</v>
      </c>
      <c r="Q3657" t="s">
        <v>8271</v>
      </c>
      <c r="R3657" s="6">
        <f t="shared" si="229"/>
        <v>73.582278481012665</v>
      </c>
      <c r="S3657" t="s">
        <v>8319</v>
      </c>
      <c r="T3657" t="s">
        <v>8354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>
        <f t="shared" si="228"/>
        <v>1.0582</v>
      </c>
      <c r="G3658" t="s">
        <v>8219</v>
      </c>
      <c r="H3658" t="s">
        <v>8240</v>
      </c>
      <c r="I3658" t="s">
        <v>8257</v>
      </c>
      <c r="J3658">
        <v>1485989940</v>
      </c>
      <c r="K3658">
        <v>1483393836</v>
      </c>
      <c r="L3658" s="10">
        <f t="shared" si="230"/>
        <v>42737.910138888896</v>
      </c>
      <c r="M3658" s="10">
        <f t="shared" si="231"/>
        <v>42767.957638888889</v>
      </c>
      <c r="N3658" t="b">
        <v>0</v>
      </c>
      <c r="O3658">
        <v>46</v>
      </c>
      <c r="P3658" t="b">
        <v>1</v>
      </c>
      <c r="Q3658" t="s">
        <v>8271</v>
      </c>
      <c r="R3658" s="6">
        <f t="shared" si="229"/>
        <v>115.02173913043478</v>
      </c>
      <c r="S3658" t="s">
        <v>8319</v>
      </c>
      <c r="T3658" t="s">
        <v>8354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>
        <f t="shared" si="228"/>
        <v>1.1074999999999999</v>
      </c>
      <c r="G3659" t="s">
        <v>8219</v>
      </c>
      <c r="H3659" t="s">
        <v>8232</v>
      </c>
      <c r="I3659" t="s">
        <v>8253</v>
      </c>
      <c r="J3659">
        <v>1464817320</v>
      </c>
      <c r="K3659">
        <v>1462806419</v>
      </c>
      <c r="L3659" s="10">
        <f t="shared" si="230"/>
        <v>42499.629849537043</v>
      </c>
      <c r="M3659" s="10">
        <f t="shared" si="231"/>
        <v>42522.904166666667</v>
      </c>
      <c r="N3659" t="b">
        <v>0</v>
      </c>
      <c r="O3659">
        <v>20</v>
      </c>
      <c r="P3659" t="b">
        <v>1</v>
      </c>
      <c r="Q3659" t="s">
        <v>8271</v>
      </c>
      <c r="R3659" s="6">
        <f t="shared" si="229"/>
        <v>110.75</v>
      </c>
      <c r="S3659" t="s">
        <v>8319</v>
      </c>
      <c r="T3659" t="s">
        <v>8354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>
        <f t="shared" si="228"/>
        <v>1.0066666666666666</v>
      </c>
      <c r="G3660" t="s">
        <v>8219</v>
      </c>
      <c r="H3660" t="s">
        <v>8224</v>
      </c>
      <c r="I3660" t="s">
        <v>8246</v>
      </c>
      <c r="J3660">
        <v>1404273540</v>
      </c>
      <c r="K3660">
        <v>1400272580</v>
      </c>
      <c r="L3660" s="10">
        <f t="shared" si="230"/>
        <v>41775.858564814815</v>
      </c>
      <c r="M3660" s="10">
        <f t="shared" si="231"/>
        <v>41822.165972222225</v>
      </c>
      <c r="N3660" t="b">
        <v>0</v>
      </c>
      <c r="O3660">
        <v>20</v>
      </c>
      <c r="P3660" t="b">
        <v>1</v>
      </c>
      <c r="Q3660" t="s">
        <v>8271</v>
      </c>
      <c r="R3660" s="6">
        <f t="shared" si="229"/>
        <v>75.5</v>
      </c>
      <c r="S3660" t="s">
        <v>8319</v>
      </c>
      <c r="T3660" t="s">
        <v>8354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>
        <f t="shared" si="228"/>
        <v>1.0203333333333333</v>
      </c>
      <c r="G3661" t="s">
        <v>8219</v>
      </c>
      <c r="H3661" t="s">
        <v>8224</v>
      </c>
      <c r="I3661" t="s">
        <v>8246</v>
      </c>
      <c r="J3661">
        <v>1426775940</v>
      </c>
      <c r="K3661">
        <v>1424414350</v>
      </c>
      <c r="L3661" s="10">
        <f t="shared" si="230"/>
        <v>42055.277199074073</v>
      </c>
      <c r="M3661" s="10">
        <f t="shared" si="231"/>
        <v>42082.610416666663</v>
      </c>
      <c r="N3661" t="b">
        <v>0</v>
      </c>
      <c r="O3661">
        <v>13</v>
      </c>
      <c r="P3661" t="b">
        <v>1</v>
      </c>
      <c r="Q3661" t="s">
        <v>8271</v>
      </c>
      <c r="R3661" s="6">
        <f t="shared" si="229"/>
        <v>235.46153846153845</v>
      </c>
      <c r="S3661" t="s">
        <v>8319</v>
      </c>
      <c r="T3661" t="s">
        <v>8354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>
        <f t="shared" si="228"/>
        <v>1</v>
      </c>
      <c r="G3662" t="s">
        <v>8219</v>
      </c>
      <c r="H3662" t="s">
        <v>8225</v>
      </c>
      <c r="I3662" t="s">
        <v>8247</v>
      </c>
      <c r="J3662">
        <v>1419368925</v>
      </c>
      <c r="K3662">
        <v>1417208925</v>
      </c>
      <c r="L3662" s="10">
        <f t="shared" si="230"/>
        <v>41971.881076388891</v>
      </c>
      <c r="M3662" s="10">
        <f t="shared" si="231"/>
        <v>41996.881076388891</v>
      </c>
      <c r="N3662" t="b">
        <v>0</v>
      </c>
      <c r="O3662">
        <v>22</v>
      </c>
      <c r="P3662" t="b">
        <v>1</v>
      </c>
      <c r="Q3662" t="s">
        <v>8271</v>
      </c>
      <c r="R3662" s="6">
        <f t="shared" si="229"/>
        <v>11.363636363636363</v>
      </c>
      <c r="S3662" t="s">
        <v>8319</v>
      </c>
      <c r="T3662" t="s">
        <v>8354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>
        <f t="shared" si="228"/>
        <v>1.1100000000000001</v>
      </c>
      <c r="G3663" t="s">
        <v>8219</v>
      </c>
      <c r="H3663" t="s">
        <v>8224</v>
      </c>
      <c r="I3663" t="s">
        <v>8246</v>
      </c>
      <c r="J3663">
        <v>1460260800</v>
      </c>
      <c r="K3663">
        <v>1458336672</v>
      </c>
      <c r="L3663" s="10">
        <f t="shared" si="230"/>
        <v>42447.896666666667</v>
      </c>
      <c r="M3663" s="10">
        <f t="shared" si="231"/>
        <v>42470.166666666672</v>
      </c>
      <c r="N3663" t="b">
        <v>0</v>
      </c>
      <c r="O3663">
        <v>36</v>
      </c>
      <c r="P3663" t="b">
        <v>1</v>
      </c>
      <c r="Q3663" t="s">
        <v>8271</v>
      </c>
      <c r="R3663" s="6">
        <f t="shared" si="229"/>
        <v>92.5</v>
      </c>
      <c r="S3663" t="s">
        <v>8319</v>
      </c>
      <c r="T3663" t="s">
        <v>8354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>
        <f t="shared" si="228"/>
        <v>1.0142500000000001</v>
      </c>
      <c r="G3664" t="s">
        <v>8219</v>
      </c>
      <c r="H3664" t="s">
        <v>8229</v>
      </c>
      <c r="I3664" t="s">
        <v>8251</v>
      </c>
      <c r="J3664">
        <v>1427775414</v>
      </c>
      <c r="K3664">
        <v>1425187014</v>
      </c>
      <c r="L3664" s="10">
        <f t="shared" si="230"/>
        <v>42064.220069444447</v>
      </c>
      <c r="M3664" s="10">
        <f t="shared" si="231"/>
        <v>42094.178402777776</v>
      </c>
      <c r="N3664" t="b">
        <v>0</v>
      </c>
      <c r="O3664">
        <v>40</v>
      </c>
      <c r="P3664" t="b">
        <v>1</v>
      </c>
      <c r="Q3664" t="s">
        <v>8271</v>
      </c>
      <c r="R3664" s="6">
        <f t="shared" si="229"/>
        <v>202.85</v>
      </c>
      <c r="S3664" t="s">
        <v>8319</v>
      </c>
      <c r="T3664" t="s">
        <v>8354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>
        <f t="shared" si="228"/>
        <v>1.04</v>
      </c>
      <c r="G3665" t="s">
        <v>8219</v>
      </c>
      <c r="H3665" t="s">
        <v>8225</v>
      </c>
      <c r="I3665" t="s">
        <v>8247</v>
      </c>
      <c r="J3665">
        <v>1482321030</v>
      </c>
      <c r="K3665">
        <v>1477133430</v>
      </c>
      <c r="L3665" s="10">
        <f t="shared" si="230"/>
        <v>42665.451736111107</v>
      </c>
      <c r="M3665" s="10">
        <f t="shared" si="231"/>
        <v>42725.493402777778</v>
      </c>
      <c r="N3665" t="b">
        <v>0</v>
      </c>
      <c r="O3665">
        <v>9</v>
      </c>
      <c r="P3665" t="b">
        <v>1</v>
      </c>
      <c r="Q3665" t="s">
        <v>8271</v>
      </c>
      <c r="R3665" s="6">
        <f t="shared" si="229"/>
        <v>26</v>
      </c>
      <c r="S3665" t="s">
        <v>8319</v>
      </c>
      <c r="T3665" t="s">
        <v>8354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>
        <f t="shared" si="228"/>
        <v>1.09375</v>
      </c>
      <c r="G3666" t="s">
        <v>8219</v>
      </c>
      <c r="H3666" t="s">
        <v>8224</v>
      </c>
      <c r="I3666" t="s">
        <v>8246</v>
      </c>
      <c r="J3666">
        <v>1466056689</v>
      </c>
      <c r="K3666">
        <v>1464847089</v>
      </c>
      <c r="L3666" s="10">
        <f t="shared" si="230"/>
        <v>42523.248715277776</v>
      </c>
      <c r="M3666" s="10">
        <f t="shared" si="231"/>
        <v>42537.248715277776</v>
      </c>
      <c r="N3666" t="b">
        <v>0</v>
      </c>
      <c r="O3666">
        <v>19</v>
      </c>
      <c r="P3666" t="b">
        <v>1</v>
      </c>
      <c r="Q3666" t="s">
        <v>8271</v>
      </c>
      <c r="R3666" s="6">
        <f t="shared" si="229"/>
        <v>46.05263157894737</v>
      </c>
      <c r="S3666" t="s">
        <v>8319</v>
      </c>
      <c r="T3666" t="s">
        <v>8354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>
        <f t="shared" si="228"/>
        <v>1.1516129032258065</v>
      </c>
      <c r="G3667" t="s">
        <v>8219</v>
      </c>
      <c r="H3667" t="s">
        <v>8230</v>
      </c>
      <c r="I3667" t="s">
        <v>8249</v>
      </c>
      <c r="J3667">
        <v>1446062040</v>
      </c>
      <c r="K3667">
        <v>1445109822</v>
      </c>
      <c r="L3667" s="10">
        <f t="shared" si="230"/>
        <v>42294.808124999996</v>
      </c>
      <c r="M3667" s="10">
        <f t="shared" si="231"/>
        <v>42305.829166666663</v>
      </c>
      <c r="N3667" t="b">
        <v>0</v>
      </c>
      <c r="O3667">
        <v>14</v>
      </c>
      <c r="P3667" t="b">
        <v>1</v>
      </c>
      <c r="Q3667" t="s">
        <v>8271</v>
      </c>
      <c r="R3667" s="6">
        <f t="shared" si="229"/>
        <v>51</v>
      </c>
      <c r="S3667" t="s">
        <v>8319</v>
      </c>
      <c r="T3667" t="s">
        <v>8354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>
        <f t="shared" si="228"/>
        <v>1</v>
      </c>
      <c r="G3668" t="s">
        <v>8219</v>
      </c>
      <c r="H3668" t="s">
        <v>8224</v>
      </c>
      <c r="I3668" t="s">
        <v>8246</v>
      </c>
      <c r="J3668">
        <v>1406185200</v>
      </c>
      <c r="K3668">
        <v>1404337382</v>
      </c>
      <c r="L3668" s="10">
        <f t="shared" si="230"/>
        <v>41822.90488425926</v>
      </c>
      <c r="M3668" s="10">
        <f t="shared" si="231"/>
        <v>41844.291666666664</v>
      </c>
      <c r="N3668" t="b">
        <v>0</v>
      </c>
      <c r="O3668">
        <v>38</v>
      </c>
      <c r="P3668" t="b">
        <v>1</v>
      </c>
      <c r="Q3668" t="s">
        <v>8271</v>
      </c>
      <c r="R3668" s="6">
        <f t="shared" si="229"/>
        <v>31.578947368421051</v>
      </c>
      <c r="S3668" t="s">
        <v>8319</v>
      </c>
      <c r="T3668" t="s">
        <v>8354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>
        <f t="shared" si="228"/>
        <v>1.0317033333333334</v>
      </c>
      <c r="G3669" t="s">
        <v>8219</v>
      </c>
      <c r="H3669" t="s">
        <v>8225</v>
      </c>
      <c r="I3669" t="s">
        <v>8247</v>
      </c>
      <c r="J3669">
        <v>1437261419</v>
      </c>
      <c r="K3669">
        <v>1434669419</v>
      </c>
      <c r="L3669" s="10">
        <f t="shared" si="230"/>
        <v>42173.970127314817</v>
      </c>
      <c r="M3669" s="10">
        <f t="shared" si="231"/>
        <v>42203.970127314817</v>
      </c>
      <c r="N3669" t="b">
        <v>0</v>
      </c>
      <c r="O3669">
        <v>58</v>
      </c>
      <c r="P3669" t="b">
        <v>1</v>
      </c>
      <c r="Q3669" t="s">
        <v>8271</v>
      </c>
      <c r="R3669" s="6">
        <f t="shared" si="229"/>
        <v>53.363965517241382</v>
      </c>
      <c r="S3669" t="s">
        <v>8319</v>
      </c>
      <c r="T3669" t="s">
        <v>8354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>
        <f t="shared" si="228"/>
        <v>1.0349999999999999</v>
      </c>
      <c r="G3670" t="s">
        <v>8219</v>
      </c>
      <c r="H3670" t="s">
        <v>8224</v>
      </c>
      <c r="I3670" t="s">
        <v>8246</v>
      </c>
      <c r="J3670">
        <v>1437676380</v>
      </c>
      <c r="K3670">
        <v>1435670452</v>
      </c>
      <c r="L3670" s="10">
        <f t="shared" si="230"/>
        <v>42185.556157407409</v>
      </c>
      <c r="M3670" s="10">
        <f t="shared" si="231"/>
        <v>42208.772916666669</v>
      </c>
      <c r="N3670" t="b">
        <v>0</v>
      </c>
      <c r="O3670">
        <v>28</v>
      </c>
      <c r="P3670" t="b">
        <v>1</v>
      </c>
      <c r="Q3670" t="s">
        <v>8271</v>
      </c>
      <c r="R3670" s="6">
        <f t="shared" si="229"/>
        <v>36.964285714285715</v>
      </c>
      <c r="S3670" t="s">
        <v>8319</v>
      </c>
      <c r="T3670" t="s">
        <v>8354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>
        <f t="shared" si="228"/>
        <v>1.3819999999999999</v>
      </c>
      <c r="G3671" t="s">
        <v>8219</v>
      </c>
      <c r="H3671" t="s">
        <v>8225</v>
      </c>
      <c r="I3671" t="s">
        <v>8247</v>
      </c>
      <c r="J3671">
        <v>1434039137</v>
      </c>
      <c r="K3671">
        <v>1431447137</v>
      </c>
      <c r="L3671" s="10">
        <f t="shared" si="230"/>
        <v>42136.675196759257</v>
      </c>
      <c r="M3671" s="10">
        <f t="shared" si="231"/>
        <v>42166.675196759257</v>
      </c>
      <c r="N3671" t="b">
        <v>0</v>
      </c>
      <c r="O3671">
        <v>17</v>
      </c>
      <c r="P3671" t="b">
        <v>1</v>
      </c>
      <c r="Q3671" t="s">
        <v>8271</v>
      </c>
      <c r="R3671" s="6">
        <f t="shared" si="229"/>
        <v>81.294117647058826</v>
      </c>
      <c r="S3671" t="s">
        <v>8319</v>
      </c>
      <c r="T3671" t="s">
        <v>8354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>
        <f t="shared" si="228"/>
        <v>1.0954545454545455</v>
      </c>
      <c r="G3672" t="s">
        <v>8219</v>
      </c>
      <c r="H3672" t="s">
        <v>8225</v>
      </c>
      <c r="I3672" t="s">
        <v>8247</v>
      </c>
      <c r="J3672">
        <v>1433113200</v>
      </c>
      <c r="K3672">
        <v>1431951611</v>
      </c>
      <c r="L3672" s="10">
        <f t="shared" si="230"/>
        <v>42142.514016203699</v>
      </c>
      <c r="M3672" s="10">
        <f t="shared" si="231"/>
        <v>42155.958333333328</v>
      </c>
      <c r="N3672" t="b">
        <v>0</v>
      </c>
      <c r="O3672">
        <v>12</v>
      </c>
      <c r="P3672" t="b">
        <v>1</v>
      </c>
      <c r="Q3672" t="s">
        <v>8271</v>
      </c>
      <c r="R3672" s="6">
        <f t="shared" si="229"/>
        <v>20.083333333333332</v>
      </c>
      <c r="S3672" t="s">
        <v>8319</v>
      </c>
      <c r="T3672" t="s">
        <v>8354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>
        <f t="shared" si="228"/>
        <v>1.0085714285714287</v>
      </c>
      <c r="G3673" t="s">
        <v>8219</v>
      </c>
      <c r="H3673" t="s">
        <v>8224</v>
      </c>
      <c r="I3673" t="s">
        <v>8246</v>
      </c>
      <c r="J3673">
        <v>1405915140</v>
      </c>
      <c r="K3673">
        <v>1404140667</v>
      </c>
      <c r="L3673" s="10">
        <f t="shared" si="230"/>
        <v>41820.62809027778</v>
      </c>
      <c r="M3673" s="10">
        <f t="shared" si="231"/>
        <v>41841.165972222225</v>
      </c>
      <c r="N3673" t="b">
        <v>0</v>
      </c>
      <c r="O3673">
        <v>40</v>
      </c>
      <c r="P3673" t="b">
        <v>1</v>
      </c>
      <c r="Q3673" t="s">
        <v>8271</v>
      </c>
      <c r="R3673" s="6">
        <f t="shared" si="229"/>
        <v>88.25</v>
      </c>
      <c r="S3673" t="s">
        <v>8319</v>
      </c>
      <c r="T3673" t="s">
        <v>8354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>
        <f t="shared" si="228"/>
        <v>1.0153333333333334</v>
      </c>
      <c r="G3674" t="s">
        <v>8219</v>
      </c>
      <c r="H3674" t="s">
        <v>8225</v>
      </c>
      <c r="I3674" t="s">
        <v>8247</v>
      </c>
      <c r="J3674">
        <v>1411771384</v>
      </c>
      <c r="K3674">
        <v>1409179384</v>
      </c>
      <c r="L3674" s="10">
        <f t="shared" si="230"/>
        <v>41878.946574074071</v>
      </c>
      <c r="M3674" s="10">
        <f t="shared" si="231"/>
        <v>41908.946574074071</v>
      </c>
      <c r="N3674" t="b">
        <v>0</v>
      </c>
      <c r="O3674">
        <v>57</v>
      </c>
      <c r="P3674" t="b">
        <v>1</v>
      </c>
      <c r="Q3674" t="s">
        <v>8271</v>
      </c>
      <c r="R3674" s="6">
        <f t="shared" si="229"/>
        <v>53.438596491228068</v>
      </c>
      <c r="S3674" t="s">
        <v>8319</v>
      </c>
      <c r="T3674" t="s">
        <v>8354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>
        <f t="shared" si="228"/>
        <v>1.13625</v>
      </c>
      <c r="G3675" t="s">
        <v>8219</v>
      </c>
      <c r="H3675" t="s">
        <v>8225</v>
      </c>
      <c r="I3675" t="s">
        <v>8247</v>
      </c>
      <c r="J3675">
        <v>1415191920</v>
      </c>
      <c r="K3675">
        <v>1412233497</v>
      </c>
      <c r="L3675" s="10">
        <f t="shared" si="230"/>
        <v>41914.295104166667</v>
      </c>
      <c r="M3675" s="10">
        <f t="shared" si="231"/>
        <v>41948.536111111112</v>
      </c>
      <c r="N3675" t="b">
        <v>0</v>
      </c>
      <c r="O3675">
        <v>114</v>
      </c>
      <c r="P3675" t="b">
        <v>1</v>
      </c>
      <c r="Q3675" t="s">
        <v>8271</v>
      </c>
      <c r="R3675" s="6">
        <f t="shared" si="229"/>
        <v>39.868421052631582</v>
      </c>
      <c r="S3675" t="s">
        <v>8319</v>
      </c>
      <c r="T3675" t="s">
        <v>8354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>
        <f t="shared" si="228"/>
        <v>1</v>
      </c>
      <c r="G3676" t="s">
        <v>8219</v>
      </c>
      <c r="H3676" t="s">
        <v>8236</v>
      </c>
      <c r="I3676" t="s">
        <v>8249</v>
      </c>
      <c r="J3676">
        <v>1472936229</v>
      </c>
      <c r="K3676">
        <v>1467752229</v>
      </c>
      <c r="L3676" s="10">
        <f t="shared" si="230"/>
        <v>42556.873020833329</v>
      </c>
      <c r="M3676" s="10">
        <f t="shared" si="231"/>
        <v>42616.873020833329</v>
      </c>
      <c r="N3676" t="b">
        <v>0</v>
      </c>
      <c r="O3676">
        <v>31</v>
      </c>
      <c r="P3676" t="b">
        <v>1</v>
      </c>
      <c r="Q3676" t="s">
        <v>8271</v>
      </c>
      <c r="R3676" s="6">
        <f t="shared" si="229"/>
        <v>145.16129032258064</v>
      </c>
      <c r="S3676" t="s">
        <v>8319</v>
      </c>
      <c r="T3676" t="s">
        <v>8354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>
        <f t="shared" si="228"/>
        <v>1.4</v>
      </c>
      <c r="G3677" t="s">
        <v>8219</v>
      </c>
      <c r="H3677" t="s">
        <v>8225</v>
      </c>
      <c r="I3677" t="s">
        <v>8247</v>
      </c>
      <c r="J3677">
        <v>1463353200</v>
      </c>
      <c r="K3677">
        <v>1462285182</v>
      </c>
      <c r="L3677" s="10">
        <f t="shared" si="230"/>
        <v>42493.597013888888</v>
      </c>
      <c r="M3677" s="10">
        <f t="shared" si="231"/>
        <v>42505.958333333328</v>
      </c>
      <c r="N3677" t="b">
        <v>0</v>
      </c>
      <c r="O3677">
        <v>3</v>
      </c>
      <c r="P3677" t="b">
        <v>1</v>
      </c>
      <c r="Q3677" t="s">
        <v>8271</v>
      </c>
      <c r="R3677" s="6">
        <f t="shared" si="229"/>
        <v>23.333333333333332</v>
      </c>
      <c r="S3677" t="s">
        <v>8319</v>
      </c>
      <c r="T3677" t="s">
        <v>8354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>
        <f t="shared" si="228"/>
        <v>1.2875000000000001</v>
      </c>
      <c r="G3678" t="s">
        <v>8219</v>
      </c>
      <c r="H3678" t="s">
        <v>8224</v>
      </c>
      <c r="I3678" t="s">
        <v>8246</v>
      </c>
      <c r="J3678">
        <v>1410550484</v>
      </c>
      <c r="K3678">
        <v>1408995284</v>
      </c>
      <c r="L3678" s="10">
        <f t="shared" si="230"/>
        <v>41876.815787037034</v>
      </c>
      <c r="M3678" s="10">
        <f t="shared" si="231"/>
        <v>41894.815787037034</v>
      </c>
      <c r="N3678" t="b">
        <v>0</v>
      </c>
      <c r="O3678">
        <v>16</v>
      </c>
      <c r="P3678" t="b">
        <v>1</v>
      </c>
      <c r="Q3678" t="s">
        <v>8271</v>
      </c>
      <c r="R3678" s="6">
        <f t="shared" si="229"/>
        <v>64.375</v>
      </c>
      <c r="S3678" t="s">
        <v>8319</v>
      </c>
      <c r="T3678" t="s">
        <v>8354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>
        <f t="shared" si="228"/>
        <v>1.0290416666666666</v>
      </c>
      <c r="G3679" t="s">
        <v>8219</v>
      </c>
      <c r="H3679" t="s">
        <v>8224</v>
      </c>
      <c r="I3679" t="s">
        <v>8246</v>
      </c>
      <c r="J3679">
        <v>1404359940</v>
      </c>
      <c r="K3679">
        <v>1402580818</v>
      </c>
      <c r="L3679" s="10">
        <f t="shared" si="230"/>
        <v>41802.574282407404</v>
      </c>
      <c r="M3679" s="10">
        <f t="shared" si="231"/>
        <v>41823.165972222225</v>
      </c>
      <c r="N3679" t="b">
        <v>0</v>
      </c>
      <c r="O3679">
        <v>199</v>
      </c>
      <c r="P3679" t="b">
        <v>1</v>
      </c>
      <c r="Q3679" t="s">
        <v>8271</v>
      </c>
      <c r="R3679" s="6">
        <f t="shared" si="229"/>
        <v>62.052763819095475</v>
      </c>
      <c r="S3679" t="s">
        <v>8319</v>
      </c>
      <c r="T3679" t="s">
        <v>8354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>
        <f t="shared" si="228"/>
        <v>1.0249999999999999</v>
      </c>
      <c r="G3680" t="s">
        <v>8219</v>
      </c>
      <c r="H3680" t="s">
        <v>8225</v>
      </c>
      <c r="I3680" t="s">
        <v>8247</v>
      </c>
      <c r="J3680">
        <v>1433076298</v>
      </c>
      <c r="K3680">
        <v>1430052298</v>
      </c>
      <c r="L3680" s="10">
        <f t="shared" si="230"/>
        <v>42120.531226851846</v>
      </c>
      <c r="M3680" s="10">
        <f t="shared" si="231"/>
        <v>42155.531226851846</v>
      </c>
      <c r="N3680" t="b">
        <v>0</v>
      </c>
      <c r="O3680">
        <v>31</v>
      </c>
      <c r="P3680" t="b">
        <v>1</v>
      </c>
      <c r="Q3680" t="s">
        <v>8271</v>
      </c>
      <c r="R3680" s="6">
        <f t="shared" si="229"/>
        <v>66.129032258064512</v>
      </c>
      <c r="S3680" t="s">
        <v>8319</v>
      </c>
      <c r="T3680" t="s">
        <v>8354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>
        <f t="shared" si="228"/>
        <v>1.101</v>
      </c>
      <c r="G3681" t="s">
        <v>8219</v>
      </c>
      <c r="H3681" t="s">
        <v>8224</v>
      </c>
      <c r="I3681" t="s">
        <v>8246</v>
      </c>
      <c r="J3681">
        <v>1404190740</v>
      </c>
      <c r="K3681">
        <v>1401214581</v>
      </c>
      <c r="L3681" s="10">
        <f t="shared" si="230"/>
        <v>41786.761354166665</v>
      </c>
      <c r="M3681" s="10">
        <f t="shared" si="231"/>
        <v>41821.207638888889</v>
      </c>
      <c r="N3681" t="b">
        <v>0</v>
      </c>
      <c r="O3681">
        <v>30</v>
      </c>
      <c r="P3681" t="b">
        <v>1</v>
      </c>
      <c r="Q3681" t="s">
        <v>8271</v>
      </c>
      <c r="R3681" s="6">
        <f t="shared" si="229"/>
        <v>73.400000000000006</v>
      </c>
      <c r="S3681" t="s">
        <v>8319</v>
      </c>
      <c r="T3681" t="s">
        <v>8354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>
        <f t="shared" si="228"/>
        <v>1.1276666666666666</v>
      </c>
      <c r="G3682" t="s">
        <v>8219</v>
      </c>
      <c r="H3682" t="s">
        <v>8224</v>
      </c>
      <c r="I3682" t="s">
        <v>8246</v>
      </c>
      <c r="J3682">
        <v>1475664834</v>
      </c>
      <c r="K3682">
        <v>1473850434</v>
      </c>
      <c r="L3682" s="10">
        <f t="shared" si="230"/>
        <v>42627.454097222217</v>
      </c>
      <c r="M3682" s="10">
        <f t="shared" si="231"/>
        <v>42648.454097222217</v>
      </c>
      <c r="N3682" t="b">
        <v>0</v>
      </c>
      <c r="O3682">
        <v>34</v>
      </c>
      <c r="P3682" t="b">
        <v>1</v>
      </c>
      <c r="Q3682" t="s">
        <v>8271</v>
      </c>
      <c r="R3682" s="6">
        <f t="shared" si="229"/>
        <v>99.5</v>
      </c>
      <c r="S3682" t="s">
        <v>8319</v>
      </c>
      <c r="T3682" t="s">
        <v>8354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>
        <f t="shared" si="228"/>
        <v>1.119</v>
      </c>
      <c r="G3683" t="s">
        <v>8219</v>
      </c>
      <c r="H3683" t="s">
        <v>8224</v>
      </c>
      <c r="I3683" t="s">
        <v>8246</v>
      </c>
      <c r="J3683">
        <v>1452872290</v>
      </c>
      <c r="K3683">
        <v>1452008290</v>
      </c>
      <c r="L3683" s="10">
        <f t="shared" si="230"/>
        <v>42374.651504629626</v>
      </c>
      <c r="M3683" s="10">
        <f t="shared" si="231"/>
        <v>42384.651504629626</v>
      </c>
      <c r="N3683" t="b">
        <v>0</v>
      </c>
      <c r="O3683">
        <v>18</v>
      </c>
      <c r="P3683" t="b">
        <v>1</v>
      </c>
      <c r="Q3683" t="s">
        <v>8271</v>
      </c>
      <c r="R3683" s="6">
        <f t="shared" si="229"/>
        <v>62.166666666666664</v>
      </c>
      <c r="S3683" t="s">
        <v>8319</v>
      </c>
      <c r="T3683" t="s">
        <v>8354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>
        <f t="shared" si="228"/>
        <v>1.3919999999999999</v>
      </c>
      <c r="G3684" t="s">
        <v>8219</v>
      </c>
      <c r="H3684" t="s">
        <v>8224</v>
      </c>
      <c r="I3684" t="s">
        <v>8246</v>
      </c>
      <c r="J3684">
        <v>1402901940</v>
      </c>
      <c r="K3684">
        <v>1399998418</v>
      </c>
      <c r="L3684" s="10">
        <f t="shared" si="230"/>
        <v>41772.685393518521</v>
      </c>
      <c r="M3684" s="10">
        <f t="shared" si="231"/>
        <v>41806.290972222225</v>
      </c>
      <c r="N3684" t="b">
        <v>0</v>
      </c>
      <c r="O3684">
        <v>67</v>
      </c>
      <c r="P3684" t="b">
        <v>1</v>
      </c>
      <c r="Q3684" t="s">
        <v>8271</v>
      </c>
      <c r="R3684" s="6">
        <f t="shared" si="229"/>
        <v>62.328358208955223</v>
      </c>
      <c r="S3684" t="s">
        <v>8319</v>
      </c>
      <c r="T3684" t="s">
        <v>8354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>
        <f t="shared" si="228"/>
        <v>1.1085714285714285</v>
      </c>
      <c r="G3685" t="s">
        <v>8219</v>
      </c>
      <c r="H3685" t="s">
        <v>8224</v>
      </c>
      <c r="I3685" t="s">
        <v>8246</v>
      </c>
      <c r="J3685">
        <v>1476931696</v>
      </c>
      <c r="K3685">
        <v>1474339696</v>
      </c>
      <c r="L3685" s="10">
        <f t="shared" si="230"/>
        <v>42633.116851851853</v>
      </c>
      <c r="M3685" s="10">
        <f t="shared" si="231"/>
        <v>42663.116851851853</v>
      </c>
      <c r="N3685" t="b">
        <v>0</v>
      </c>
      <c r="O3685">
        <v>66</v>
      </c>
      <c r="P3685" t="b">
        <v>1</v>
      </c>
      <c r="Q3685" t="s">
        <v>8271</v>
      </c>
      <c r="R3685" s="6">
        <f t="shared" si="229"/>
        <v>58.787878787878789</v>
      </c>
      <c r="S3685" t="s">
        <v>8319</v>
      </c>
      <c r="T3685" t="s">
        <v>8354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>
        <f t="shared" si="228"/>
        <v>1.3906666666666667</v>
      </c>
      <c r="G3686" t="s">
        <v>8219</v>
      </c>
      <c r="H3686" t="s">
        <v>8224</v>
      </c>
      <c r="I3686" t="s">
        <v>8246</v>
      </c>
      <c r="J3686">
        <v>1441167586</v>
      </c>
      <c r="K3686">
        <v>1438575586</v>
      </c>
      <c r="L3686" s="10">
        <f t="shared" si="230"/>
        <v>42219.180393518516</v>
      </c>
      <c r="M3686" s="10">
        <f t="shared" si="231"/>
        <v>42249.180393518516</v>
      </c>
      <c r="N3686" t="b">
        <v>0</v>
      </c>
      <c r="O3686">
        <v>23</v>
      </c>
      <c r="P3686" t="b">
        <v>1</v>
      </c>
      <c r="Q3686" t="s">
        <v>8271</v>
      </c>
      <c r="R3686" s="6">
        <f t="shared" si="229"/>
        <v>45.347826086956523</v>
      </c>
      <c r="S3686" t="s">
        <v>8319</v>
      </c>
      <c r="T3686" t="s">
        <v>8354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>
        <f t="shared" si="228"/>
        <v>1.0569999999999999</v>
      </c>
      <c r="G3687" t="s">
        <v>8219</v>
      </c>
      <c r="H3687" t="s">
        <v>8224</v>
      </c>
      <c r="I3687" t="s">
        <v>8246</v>
      </c>
      <c r="J3687">
        <v>1400533200</v>
      </c>
      <c r="K3687">
        <v>1398348859</v>
      </c>
      <c r="L3687" s="10">
        <f t="shared" si="230"/>
        <v>41753.593275462961</v>
      </c>
      <c r="M3687" s="10">
        <f t="shared" si="231"/>
        <v>41778.875</v>
      </c>
      <c r="N3687" t="b">
        <v>0</v>
      </c>
      <c r="O3687">
        <v>126</v>
      </c>
      <c r="P3687" t="b">
        <v>1</v>
      </c>
      <c r="Q3687" t="s">
        <v>8271</v>
      </c>
      <c r="R3687" s="6">
        <f t="shared" si="229"/>
        <v>41.944444444444443</v>
      </c>
      <c r="S3687" t="s">
        <v>8319</v>
      </c>
      <c r="T3687" t="s">
        <v>8354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>
        <f t="shared" si="228"/>
        <v>1.0142857142857142</v>
      </c>
      <c r="G3688" t="s">
        <v>8219</v>
      </c>
      <c r="H3688" t="s">
        <v>8224</v>
      </c>
      <c r="I3688" t="s">
        <v>8246</v>
      </c>
      <c r="J3688">
        <v>1440820740</v>
      </c>
      <c r="K3688">
        <v>1439567660</v>
      </c>
      <c r="L3688" s="10">
        <f t="shared" si="230"/>
        <v>42230.662731481483</v>
      </c>
      <c r="M3688" s="10">
        <f t="shared" si="231"/>
        <v>42245.165972222225</v>
      </c>
      <c r="N3688" t="b">
        <v>0</v>
      </c>
      <c r="O3688">
        <v>6</v>
      </c>
      <c r="P3688" t="b">
        <v>1</v>
      </c>
      <c r="Q3688" t="s">
        <v>8271</v>
      </c>
      <c r="R3688" s="6">
        <f t="shared" si="229"/>
        <v>59.166666666666664</v>
      </c>
      <c r="S3688" t="s">
        <v>8319</v>
      </c>
      <c r="T3688" t="s">
        <v>8354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>
        <f t="shared" si="228"/>
        <v>1.0024500000000001</v>
      </c>
      <c r="G3689" t="s">
        <v>8219</v>
      </c>
      <c r="H3689" t="s">
        <v>8224</v>
      </c>
      <c r="I3689" t="s">
        <v>8246</v>
      </c>
      <c r="J3689">
        <v>1403846055</v>
      </c>
      <c r="K3689">
        <v>1401254055</v>
      </c>
      <c r="L3689" s="10">
        <f t="shared" si="230"/>
        <v>41787.218229166669</v>
      </c>
      <c r="M3689" s="10">
        <f t="shared" si="231"/>
        <v>41817.218229166669</v>
      </c>
      <c r="N3689" t="b">
        <v>0</v>
      </c>
      <c r="O3689">
        <v>25</v>
      </c>
      <c r="P3689" t="b">
        <v>1</v>
      </c>
      <c r="Q3689" t="s">
        <v>8271</v>
      </c>
      <c r="R3689" s="6">
        <f t="shared" si="229"/>
        <v>200.49</v>
      </c>
      <c r="S3689" t="s">
        <v>8319</v>
      </c>
      <c r="T3689" t="s">
        <v>8354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>
        <f t="shared" si="228"/>
        <v>1.0916666666666666</v>
      </c>
      <c r="G3690" t="s">
        <v>8219</v>
      </c>
      <c r="H3690" t="s">
        <v>8225</v>
      </c>
      <c r="I3690" t="s">
        <v>8247</v>
      </c>
      <c r="J3690">
        <v>1407524004</v>
      </c>
      <c r="K3690">
        <v>1404932004</v>
      </c>
      <c r="L3690" s="10">
        <f t="shared" si="230"/>
        <v>41829.787083333329</v>
      </c>
      <c r="M3690" s="10">
        <f t="shared" si="231"/>
        <v>41859.787083333329</v>
      </c>
      <c r="N3690" t="b">
        <v>0</v>
      </c>
      <c r="O3690">
        <v>39</v>
      </c>
      <c r="P3690" t="b">
        <v>1</v>
      </c>
      <c r="Q3690" t="s">
        <v>8271</v>
      </c>
      <c r="R3690" s="6">
        <f t="shared" si="229"/>
        <v>83.974358974358978</v>
      </c>
      <c r="S3690" t="s">
        <v>8319</v>
      </c>
      <c r="T3690" t="s">
        <v>8354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>
        <f t="shared" si="228"/>
        <v>1.1833333333333333</v>
      </c>
      <c r="G3691" t="s">
        <v>8219</v>
      </c>
      <c r="H3691" t="s">
        <v>8224</v>
      </c>
      <c r="I3691" t="s">
        <v>8246</v>
      </c>
      <c r="J3691">
        <v>1434925500</v>
      </c>
      <c r="K3691">
        <v>1432410639</v>
      </c>
      <c r="L3691" s="10">
        <f t="shared" si="230"/>
        <v>42147.826840277776</v>
      </c>
      <c r="M3691" s="10">
        <f t="shared" si="231"/>
        <v>42176.934027777781</v>
      </c>
      <c r="N3691" t="b">
        <v>0</v>
      </c>
      <c r="O3691">
        <v>62</v>
      </c>
      <c r="P3691" t="b">
        <v>1</v>
      </c>
      <c r="Q3691" t="s">
        <v>8271</v>
      </c>
      <c r="R3691" s="6">
        <f t="shared" si="229"/>
        <v>57.258064516129032</v>
      </c>
      <c r="S3691" t="s">
        <v>8319</v>
      </c>
      <c r="T3691" t="s">
        <v>8354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>
        <f t="shared" si="228"/>
        <v>1.2</v>
      </c>
      <c r="G3692" t="s">
        <v>8219</v>
      </c>
      <c r="H3692" t="s">
        <v>8224</v>
      </c>
      <c r="I3692" t="s">
        <v>8246</v>
      </c>
      <c r="J3692">
        <v>1417101683</v>
      </c>
      <c r="K3692">
        <v>1414506083</v>
      </c>
      <c r="L3692" s="10">
        <f t="shared" si="230"/>
        <v>41940.598182870373</v>
      </c>
      <c r="M3692" s="10">
        <f t="shared" si="231"/>
        <v>41970.639849537038</v>
      </c>
      <c r="N3692" t="b">
        <v>0</v>
      </c>
      <c r="O3692">
        <v>31</v>
      </c>
      <c r="P3692" t="b">
        <v>1</v>
      </c>
      <c r="Q3692" t="s">
        <v>8271</v>
      </c>
      <c r="R3692" s="6">
        <f t="shared" si="229"/>
        <v>58.064516129032256</v>
      </c>
      <c r="S3692" t="s">
        <v>8319</v>
      </c>
      <c r="T3692" t="s">
        <v>8354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>
        <f t="shared" si="228"/>
        <v>1.2796000000000001</v>
      </c>
      <c r="G3693" t="s">
        <v>8219</v>
      </c>
      <c r="H3693" t="s">
        <v>8224</v>
      </c>
      <c r="I3693" t="s">
        <v>8246</v>
      </c>
      <c r="J3693">
        <v>1425272340</v>
      </c>
      <c r="K3693">
        <v>1421426929</v>
      </c>
      <c r="L3693" s="10">
        <f t="shared" si="230"/>
        <v>42020.700567129628</v>
      </c>
      <c r="M3693" s="10">
        <f t="shared" si="231"/>
        <v>42065.207638888889</v>
      </c>
      <c r="N3693" t="b">
        <v>0</v>
      </c>
      <c r="O3693">
        <v>274</v>
      </c>
      <c r="P3693" t="b">
        <v>1</v>
      </c>
      <c r="Q3693" t="s">
        <v>8271</v>
      </c>
      <c r="R3693" s="6">
        <f t="shared" si="229"/>
        <v>186.80291970802921</v>
      </c>
      <c r="S3693" t="s">
        <v>8319</v>
      </c>
      <c r="T3693" t="s">
        <v>8354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>
        <f t="shared" si="228"/>
        <v>1.26</v>
      </c>
      <c r="G3694" t="s">
        <v>8219</v>
      </c>
      <c r="H3694" t="s">
        <v>8224</v>
      </c>
      <c r="I3694" t="s">
        <v>8246</v>
      </c>
      <c r="J3694">
        <v>1411084800</v>
      </c>
      <c r="K3694">
        <v>1410304179</v>
      </c>
      <c r="L3694" s="10">
        <f t="shared" si="230"/>
        <v>41891.96503472222</v>
      </c>
      <c r="M3694" s="10">
        <f t="shared" si="231"/>
        <v>41901</v>
      </c>
      <c r="N3694" t="b">
        <v>0</v>
      </c>
      <c r="O3694">
        <v>17</v>
      </c>
      <c r="P3694" t="b">
        <v>1</v>
      </c>
      <c r="Q3694" t="s">
        <v>8271</v>
      </c>
      <c r="R3694" s="6">
        <f t="shared" si="229"/>
        <v>74.117647058823536</v>
      </c>
      <c r="S3694" t="s">
        <v>8319</v>
      </c>
      <c r="T3694" t="s">
        <v>8354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>
        <f t="shared" si="228"/>
        <v>1.2912912912912913</v>
      </c>
      <c r="G3695" t="s">
        <v>8219</v>
      </c>
      <c r="H3695" t="s">
        <v>8225</v>
      </c>
      <c r="I3695" t="s">
        <v>8247</v>
      </c>
      <c r="J3695">
        <v>1448922600</v>
      </c>
      <c r="K3695">
        <v>1446352529</v>
      </c>
      <c r="L3695" s="10">
        <f t="shared" si="230"/>
        <v>42309.191307870366</v>
      </c>
      <c r="M3695" s="10">
        <f t="shared" si="231"/>
        <v>42338.9375</v>
      </c>
      <c r="N3695" t="b">
        <v>0</v>
      </c>
      <c r="O3695">
        <v>14</v>
      </c>
      <c r="P3695" t="b">
        <v>1</v>
      </c>
      <c r="Q3695" t="s">
        <v>8271</v>
      </c>
      <c r="R3695" s="6">
        <f t="shared" si="229"/>
        <v>30.714285714285715</v>
      </c>
      <c r="S3695" t="s">
        <v>8319</v>
      </c>
      <c r="T3695" t="s">
        <v>8354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>
        <f t="shared" si="228"/>
        <v>1.0742857142857143</v>
      </c>
      <c r="G3696" t="s">
        <v>8219</v>
      </c>
      <c r="H3696" t="s">
        <v>8224</v>
      </c>
      <c r="I3696" t="s">
        <v>8246</v>
      </c>
      <c r="J3696">
        <v>1465178400</v>
      </c>
      <c r="K3696">
        <v>1461985967</v>
      </c>
      <c r="L3696" s="10">
        <f t="shared" si="230"/>
        <v>42490.133877314816</v>
      </c>
      <c r="M3696" s="10">
        <f t="shared" si="231"/>
        <v>42527.083333333328</v>
      </c>
      <c r="N3696" t="b">
        <v>0</v>
      </c>
      <c r="O3696">
        <v>60</v>
      </c>
      <c r="P3696" t="b">
        <v>1</v>
      </c>
      <c r="Q3696" t="s">
        <v>8271</v>
      </c>
      <c r="R3696" s="6">
        <f t="shared" si="229"/>
        <v>62.666666666666664</v>
      </c>
      <c r="S3696" t="s">
        <v>8319</v>
      </c>
      <c r="T3696" t="s">
        <v>8354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>
        <f t="shared" si="228"/>
        <v>1.00125</v>
      </c>
      <c r="G3697" t="s">
        <v>8219</v>
      </c>
      <c r="H3697" t="s">
        <v>8224</v>
      </c>
      <c r="I3697" t="s">
        <v>8246</v>
      </c>
      <c r="J3697">
        <v>1421009610</v>
      </c>
      <c r="K3697">
        <v>1419281610</v>
      </c>
      <c r="L3697" s="10">
        <f t="shared" si="230"/>
        <v>41995.870486111111</v>
      </c>
      <c r="M3697" s="10">
        <f t="shared" si="231"/>
        <v>42015.870486111111</v>
      </c>
      <c r="N3697" t="b">
        <v>0</v>
      </c>
      <c r="O3697">
        <v>33</v>
      </c>
      <c r="P3697" t="b">
        <v>1</v>
      </c>
      <c r="Q3697" t="s">
        <v>8271</v>
      </c>
      <c r="R3697" s="6">
        <f t="shared" si="229"/>
        <v>121.36363636363636</v>
      </c>
      <c r="S3697" t="s">
        <v>8319</v>
      </c>
      <c r="T3697" t="s">
        <v>8354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>
        <f t="shared" si="228"/>
        <v>1.55</v>
      </c>
      <c r="G3698" t="s">
        <v>8219</v>
      </c>
      <c r="H3698" t="s">
        <v>8225</v>
      </c>
      <c r="I3698" t="s">
        <v>8247</v>
      </c>
      <c r="J3698">
        <v>1423838916</v>
      </c>
      <c r="K3698">
        <v>1418654916</v>
      </c>
      <c r="L3698" s="10">
        <f t="shared" si="230"/>
        <v>41988.617083333331</v>
      </c>
      <c r="M3698" s="10">
        <f t="shared" si="231"/>
        <v>42048.617083333331</v>
      </c>
      <c r="N3698" t="b">
        <v>0</v>
      </c>
      <c r="O3698">
        <v>78</v>
      </c>
      <c r="P3698" t="b">
        <v>1</v>
      </c>
      <c r="Q3698" t="s">
        <v>8271</v>
      </c>
      <c r="R3698" s="6">
        <f t="shared" si="229"/>
        <v>39.743589743589745</v>
      </c>
      <c r="S3698" t="s">
        <v>8319</v>
      </c>
      <c r="T3698" t="s">
        <v>8354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>
        <f t="shared" si="228"/>
        <v>1.08</v>
      </c>
      <c r="G3699" t="s">
        <v>8219</v>
      </c>
      <c r="H3699" t="s">
        <v>8225</v>
      </c>
      <c r="I3699" t="s">
        <v>8247</v>
      </c>
      <c r="J3699">
        <v>1462878648</v>
      </c>
      <c r="K3699">
        <v>1461064248</v>
      </c>
      <c r="L3699" s="10">
        <f t="shared" si="230"/>
        <v>42479.465833333335</v>
      </c>
      <c r="M3699" s="10">
        <f t="shared" si="231"/>
        <v>42500.465833333335</v>
      </c>
      <c r="N3699" t="b">
        <v>0</v>
      </c>
      <c r="O3699">
        <v>30</v>
      </c>
      <c r="P3699" t="b">
        <v>1</v>
      </c>
      <c r="Q3699" t="s">
        <v>8271</v>
      </c>
      <c r="R3699" s="6">
        <f t="shared" si="229"/>
        <v>72</v>
      </c>
      <c r="S3699" t="s">
        <v>8319</v>
      </c>
      <c r="T3699" t="s">
        <v>8354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>
        <f t="shared" si="228"/>
        <v>1.1052</v>
      </c>
      <c r="G3700" t="s">
        <v>8219</v>
      </c>
      <c r="H3700" t="s">
        <v>8224</v>
      </c>
      <c r="I3700" t="s">
        <v>8246</v>
      </c>
      <c r="J3700">
        <v>1456946487</v>
      </c>
      <c r="K3700">
        <v>1454354487</v>
      </c>
      <c r="L3700" s="10">
        <f t="shared" si="230"/>
        <v>42401.806562500002</v>
      </c>
      <c r="M3700" s="10">
        <f t="shared" si="231"/>
        <v>42431.806562500002</v>
      </c>
      <c r="N3700" t="b">
        <v>0</v>
      </c>
      <c r="O3700">
        <v>136</v>
      </c>
      <c r="P3700" t="b">
        <v>1</v>
      </c>
      <c r="Q3700" t="s">
        <v>8271</v>
      </c>
      <c r="R3700" s="6">
        <f t="shared" si="229"/>
        <v>40.632352941176471</v>
      </c>
      <c r="S3700" t="s">
        <v>8319</v>
      </c>
      <c r="T3700" t="s">
        <v>8354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>
        <f t="shared" si="228"/>
        <v>1.008</v>
      </c>
      <c r="G3701" t="s">
        <v>8219</v>
      </c>
      <c r="H3701" t="s">
        <v>8224</v>
      </c>
      <c r="I3701" t="s">
        <v>8246</v>
      </c>
      <c r="J3701">
        <v>1413383216</v>
      </c>
      <c r="K3701">
        <v>1410791216</v>
      </c>
      <c r="L3701" s="10">
        <f t="shared" si="230"/>
        <v>41897.602037037039</v>
      </c>
      <c r="M3701" s="10">
        <f t="shared" si="231"/>
        <v>41927.602037037039</v>
      </c>
      <c r="N3701" t="b">
        <v>0</v>
      </c>
      <c r="O3701">
        <v>40</v>
      </c>
      <c r="P3701" t="b">
        <v>1</v>
      </c>
      <c r="Q3701" t="s">
        <v>8271</v>
      </c>
      <c r="R3701" s="6">
        <f t="shared" si="229"/>
        <v>63</v>
      </c>
      <c r="S3701" t="s">
        <v>8319</v>
      </c>
      <c r="T3701" t="s">
        <v>8354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>
        <f t="shared" si="228"/>
        <v>1.212</v>
      </c>
      <c r="G3702" t="s">
        <v>8219</v>
      </c>
      <c r="H3702" t="s">
        <v>8224</v>
      </c>
      <c r="I3702" t="s">
        <v>8246</v>
      </c>
      <c r="J3702">
        <v>1412092800</v>
      </c>
      <c r="K3702">
        <v>1409493800</v>
      </c>
      <c r="L3702" s="10">
        <f t="shared" si="230"/>
        <v>41882.585648148146</v>
      </c>
      <c r="M3702" s="10">
        <f t="shared" si="231"/>
        <v>41912.666666666664</v>
      </c>
      <c r="N3702" t="b">
        <v>0</v>
      </c>
      <c r="O3702">
        <v>18</v>
      </c>
      <c r="P3702" t="b">
        <v>1</v>
      </c>
      <c r="Q3702" t="s">
        <v>8271</v>
      </c>
      <c r="R3702" s="6">
        <f t="shared" si="229"/>
        <v>33.666666666666664</v>
      </c>
      <c r="S3702" t="s">
        <v>8319</v>
      </c>
      <c r="T3702" t="s">
        <v>8354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>
        <f t="shared" si="228"/>
        <v>1.0033333333333334</v>
      </c>
      <c r="G3703" t="s">
        <v>8219</v>
      </c>
      <c r="H3703" t="s">
        <v>8225</v>
      </c>
      <c r="I3703" t="s">
        <v>8247</v>
      </c>
      <c r="J3703">
        <v>1433422793</v>
      </c>
      <c r="K3703">
        <v>1430830793</v>
      </c>
      <c r="L3703" s="10">
        <f t="shared" si="230"/>
        <v>42129.541585648149</v>
      </c>
      <c r="M3703" s="10">
        <f t="shared" si="231"/>
        <v>42159.541585648149</v>
      </c>
      <c r="N3703" t="b">
        <v>0</v>
      </c>
      <c r="O3703">
        <v>39</v>
      </c>
      <c r="P3703" t="b">
        <v>1</v>
      </c>
      <c r="Q3703" t="s">
        <v>8271</v>
      </c>
      <c r="R3703" s="6">
        <f t="shared" si="229"/>
        <v>38.589743589743591</v>
      </c>
      <c r="S3703" t="s">
        <v>8319</v>
      </c>
      <c r="T3703" t="s">
        <v>8354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>
        <f t="shared" si="228"/>
        <v>1.0916666666666666</v>
      </c>
      <c r="G3704" t="s">
        <v>8219</v>
      </c>
      <c r="H3704" t="s">
        <v>8225</v>
      </c>
      <c r="I3704" t="s">
        <v>8247</v>
      </c>
      <c r="J3704">
        <v>1468191540</v>
      </c>
      <c r="K3704">
        <v>1464958484</v>
      </c>
      <c r="L3704" s="10">
        <f t="shared" si="230"/>
        <v>42524.53800925926</v>
      </c>
      <c r="M3704" s="10">
        <f t="shared" si="231"/>
        <v>42561.957638888889</v>
      </c>
      <c r="N3704" t="b">
        <v>0</v>
      </c>
      <c r="O3704">
        <v>21</v>
      </c>
      <c r="P3704" t="b">
        <v>1</v>
      </c>
      <c r="Q3704" t="s">
        <v>8271</v>
      </c>
      <c r="R3704" s="6">
        <f t="shared" si="229"/>
        <v>155.95238095238096</v>
      </c>
      <c r="S3704" t="s">
        <v>8319</v>
      </c>
      <c r="T3704" t="s">
        <v>8354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>
        <f t="shared" si="228"/>
        <v>1.2342857142857142</v>
      </c>
      <c r="G3705" t="s">
        <v>8219</v>
      </c>
      <c r="H3705" t="s">
        <v>8224</v>
      </c>
      <c r="I3705" t="s">
        <v>8246</v>
      </c>
      <c r="J3705">
        <v>1471071540</v>
      </c>
      <c r="K3705">
        <v>1467720388</v>
      </c>
      <c r="L3705" s="10">
        <f t="shared" si="230"/>
        <v>42556.504490740743</v>
      </c>
      <c r="M3705" s="10">
        <f t="shared" si="231"/>
        <v>42595.290972222225</v>
      </c>
      <c r="N3705" t="b">
        <v>0</v>
      </c>
      <c r="O3705">
        <v>30</v>
      </c>
      <c r="P3705" t="b">
        <v>1</v>
      </c>
      <c r="Q3705" t="s">
        <v>8271</v>
      </c>
      <c r="R3705" s="6">
        <f t="shared" si="229"/>
        <v>43.2</v>
      </c>
      <c r="S3705" t="s">
        <v>8319</v>
      </c>
      <c r="T3705" t="s">
        <v>8354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>
        <f t="shared" si="228"/>
        <v>1.3633666666666666</v>
      </c>
      <c r="G3706" t="s">
        <v>8219</v>
      </c>
      <c r="H3706" t="s">
        <v>8225</v>
      </c>
      <c r="I3706" t="s">
        <v>8247</v>
      </c>
      <c r="J3706">
        <v>1464712394</v>
      </c>
      <c r="K3706">
        <v>1459528394</v>
      </c>
      <c r="L3706" s="10">
        <f t="shared" si="230"/>
        <v>42461.689745370371</v>
      </c>
      <c r="M3706" s="10">
        <f t="shared" si="231"/>
        <v>42521.689745370371</v>
      </c>
      <c r="N3706" t="b">
        <v>0</v>
      </c>
      <c r="O3706">
        <v>27</v>
      </c>
      <c r="P3706" t="b">
        <v>1</v>
      </c>
      <c r="Q3706" t="s">
        <v>8271</v>
      </c>
      <c r="R3706" s="6">
        <f t="shared" si="229"/>
        <v>15.148518518518518</v>
      </c>
      <c r="S3706" t="s">
        <v>8319</v>
      </c>
      <c r="T3706" t="s">
        <v>8354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>
        <f t="shared" si="228"/>
        <v>1.0346657233816767</v>
      </c>
      <c r="G3707" t="s">
        <v>8219</v>
      </c>
      <c r="H3707" t="s">
        <v>8224</v>
      </c>
      <c r="I3707" t="s">
        <v>8246</v>
      </c>
      <c r="J3707">
        <v>1403546400</v>
      </c>
      <c r="K3707">
        <v>1401714114</v>
      </c>
      <c r="L3707" s="10">
        <f t="shared" si="230"/>
        <v>41792.542986111112</v>
      </c>
      <c r="M3707" s="10">
        <f t="shared" si="231"/>
        <v>41813.75</v>
      </c>
      <c r="N3707" t="b">
        <v>0</v>
      </c>
      <c r="O3707">
        <v>35</v>
      </c>
      <c r="P3707" t="b">
        <v>1</v>
      </c>
      <c r="Q3707" t="s">
        <v>8271</v>
      </c>
      <c r="R3707" s="6">
        <f t="shared" si="229"/>
        <v>83.571428571428569</v>
      </c>
      <c r="S3707" t="s">
        <v>8319</v>
      </c>
      <c r="T3707" t="s">
        <v>8354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>
        <f t="shared" si="228"/>
        <v>1.2133333333333334</v>
      </c>
      <c r="G3708" t="s">
        <v>8219</v>
      </c>
      <c r="H3708" t="s">
        <v>8224</v>
      </c>
      <c r="I3708" t="s">
        <v>8246</v>
      </c>
      <c r="J3708">
        <v>1410558949</v>
      </c>
      <c r="K3708">
        <v>1409262949</v>
      </c>
      <c r="L3708" s="10">
        <f t="shared" si="230"/>
        <v>41879.913761574076</v>
      </c>
      <c r="M3708" s="10">
        <f t="shared" si="231"/>
        <v>41894.913761574076</v>
      </c>
      <c r="N3708" t="b">
        <v>0</v>
      </c>
      <c r="O3708">
        <v>13</v>
      </c>
      <c r="P3708" t="b">
        <v>1</v>
      </c>
      <c r="Q3708" t="s">
        <v>8271</v>
      </c>
      <c r="R3708" s="6">
        <f t="shared" si="229"/>
        <v>140</v>
      </c>
      <c r="S3708" t="s">
        <v>8319</v>
      </c>
      <c r="T3708" t="s">
        <v>8354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>
        <f t="shared" si="228"/>
        <v>1.86</v>
      </c>
      <c r="G3709" t="s">
        <v>8219</v>
      </c>
      <c r="H3709" t="s">
        <v>8224</v>
      </c>
      <c r="I3709" t="s">
        <v>8246</v>
      </c>
      <c r="J3709">
        <v>1469165160</v>
      </c>
      <c r="K3709">
        <v>1467335378</v>
      </c>
      <c r="L3709" s="10">
        <f t="shared" si="230"/>
        <v>42552.048356481479</v>
      </c>
      <c r="M3709" s="10">
        <f t="shared" si="231"/>
        <v>42573.226388888885</v>
      </c>
      <c r="N3709" t="b">
        <v>0</v>
      </c>
      <c r="O3709">
        <v>23</v>
      </c>
      <c r="P3709" t="b">
        <v>1</v>
      </c>
      <c r="Q3709" t="s">
        <v>8271</v>
      </c>
      <c r="R3709" s="6">
        <f t="shared" si="229"/>
        <v>80.869565217391298</v>
      </c>
      <c r="S3709" t="s">
        <v>8319</v>
      </c>
      <c r="T3709" t="s">
        <v>8354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>
        <f t="shared" si="228"/>
        <v>3</v>
      </c>
      <c r="G3710" t="s">
        <v>8219</v>
      </c>
      <c r="H3710" t="s">
        <v>8224</v>
      </c>
      <c r="I3710" t="s">
        <v>8246</v>
      </c>
      <c r="J3710">
        <v>1404444286</v>
      </c>
      <c r="K3710">
        <v>1403234686</v>
      </c>
      <c r="L3710" s="10">
        <f t="shared" si="230"/>
        <v>41810.142199074071</v>
      </c>
      <c r="M3710" s="10">
        <f t="shared" si="231"/>
        <v>41824.142199074071</v>
      </c>
      <c r="N3710" t="b">
        <v>0</v>
      </c>
      <c r="O3710">
        <v>39</v>
      </c>
      <c r="P3710" t="b">
        <v>1</v>
      </c>
      <c r="Q3710" t="s">
        <v>8271</v>
      </c>
      <c r="R3710" s="6">
        <f t="shared" si="229"/>
        <v>53.846153846153847</v>
      </c>
      <c r="S3710" t="s">
        <v>8319</v>
      </c>
      <c r="T3710" t="s">
        <v>8354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>
        <f t="shared" si="228"/>
        <v>1.0825</v>
      </c>
      <c r="G3711" t="s">
        <v>8219</v>
      </c>
      <c r="H3711" t="s">
        <v>8225</v>
      </c>
      <c r="I3711" t="s">
        <v>8247</v>
      </c>
      <c r="J3711">
        <v>1403715546</v>
      </c>
      <c r="K3711">
        <v>1401123546</v>
      </c>
      <c r="L3711" s="10">
        <f t="shared" si="230"/>
        <v>41785.707708333335</v>
      </c>
      <c r="M3711" s="10">
        <f t="shared" si="231"/>
        <v>41815.707708333335</v>
      </c>
      <c r="N3711" t="b">
        <v>0</v>
      </c>
      <c r="O3711">
        <v>35</v>
      </c>
      <c r="P3711" t="b">
        <v>1</v>
      </c>
      <c r="Q3711" t="s">
        <v>8271</v>
      </c>
      <c r="R3711" s="6">
        <f t="shared" si="229"/>
        <v>30.928571428571427</v>
      </c>
      <c r="S3711" t="s">
        <v>8319</v>
      </c>
      <c r="T3711" t="s">
        <v>8354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>
        <f t="shared" si="228"/>
        <v>1.4115384615384616</v>
      </c>
      <c r="G3712" t="s">
        <v>8219</v>
      </c>
      <c r="H3712" t="s">
        <v>8224</v>
      </c>
      <c r="I3712" t="s">
        <v>8246</v>
      </c>
      <c r="J3712">
        <v>1428068988</v>
      </c>
      <c r="K3712">
        <v>1425908988</v>
      </c>
      <c r="L3712" s="10">
        <f t="shared" si="230"/>
        <v>42072.576249999998</v>
      </c>
      <c r="M3712" s="10">
        <f t="shared" si="231"/>
        <v>42097.576249999998</v>
      </c>
      <c r="N3712" t="b">
        <v>0</v>
      </c>
      <c r="O3712">
        <v>27</v>
      </c>
      <c r="P3712" t="b">
        <v>1</v>
      </c>
      <c r="Q3712" t="s">
        <v>8271</v>
      </c>
      <c r="R3712" s="6">
        <f t="shared" si="229"/>
        <v>67.962962962962962</v>
      </c>
      <c r="S3712" t="s">
        <v>8319</v>
      </c>
      <c r="T3712" t="s">
        <v>8354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>
        <f t="shared" si="228"/>
        <v>1.1399999999999999</v>
      </c>
      <c r="G3713" t="s">
        <v>8219</v>
      </c>
      <c r="H3713" t="s">
        <v>8224</v>
      </c>
      <c r="I3713" t="s">
        <v>8246</v>
      </c>
      <c r="J3713">
        <v>1402848000</v>
      </c>
      <c r="K3713">
        <v>1400606573</v>
      </c>
      <c r="L3713" s="10">
        <f t="shared" si="230"/>
        <v>41779.724224537036</v>
      </c>
      <c r="M3713" s="10">
        <f t="shared" si="231"/>
        <v>41805.666666666664</v>
      </c>
      <c r="N3713" t="b">
        <v>0</v>
      </c>
      <c r="O3713">
        <v>21</v>
      </c>
      <c r="P3713" t="b">
        <v>1</v>
      </c>
      <c r="Q3713" t="s">
        <v>8271</v>
      </c>
      <c r="R3713" s="6">
        <f t="shared" si="229"/>
        <v>27.142857142857142</v>
      </c>
      <c r="S3713" t="s">
        <v>8319</v>
      </c>
      <c r="T3713" t="s">
        <v>8354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>
        <f t="shared" ref="F3714:F3777" si="232">IF(D3714=0,0,E3714/D3714)</f>
        <v>1.5373333333333334</v>
      </c>
      <c r="G3714" t="s">
        <v>8219</v>
      </c>
      <c r="H3714" t="s">
        <v>8224</v>
      </c>
      <c r="I3714" t="s">
        <v>8246</v>
      </c>
      <c r="J3714">
        <v>1433055540</v>
      </c>
      <c r="K3714">
        <v>1431230867</v>
      </c>
      <c r="L3714" s="10">
        <f t="shared" si="230"/>
        <v>42134.172071759262</v>
      </c>
      <c r="M3714" s="10">
        <f t="shared" si="231"/>
        <v>42155.290972222225</v>
      </c>
      <c r="N3714" t="b">
        <v>0</v>
      </c>
      <c r="O3714">
        <v>104</v>
      </c>
      <c r="P3714" t="b">
        <v>1</v>
      </c>
      <c r="Q3714" t="s">
        <v>8271</v>
      </c>
      <c r="R3714" s="6">
        <f t="shared" ref="R3714:R3777" si="233">IF(O3714=0,0,E3714/O3714)</f>
        <v>110.86538461538461</v>
      </c>
      <c r="S3714" t="s">
        <v>8319</v>
      </c>
      <c r="T3714" t="s">
        <v>8354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>
        <f t="shared" si="232"/>
        <v>1.0149999999999999</v>
      </c>
      <c r="G3715" t="s">
        <v>8219</v>
      </c>
      <c r="H3715" t="s">
        <v>8224</v>
      </c>
      <c r="I3715" t="s">
        <v>8246</v>
      </c>
      <c r="J3715">
        <v>1465062166</v>
      </c>
      <c r="K3715">
        <v>1463334166</v>
      </c>
      <c r="L3715" s="10">
        <f t="shared" ref="L3715:L3778" si="234">(((K3715/60)/60)/24)+DATE(1970,1,1)</f>
        <v>42505.738032407404</v>
      </c>
      <c r="M3715" s="10">
        <f t="shared" ref="M3715:M3778" si="235">(((J3715/60)/60)/24)+DATE(1970,1,1)</f>
        <v>42525.738032407404</v>
      </c>
      <c r="N3715" t="b">
        <v>0</v>
      </c>
      <c r="O3715">
        <v>19</v>
      </c>
      <c r="P3715" t="b">
        <v>1</v>
      </c>
      <c r="Q3715" t="s">
        <v>8271</v>
      </c>
      <c r="R3715" s="6">
        <f t="shared" si="233"/>
        <v>106.84210526315789</v>
      </c>
      <c r="S3715" t="s">
        <v>8319</v>
      </c>
      <c r="T3715" t="s">
        <v>8354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>
        <f t="shared" si="232"/>
        <v>1.0235000000000001</v>
      </c>
      <c r="G3716" t="s">
        <v>8219</v>
      </c>
      <c r="H3716" t="s">
        <v>8224</v>
      </c>
      <c r="I3716" t="s">
        <v>8246</v>
      </c>
      <c r="J3716">
        <v>1432612740</v>
      </c>
      <c r="K3716">
        <v>1429881667</v>
      </c>
      <c r="L3716" s="10">
        <f t="shared" si="234"/>
        <v>42118.556331018524</v>
      </c>
      <c r="M3716" s="10">
        <f t="shared" si="235"/>
        <v>42150.165972222225</v>
      </c>
      <c r="N3716" t="b">
        <v>0</v>
      </c>
      <c r="O3716">
        <v>97</v>
      </c>
      <c r="P3716" t="b">
        <v>1</v>
      </c>
      <c r="Q3716" t="s">
        <v>8271</v>
      </c>
      <c r="R3716" s="6">
        <f t="shared" si="233"/>
        <v>105.51546391752578</v>
      </c>
      <c r="S3716" t="s">
        <v>8319</v>
      </c>
      <c r="T3716" t="s">
        <v>8354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>
        <f t="shared" si="232"/>
        <v>1.0257142857142858</v>
      </c>
      <c r="G3717" t="s">
        <v>8219</v>
      </c>
      <c r="H3717" t="s">
        <v>8225</v>
      </c>
      <c r="I3717" t="s">
        <v>8247</v>
      </c>
      <c r="J3717">
        <v>1427806320</v>
      </c>
      <c r="K3717">
        <v>1422834819</v>
      </c>
      <c r="L3717" s="10">
        <f t="shared" si="234"/>
        <v>42036.995590277773</v>
      </c>
      <c r="M3717" s="10">
        <f t="shared" si="235"/>
        <v>42094.536111111112</v>
      </c>
      <c r="N3717" t="b">
        <v>0</v>
      </c>
      <c r="O3717">
        <v>27</v>
      </c>
      <c r="P3717" t="b">
        <v>1</v>
      </c>
      <c r="Q3717" t="s">
        <v>8271</v>
      </c>
      <c r="R3717" s="6">
        <f t="shared" si="233"/>
        <v>132.96296296296296</v>
      </c>
      <c r="S3717" t="s">
        <v>8319</v>
      </c>
      <c r="T3717" t="s">
        <v>8354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>
        <f t="shared" si="232"/>
        <v>1.5575000000000001</v>
      </c>
      <c r="G3718" t="s">
        <v>8219</v>
      </c>
      <c r="H3718" t="s">
        <v>8224</v>
      </c>
      <c r="I3718" t="s">
        <v>8246</v>
      </c>
      <c r="J3718">
        <v>1453411109</v>
      </c>
      <c r="K3718">
        <v>1450819109</v>
      </c>
      <c r="L3718" s="10">
        <f t="shared" si="234"/>
        <v>42360.887835648144</v>
      </c>
      <c r="M3718" s="10">
        <f t="shared" si="235"/>
        <v>42390.887835648144</v>
      </c>
      <c r="N3718" t="b">
        <v>0</v>
      </c>
      <c r="O3718">
        <v>24</v>
      </c>
      <c r="P3718" t="b">
        <v>1</v>
      </c>
      <c r="Q3718" t="s">
        <v>8271</v>
      </c>
      <c r="R3718" s="6">
        <f t="shared" si="233"/>
        <v>51.916666666666664</v>
      </c>
      <c r="S3718" t="s">
        <v>8319</v>
      </c>
      <c r="T3718" t="s">
        <v>8354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>
        <f t="shared" si="232"/>
        <v>1.0075000000000001</v>
      </c>
      <c r="G3719" t="s">
        <v>8219</v>
      </c>
      <c r="H3719" t="s">
        <v>8225</v>
      </c>
      <c r="I3719" t="s">
        <v>8247</v>
      </c>
      <c r="J3719">
        <v>1431204449</v>
      </c>
      <c r="K3719">
        <v>1428526049</v>
      </c>
      <c r="L3719" s="10">
        <f t="shared" si="234"/>
        <v>42102.866307870368</v>
      </c>
      <c r="M3719" s="10">
        <f t="shared" si="235"/>
        <v>42133.866307870368</v>
      </c>
      <c r="N3719" t="b">
        <v>0</v>
      </c>
      <c r="O3719">
        <v>13</v>
      </c>
      <c r="P3719" t="b">
        <v>1</v>
      </c>
      <c r="Q3719" t="s">
        <v>8271</v>
      </c>
      <c r="R3719" s="6">
        <f t="shared" si="233"/>
        <v>310</v>
      </c>
      <c r="S3719" t="s">
        <v>8319</v>
      </c>
      <c r="T3719" t="s">
        <v>8354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>
        <f t="shared" si="232"/>
        <v>2.3940000000000001</v>
      </c>
      <c r="G3720" t="s">
        <v>8219</v>
      </c>
      <c r="H3720" t="s">
        <v>8225</v>
      </c>
      <c r="I3720" t="s">
        <v>8247</v>
      </c>
      <c r="J3720">
        <v>1425057075</v>
      </c>
      <c r="K3720">
        <v>1422465075</v>
      </c>
      <c r="L3720" s="10">
        <f t="shared" si="234"/>
        <v>42032.716145833328</v>
      </c>
      <c r="M3720" s="10">
        <f t="shared" si="235"/>
        <v>42062.716145833328</v>
      </c>
      <c r="N3720" t="b">
        <v>0</v>
      </c>
      <c r="O3720">
        <v>46</v>
      </c>
      <c r="P3720" t="b">
        <v>1</v>
      </c>
      <c r="Q3720" t="s">
        <v>8271</v>
      </c>
      <c r="R3720" s="6">
        <f t="shared" si="233"/>
        <v>26.021739130434781</v>
      </c>
      <c r="S3720" t="s">
        <v>8319</v>
      </c>
      <c r="T3720" t="s">
        <v>8354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>
        <f t="shared" si="232"/>
        <v>2.1</v>
      </c>
      <c r="G3721" t="s">
        <v>8219</v>
      </c>
      <c r="H3721" t="s">
        <v>8225</v>
      </c>
      <c r="I3721" t="s">
        <v>8247</v>
      </c>
      <c r="J3721">
        <v>1434994266</v>
      </c>
      <c r="K3721">
        <v>1432402266</v>
      </c>
      <c r="L3721" s="10">
        <f t="shared" si="234"/>
        <v>42147.729930555557</v>
      </c>
      <c r="M3721" s="10">
        <f t="shared" si="235"/>
        <v>42177.729930555557</v>
      </c>
      <c r="N3721" t="b">
        <v>0</v>
      </c>
      <c r="O3721">
        <v>4</v>
      </c>
      <c r="P3721" t="b">
        <v>1</v>
      </c>
      <c r="Q3721" t="s">
        <v>8271</v>
      </c>
      <c r="R3721" s="6">
        <f t="shared" si="233"/>
        <v>105</v>
      </c>
      <c r="S3721" t="s">
        <v>8319</v>
      </c>
      <c r="T3721" t="s">
        <v>8354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>
        <f t="shared" si="232"/>
        <v>1.0451515151515152</v>
      </c>
      <c r="G3722" t="s">
        <v>8219</v>
      </c>
      <c r="H3722" t="s">
        <v>8224</v>
      </c>
      <c r="I3722" t="s">
        <v>8246</v>
      </c>
      <c r="J3722">
        <v>1435881006</v>
      </c>
      <c r="K3722">
        <v>1433980206</v>
      </c>
      <c r="L3722" s="10">
        <f t="shared" si="234"/>
        <v>42165.993125000001</v>
      </c>
      <c r="M3722" s="10">
        <f t="shared" si="235"/>
        <v>42187.993125000001</v>
      </c>
      <c r="N3722" t="b">
        <v>0</v>
      </c>
      <c r="O3722">
        <v>40</v>
      </c>
      <c r="P3722" t="b">
        <v>1</v>
      </c>
      <c r="Q3722" t="s">
        <v>8271</v>
      </c>
      <c r="R3722" s="6">
        <f t="shared" si="233"/>
        <v>86.224999999999994</v>
      </c>
      <c r="S3722" t="s">
        <v>8319</v>
      </c>
      <c r="T3722" t="s">
        <v>8354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>
        <f t="shared" si="232"/>
        <v>1.008</v>
      </c>
      <c r="G3723" t="s">
        <v>8219</v>
      </c>
      <c r="H3723" t="s">
        <v>8224</v>
      </c>
      <c r="I3723" t="s">
        <v>8246</v>
      </c>
      <c r="J3723">
        <v>1415230084</v>
      </c>
      <c r="K3723">
        <v>1413412084</v>
      </c>
      <c r="L3723" s="10">
        <f t="shared" si="234"/>
        <v>41927.936157407406</v>
      </c>
      <c r="M3723" s="10">
        <f t="shared" si="235"/>
        <v>41948.977824074071</v>
      </c>
      <c r="N3723" t="b">
        <v>0</v>
      </c>
      <c r="O3723">
        <v>44</v>
      </c>
      <c r="P3723" t="b">
        <v>1</v>
      </c>
      <c r="Q3723" t="s">
        <v>8271</v>
      </c>
      <c r="R3723" s="6">
        <f t="shared" si="233"/>
        <v>114.54545454545455</v>
      </c>
      <c r="S3723" t="s">
        <v>8319</v>
      </c>
      <c r="T3723" t="s">
        <v>8354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>
        <f t="shared" si="232"/>
        <v>1.1120000000000001</v>
      </c>
      <c r="G3724" t="s">
        <v>8219</v>
      </c>
      <c r="H3724" t="s">
        <v>8229</v>
      </c>
      <c r="I3724" t="s">
        <v>8251</v>
      </c>
      <c r="J3724">
        <v>1455231540</v>
      </c>
      <c r="K3724">
        <v>1452614847</v>
      </c>
      <c r="L3724" s="10">
        <f t="shared" si="234"/>
        <v>42381.671840277777</v>
      </c>
      <c r="M3724" s="10">
        <f t="shared" si="235"/>
        <v>42411.957638888889</v>
      </c>
      <c r="N3724" t="b">
        <v>0</v>
      </c>
      <c r="O3724">
        <v>35</v>
      </c>
      <c r="P3724" t="b">
        <v>1</v>
      </c>
      <c r="Q3724" t="s">
        <v>8271</v>
      </c>
      <c r="R3724" s="6">
        <f t="shared" si="233"/>
        <v>47.657142857142858</v>
      </c>
      <c r="S3724" t="s">
        <v>8319</v>
      </c>
      <c r="T3724" t="s">
        <v>8354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>
        <f t="shared" si="232"/>
        <v>1.0204444444444445</v>
      </c>
      <c r="G3725" t="s">
        <v>8219</v>
      </c>
      <c r="H3725" t="s">
        <v>8225</v>
      </c>
      <c r="I3725" t="s">
        <v>8247</v>
      </c>
      <c r="J3725">
        <v>1417374262</v>
      </c>
      <c r="K3725">
        <v>1414778662</v>
      </c>
      <c r="L3725" s="10">
        <f t="shared" si="234"/>
        <v>41943.753032407411</v>
      </c>
      <c r="M3725" s="10">
        <f t="shared" si="235"/>
        <v>41973.794699074075</v>
      </c>
      <c r="N3725" t="b">
        <v>0</v>
      </c>
      <c r="O3725">
        <v>63</v>
      </c>
      <c r="P3725" t="b">
        <v>1</v>
      </c>
      <c r="Q3725" t="s">
        <v>8271</v>
      </c>
      <c r="R3725" s="6">
        <f t="shared" si="233"/>
        <v>72.888888888888886</v>
      </c>
      <c r="S3725" t="s">
        <v>8319</v>
      </c>
      <c r="T3725" t="s">
        <v>8354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>
        <f t="shared" si="232"/>
        <v>1.0254767441860466</v>
      </c>
      <c r="G3726" t="s">
        <v>8219</v>
      </c>
      <c r="H3726" t="s">
        <v>8225</v>
      </c>
      <c r="I3726" t="s">
        <v>8247</v>
      </c>
      <c r="J3726">
        <v>1462402800</v>
      </c>
      <c r="K3726">
        <v>1459856860</v>
      </c>
      <c r="L3726" s="10">
        <f t="shared" si="234"/>
        <v>42465.491435185191</v>
      </c>
      <c r="M3726" s="10">
        <f t="shared" si="235"/>
        <v>42494.958333333328</v>
      </c>
      <c r="N3726" t="b">
        <v>0</v>
      </c>
      <c r="O3726">
        <v>89</v>
      </c>
      <c r="P3726" t="b">
        <v>1</v>
      </c>
      <c r="Q3726" t="s">
        <v>8271</v>
      </c>
      <c r="R3726" s="6">
        <f t="shared" si="233"/>
        <v>49.545505617977533</v>
      </c>
      <c r="S3726" t="s">
        <v>8319</v>
      </c>
      <c r="T3726" t="s">
        <v>8354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>
        <f t="shared" si="232"/>
        <v>1.27</v>
      </c>
      <c r="G3727" t="s">
        <v>8219</v>
      </c>
      <c r="H3727" t="s">
        <v>8225</v>
      </c>
      <c r="I3727" t="s">
        <v>8247</v>
      </c>
      <c r="J3727">
        <v>1455831000</v>
      </c>
      <c r="K3727">
        <v>1454366467</v>
      </c>
      <c r="L3727" s="10">
        <f t="shared" si="234"/>
        <v>42401.945219907408</v>
      </c>
      <c r="M3727" s="10">
        <f t="shared" si="235"/>
        <v>42418.895833333328</v>
      </c>
      <c r="N3727" t="b">
        <v>0</v>
      </c>
      <c r="O3727">
        <v>15</v>
      </c>
      <c r="P3727" t="b">
        <v>1</v>
      </c>
      <c r="Q3727" t="s">
        <v>8271</v>
      </c>
      <c r="R3727" s="6">
        <f t="shared" si="233"/>
        <v>25.4</v>
      </c>
      <c r="S3727" t="s">
        <v>8319</v>
      </c>
      <c r="T3727" t="s">
        <v>8354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>
        <f t="shared" si="232"/>
        <v>3.3870588235294119</v>
      </c>
      <c r="G3728" t="s">
        <v>8219</v>
      </c>
      <c r="H3728" t="s">
        <v>8224</v>
      </c>
      <c r="I3728" t="s">
        <v>8246</v>
      </c>
      <c r="J3728">
        <v>1461963600</v>
      </c>
      <c r="K3728">
        <v>1459567371</v>
      </c>
      <c r="L3728" s="10">
        <f t="shared" si="234"/>
        <v>42462.140868055561</v>
      </c>
      <c r="M3728" s="10">
        <f t="shared" si="235"/>
        <v>42489.875</v>
      </c>
      <c r="N3728" t="b">
        <v>0</v>
      </c>
      <c r="O3728">
        <v>46</v>
      </c>
      <c r="P3728" t="b">
        <v>1</v>
      </c>
      <c r="Q3728" t="s">
        <v>8271</v>
      </c>
      <c r="R3728" s="6">
        <f t="shared" si="233"/>
        <v>62.586956521739133</v>
      </c>
      <c r="S3728" t="s">
        <v>8319</v>
      </c>
      <c r="T3728" t="s">
        <v>8354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>
        <f t="shared" si="232"/>
        <v>1.0075000000000001</v>
      </c>
      <c r="G3729" t="s">
        <v>8219</v>
      </c>
      <c r="H3729" t="s">
        <v>8224</v>
      </c>
      <c r="I3729" t="s">
        <v>8246</v>
      </c>
      <c r="J3729">
        <v>1476939300</v>
      </c>
      <c r="K3729">
        <v>1474273294</v>
      </c>
      <c r="L3729" s="10">
        <f t="shared" si="234"/>
        <v>42632.348310185189</v>
      </c>
      <c r="M3729" s="10">
        <f t="shared" si="235"/>
        <v>42663.204861111109</v>
      </c>
      <c r="N3729" t="b">
        <v>0</v>
      </c>
      <c r="O3729">
        <v>33</v>
      </c>
      <c r="P3729" t="b">
        <v>1</v>
      </c>
      <c r="Q3729" t="s">
        <v>8271</v>
      </c>
      <c r="R3729" s="6">
        <f t="shared" si="233"/>
        <v>61.060606060606062</v>
      </c>
      <c r="S3729" t="s">
        <v>8319</v>
      </c>
      <c r="T3729" t="s">
        <v>8354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>
        <f t="shared" si="232"/>
        <v>9.3100000000000002E-2</v>
      </c>
      <c r="G3730" t="s">
        <v>8221</v>
      </c>
      <c r="H3730" t="s">
        <v>8224</v>
      </c>
      <c r="I3730" t="s">
        <v>8246</v>
      </c>
      <c r="J3730">
        <v>1439957176</v>
      </c>
      <c r="K3730">
        <v>1437365176</v>
      </c>
      <c r="L3730" s="10">
        <f t="shared" si="234"/>
        <v>42205.171018518522</v>
      </c>
      <c r="M3730" s="10">
        <f t="shared" si="235"/>
        <v>42235.171018518522</v>
      </c>
      <c r="N3730" t="b">
        <v>0</v>
      </c>
      <c r="O3730">
        <v>31</v>
      </c>
      <c r="P3730" t="b">
        <v>0</v>
      </c>
      <c r="Q3730" t="s">
        <v>8271</v>
      </c>
      <c r="R3730" s="6">
        <f t="shared" si="233"/>
        <v>60.064516129032256</v>
      </c>
      <c r="S3730" t="s">
        <v>8319</v>
      </c>
      <c r="T3730" t="s">
        <v>8354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>
        <f t="shared" si="232"/>
        <v>7.2400000000000006E-2</v>
      </c>
      <c r="G3731" t="s">
        <v>8221</v>
      </c>
      <c r="H3731" t="s">
        <v>8224</v>
      </c>
      <c r="I3731" t="s">
        <v>8246</v>
      </c>
      <c r="J3731">
        <v>1427082912</v>
      </c>
      <c r="K3731">
        <v>1423198512</v>
      </c>
      <c r="L3731" s="10">
        <f t="shared" si="234"/>
        <v>42041.205000000002</v>
      </c>
      <c r="M3731" s="10">
        <f t="shared" si="235"/>
        <v>42086.16333333333</v>
      </c>
      <c r="N3731" t="b">
        <v>0</v>
      </c>
      <c r="O3731">
        <v>5</v>
      </c>
      <c r="P3731" t="b">
        <v>0</v>
      </c>
      <c r="Q3731" t="s">
        <v>8271</v>
      </c>
      <c r="R3731" s="6">
        <f t="shared" si="233"/>
        <v>72.400000000000006</v>
      </c>
      <c r="S3731" t="s">
        <v>8319</v>
      </c>
      <c r="T3731" t="s">
        <v>8354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>
        <f t="shared" si="232"/>
        <v>0.1</v>
      </c>
      <c r="G3732" t="s">
        <v>8221</v>
      </c>
      <c r="H3732" t="s">
        <v>8224</v>
      </c>
      <c r="I3732" t="s">
        <v>8246</v>
      </c>
      <c r="J3732">
        <v>1439828159</v>
      </c>
      <c r="K3732">
        <v>1437236159</v>
      </c>
      <c r="L3732" s="10">
        <f t="shared" si="234"/>
        <v>42203.677766203706</v>
      </c>
      <c r="M3732" s="10">
        <f t="shared" si="235"/>
        <v>42233.677766203706</v>
      </c>
      <c r="N3732" t="b">
        <v>0</v>
      </c>
      <c r="O3732">
        <v>1</v>
      </c>
      <c r="P3732" t="b">
        <v>0</v>
      </c>
      <c r="Q3732" t="s">
        <v>8271</v>
      </c>
      <c r="R3732" s="6">
        <f t="shared" si="233"/>
        <v>100</v>
      </c>
      <c r="S3732" t="s">
        <v>8319</v>
      </c>
      <c r="T3732" t="s">
        <v>8354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>
        <f t="shared" si="232"/>
        <v>0.11272727272727273</v>
      </c>
      <c r="G3733" t="s">
        <v>8221</v>
      </c>
      <c r="H3733" t="s">
        <v>8224</v>
      </c>
      <c r="I3733" t="s">
        <v>8246</v>
      </c>
      <c r="J3733">
        <v>1420860180</v>
      </c>
      <c r="K3733">
        <v>1418234646</v>
      </c>
      <c r="L3733" s="10">
        <f t="shared" si="234"/>
        <v>41983.752847222218</v>
      </c>
      <c r="M3733" s="10">
        <f t="shared" si="235"/>
        <v>42014.140972222223</v>
      </c>
      <c r="N3733" t="b">
        <v>0</v>
      </c>
      <c r="O3733">
        <v>12</v>
      </c>
      <c r="P3733" t="b">
        <v>0</v>
      </c>
      <c r="Q3733" t="s">
        <v>8271</v>
      </c>
      <c r="R3733" s="6">
        <f t="shared" si="233"/>
        <v>51.666666666666664</v>
      </c>
      <c r="S3733" t="s">
        <v>8319</v>
      </c>
      <c r="T3733" t="s">
        <v>8354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>
        <f t="shared" si="232"/>
        <v>0.15411764705882353</v>
      </c>
      <c r="G3734" t="s">
        <v>8221</v>
      </c>
      <c r="H3734" t="s">
        <v>8233</v>
      </c>
      <c r="I3734" t="s">
        <v>8249</v>
      </c>
      <c r="J3734">
        <v>1422100800</v>
      </c>
      <c r="K3734">
        <v>1416932133</v>
      </c>
      <c r="L3734" s="10">
        <f t="shared" si="234"/>
        <v>41968.677465277782</v>
      </c>
      <c r="M3734" s="10">
        <f t="shared" si="235"/>
        <v>42028.5</v>
      </c>
      <c r="N3734" t="b">
        <v>0</v>
      </c>
      <c r="O3734">
        <v>4</v>
      </c>
      <c r="P3734" t="b">
        <v>0</v>
      </c>
      <c r="Q3734" t="s">
        <v>8271</v>
      </c>
      <c r="R3734" s="6">
        <f t="shared" si="233"/>
        <v>32.75</v>
      </c>
      <c r="S3734" t="s">
        <v>8319</v>
      </c>
      <c r="T3734" t="s">
        <v>8354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>
        <f t="shared" si="232"/>
        <v>0</v>
      </c>
      <c r="G3735" t="s">
        <v>8221</v>
      </c>
      <c r="H3735" t="s">
        <v>8224</v>
      </c>
      <c r="I3735" t="s">
        <v>8246</v>
      </c>
      <c r="J3735">
        <v>1429396200</v>
      </c>
      <c r="K3735">
        <v>1428539708</v>
      </c>
      <c r="L3735" s="10">
        <f t="shared" si="234"/>
        <v>42103.024398148147</v>
      </c>
      <c r="M3735" s="10">
        <f t="shared" si="235"/>
        <v>42112.9375</v>
      </c>
      <c r="N3735" t="b">
        <v>0</v>
      </c>
      <c r="O3735">
        <v>0</v>
      </c>
      <c r="P3735" t="b">
        <v>0</v>
      </c>
      <c r="Q3735" t="s">
        <v>8271</v>
      </c>
      <c r="R3735" s="6">
        <f t="shared" si="233"/>
        <v>0</v>
      </c>
      <c r="S3735" t="s">
        <v>8319</v>
      </c>
      <c r="T3735" t="s">
        <v>8354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>
        <f t="shared" si="232"/>
        <v>0.28466666666666668</v>
      </c>
      <c r="G3736" t="s">
        <v>8221</v>
      </c>
      <c r="H3736" t="s">
        <v>8224</v>
      </c>
      <c r="I3736" t="s">
        <v>8246</v>
      </c>
      <c r="J3736">
        <v>1432589896</v>
      </c>
      <c r="K3736">
        <v>1427405896</v>
      </c>
      <c r="L3736" s="10">
        <f t="shared" si="234"/>
        <v>42089.901574074072</v>
      </c>
      <c r="M3736" s="10">
        <f t="shared" si="235"/>
        <v>42149.901574074072</v>
      </c>
      <c r="N3736" t="b">
        <v>0</v>
      </c>
      <c r="O3736">
        <v>7</v>
      </c>
      <c r="P3736" t="b">
        <v>0</v>
      </c>
      <c r="Q3736" t="s">
        <v>8271</v>
      </c>
      <c r="R3736" s="6">
        <f t="shared" si="233"/>
        <v>61</v>
      </c>
      <c r="S3736" t="s">
        <v>8319</v>
      </c>
      <c r="T3736" t="s">
        <v>8354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>
        <f t="shared" si="232"/>
        <v>0.13333333333333333</v>
      </c>
      <c r="G3737" t="s">
        <v>8221</v>
      </c>
      <c r="H3737" t="s">
        <v>8225</v>
      </c>
      <c r="I3737" t="s">
        <v>8247</v>
      </c>
      <c r="J3737">
        <v>1432831089</v>
      </c>
      <c r="K3737">
        <v>1430239089</v>
      </c>
      <c r="L3737" s="10">
        <f t="shared" si="234"/>
        <v>42122.693159722221</v>
      </c>
      <c r="M3737" s="10">
        <f t="shared" si="235"/>
        <v>42152.693159722221</v>
      </c>
      <c r="N3737" t="b">
        <v>0</v>
      </c>
      <c r="O3737">
        <v>2</v>
      </c>
      <c r="P3737" t="b">
        <v>0</v>
      </c>
      <c r="Q3737" t="s">
        <v>8271</v>
      </c>
      <c r="R3737" s="6">
        <f t="shared" si="233"/>
        <v>10</v>
      </c>
      <c r="S3737" t="s">
        <v>8319</v>
      </c>
      <c r="T3737" t="s">
        <v>8354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>
        <f t="shared" si="232"/>
        <v>6.6666666666666671E-3</v>
      </c>
      <c r="G3738" t="s">
        <v>8221</v>
      </c>
      <c r="H3738" t="s">
        <v>8225</v>
      </c>
      <c r="I3738" t="s">
        <v>8247</v>
      </c>
      <c r="J3738">
        <v>1427133600</v>
      </c>
      <c r="K3738">
        <v>1423847093</v>
      </c>
      <c r="L3738" s="10">
        <f t="shared" si="234"/>
        <v>42048.711724537032</v>
      </c>
      <c r="M3738" s="10">
        <f t="shared" si="235"/>
        <v>42086.75</v>
      </c>
      <c r="N3738" t="b">
        <v>0</v>
      </c>
      <c r="O3738">
        <v>1</v>
      </c>
      <c r="P3738" t="b">
        <v>0</v>
      </c>
      <c r="Q3738" t="s">
        <v>8271</v>
      </c>
      <c r="R3738" s="6">
        <f t="shared" si="233"/>
        <v>10</v>
      </c>
      <c r="S3738" t="s">
        <v>8319</v>
      </c>
      <c r="T3738" t="s">
        <v>8354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>
        <f t="shared" si="232"/>
        <v>0.21428571428571427</v>
      </c>
      <c r="G3739" t="s">
        <v>8221</v>
      </c>
      <c r="H3739" t="s">
        <v>8224</v>
      </c>
      <c r="I3739" t="s">
        <v>8246</v>
      </c>
      <c r="J3739">
        <v>1447311540</v>
      </c>
      <c r="K3739">
        <v>1445358903</v>
      </c>
      <c r="L3739" s="10">
        <f t="shared" si="234"/>
        <v>42297.691006944442</v>
      </c>
      <c r="M3739" s="10">
        <f t="shared" si="235"/>
        <v>42320.290972222225</v>
      </c>
      <c r="N3739" t="b">
        <v>0</v>
      </c>
      <c r="O3739">
        <v>4</v>
      </c>
      <c r="P3739" t="b">
        <v>0</v>
      </c>
      <c r="Q3739" t="s">
        <v>8271</v>
      </c>
      <c r="R3739" s="6">
        <f t="shared" si="233"/>
        <v>37.5</v>
      </c>
      <c r="S3739" t="s">
        <v>8319</v>
      </c>
      <c r="T3739" t="s">
        <v>8354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>
        <f t="shared" si="232"/>
        <v>0.18</v>
      </c>
      <c r="G3740" t="s">
        <v>8221</v>
      </c>
      <c r="H3740" t="s">
        <v>8225</v>
      </c>
      <c r="I3740" t="s">
        <v>8247</v>
      </c>
      <c r="J3740">
        <v>1405461600</v>
      </c>
      <c r="K3740">
        <v>1403562705</v>
      </c>
      <c r="L3740" s="10">
        <f t="shared" si="234"/>
        <v>41813.938715277778</v>
      </c>
      <c r="M3740" s="10">
        <f t="shared" si="235"/>
        <v>41835.916666666664</v>
      </c>
      <c r="N3740" t="b">
        <v>0</v>
      </c>
      <c r="O3740">
        <v>6</v>
      </c>
      <c r="P3740" t="b">
        <v>0</v>
      </c>
      <c r="Q3740" t="s">
        <v>8271</v>
      </c>
      <c r="R3740" s="6">
        <f t="shared" si="233"/>
        <v>45</v>
      </c>
      <c r="S3740" t="s">
        <v>8319</v>
      </c>
      <c r="T3740" t="s">
        <v>8354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>
        <f t="shared" si="232"/>
        <v>0.20125000000000001</v>
      </c>
      <c r="G3741" t="s">
        <v>8221</v>
      </c>
      <c r="H3741" t="s">
        <v>8225</v>
      </c>
      <c r="I3741" t="s">
        <v>8247</v>
      </c>
      <c r="J3741">
        <v>1468752468</v>
      </c>
      <c r="K3741">
        <v>1467024468</v>
      </c>
      <c r="L3741" s="10">
        <f t="shared" si="234"/>
        <v>42548.449861111112</v>
      </c>
      <c r="M3741" s="10">
        <f t="shared" si="235"/>
        <v>42568.449861111112</v>
      </c>
      <c r="N3741" t="b">
        <v>0</v>
      </c>
      <c r="O3741">
        <v>8</v>
      </c>
      <c r="P3741" t="b">
        <v>0</v>
      </c>
      <c r="Q3741" t="s">
        <v>8271</v>
      </c>
      <c r="R3741" s="6">
        <f t="shared" si="233"/>
        <v>100.625</v>
      </c>
      <c r="S3741" t="s">
        <v>8319</v>
      </c>
      <c r="T3741" t="s">
        <v>8354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>
        <f t="shared" si="232"/>
        <v>0.17899999999999999</v>
      </c>
      <c r="G3742" t="s">
        <v>8221</v>
      </c>
      <c r="H3742" t="s">
        <v>8224</v>
      </c>
      <c r="I3742" t="s">
        <v>8246</v>
      </c>
      <c r="J3742">
        <v>1407808438</v>
      </c>
      <c r="K3742">
        <v>1405217355</v>
      </c>
      <c r="L3742" s="10">
        <f t="shared" si="234"/>
        <v>41833.089756944442</v>
      </c>
      <c r="M3742" s="10">
        <f t="shared" si="235"/>
        <v>41863.079143518517</v>
      </c>
      <c r="N3742" t="b">
        <v>0</v>
      </c>
      <c r="O3742">
        <v>14</v>
      </c>
      <c r="P3742" t="b">
        <v>0</v>
      </c>
      <c r="Q3742" t="s">
        <v>8271</v>
      </c>
      <c r="R3742" s="6">
        <f t="shared" si="233"/>
        <v>25.571428571428573</v>
      </c>
      <c r="S3742" t="s">
        <v>8319</v>
      </c>
      <c r="T3742" t="s">
        <v>8354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>
        <f t="shared" si="232"/>
        <v>0</v>
      </c>
      <c r="G3743" t="s">
        <v>8221</v>
      </c>
      <c r="H3743" t="s">
        <v>8224</v>
      </c>
      <c r="I3743" t="s">
        <v>8246</v>
      </c>
      <c r="J3743">
        <v>1450389950</v>
      </c>
      <c r="K3743">
        <v>1447797950</v>
      </c>
      <c r="L3743" s="10">
        <f t="shared" si="234"/>
        <v>42325.920717592591</v>
      </c>
      <c r="M3743" s="10">
        <f t="shared" si="235"/>
        <v>42355.920717592591</v>
      </c>
      <c r="N3743" t="b">
        <v>0</v>
      </c>
      <c r="O3743">
        <v>0</v>
      </c>
      <c r="P3743" t="b">
        <v>0</v>
      </c>
      <c r="Q3743" t="s">
        <v>8271</v>
      </c>
      <c r="R3743" s="6">
        <f t="shared" si="233"/>
        <v>0</v>
      </c>
      <c r="S3743" t="s">
        <v>8319</v>
      </c>
      <c r="T3743" t="s">
        <v>8354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>
        <f t="shared" si="232"/>
        <v>0.02</v>
      </c>
      <c r="G3744" t="s">
        <v>8221</v>
      </c>
      <c r="H3744" t="s">
        <v>8224</v>
      </c>
      <c r="I3744" t="s">
        <v>8246</v>
      </c>
      <c r="J3744">
        <v>1409980144</v>
      </c>
      <c r="K3744">
        <v>1407388144</v>
      </c>
      <c r="L3744" s="10">
        <f t="shared" si="234"/>
        <v>41858.214629629627</v>
      </c>
      <c r="M3744" s="10">
        <f t="shared" si="235"/>
        <v>41888.214629629627</v>
      </c>
      <c r="N3744" t="b">
        <v>0</v>
      </c>
      <c r="O3744">
        <v>4</v>
      </c>
      <c r="P3744" t="b">
        <v>0</v>
      </c>
      <c r="Q3744" t="s">
        <v>8271</v>
      </c>
      <c r="R3744" s="6">
        <f t="shared" si="233"/>
        <v>25</v>
      </c>
      <c r="S3744" t="s">
        <v>8319</v>
      </c>
      <c r="T3744" t="s">
        <v>8354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>
        <f t="shared" si="232"/>
        <v>0</v>
      </c>
      <c r="G3745" t="s">
        <v>8221</v>
      </c>
      <c r="H3745" t="s">
        <v>8224</v>
      </c>
      <c r="I3745" t="s">
        <v>8246</v>
      </c>
      <c r="J3745">
        <v>1404406964</v>
      </c>
      <c r="K3745">
        <v>1401814964</v>
      </c>
      <c r="L3745" s="10">
        <f t="shared" si="234"/>
        <v>41793.710231481484</v>
      </c>
      <c r="M3745" s="10">
        <f t="shared" si="235"/>
        <v>41823.710231481484</v>
      </c>
      <c r="N3745" t="b">
        <v>0</v>
      </c>
      <c r="O3745">
        <v>0</v>
      </c>
      <c r="P3745" t="b">
        <v>0</v>
      </c>
      <c r="Q3745" t="s">
        <v>8271</v>
      </c>
      <c r="R3745" s="6">
        <f t="shared" si="233"/>
        <v>0</v>
      </c>
      <c r="S3745" t="s">
        <v>8319</v>
      </c>
      <c r="T3745" t="s">
        <v>8354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>
        <f t="shared" si="232"/>
        <v>0</v>
      </c>
      <c r="G3746" t="s">
        <v>8221</v>
      </c>
      <c r="H3746" t="s">
        <v>8224</v>
      </c>
      <c r="I3746" t="s">
        <v>8246</v>
      </c>
      <c r="J3746">
        <v>1404532740</v>
      </c>
      <c r="K3746">
        <v>1401823952</v>
      </c>
      <c r="L3746" s="10">
        <f t="shared" si="234"/>
        <v>41793.814259259263</v>
      </c>
      <c r="M3746" s="10">
        <f t="shared" si="235"/>
        <v>41825.165972222225</v>
      </c>
      <c r="N3746" t="b">
        <v>0</v>
      </c>
      <c r="O3746">
        <v>0</v>
      </c>
      <c r="P3746" t="b">
        <v>0</v>
      </c>
      <c r="Q3746" t="s">
        <v>8271</v>
      </c>
      <c r="R3746" s="6">
        <f t="shared" si="233"/>
        <v>0</v>
      </c>
      <c r="S3746" t="s">
        <v>8319</v>
      </c>
      <c r="T3746" t="s">
        <v>8354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>
        <f t="shared" si="232"/>
        <v>0.1</v>
      </c>
      <c r="G3747" t="s">
        <v>8221</v>
      </c>
      <c r="H3747" t="s">
        <v>8224</v>
      </c>
      <c r="I3747" t="s">
        <v>8246</v>
      </c>
      <c r="J3747">
        <v>1407689102</v>
      </c>
      <c r="K3747">
        <v>1405097102</v>
      </c>
      <c r="L3747" s="10">
        <f t="shared" si="234"/>
        <v>41831.697939814818</v>
      </c>
      <c r="M3747" s="10">
        <f t="shared" si="235"/>
        <v>41861.697939814818</v>
      </c>
      <c r="N3747" t="b">
        <v>0</v>
      </c>
      <c r="O3747">
        <v>1</v>
      </c>
      <c r="P3747" t="b">
        <v>0</v>
      </c>
      <c r="Q3747" t="s">
        <v>8271</v>
      </c>
      <c r="R3747" s="6">
        <f t="shared" si="233"/>
        <v>10</v>
      </c>
      <c r="S3747" t="s">
        <v>8319</v>
      </c>
      <c r="T3747" t="s">
        <v>8354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>
        <f t="shared" si="232"/>
        <v>2.3764705882352941E-2</v>
      </c>
      <c r="G3748" t="s">
        <v>8221</v>
      </c>
      <c r="H3748" t="s">
        <v>8224</v>
      </c>
      <c r="I3748" t="s">
        <v>8246</v>
      </c>
      <c r="J3748">
        <v>1475918439</v>
      </c>
      <c r="K3748">
        <v>1473326439</v>
      </c>
      <c r="L3748" s="10">
        <f t="shared" si="234"/>
        <v>42621.389340277776</v>
      </c>
      <c r="M3748" s="10">
        <f t="shared" si="235"/>
        <v>42651.389340277776</v>
      </c>
      <c r="N3748" t="b">
        <v>0</v>
      </c>
      <c r="O3748">
        <v>1</v>
      </c>
      <c r="P3748" t="b">
        <v>0</v>
      </c>
      <c r="Q3748" t="s">
        <v>8271</v>
      </c>
      <c r="R3748" s="6">
        <f t="shared" si="233"/>
        <v>202</v>
      </c>
      <c r="S3748" t="s">
        <v>8319</v>
      </c>
      <c r="T3748" t="s">
        <v>8354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>
        <f t="shared" si="232"/>
        <v>0.01</v>
      </c>
      <c r="G3749" t="s">
        <v>8221</v>
      </c>
      <c r="H3749" t="s">
        <v>8225</v>
      </c>
      <c r="I3749" t="s">
        <v>8247</v>
      </c>
      <c r="J3749">
        <v>1436137140</v>
      </c>
      <c r="K3749">
        <v>1433833896</v>
      </c>
      <c r="L3749" s="10">
        <f t="shared" si="234"/>
        <v>42164.299722222218</v>
      </c>
      <c r="M3749" s="10">
        <f t="shared" si="235"/>
        <v>42190.957638888889</v>
      </c>
      <c r="N3749" t="b">
        <v>0</v>
      </c>
      <c r="O3749">
        <v>1</v>
      </c>
      <c r="P3749" t="b">
        <v>0</v>
      </c>
      <c r="Q3749" t="s">
        <v>8271</v>
      </c>
      <c r="R3749" s="6">
        <f t="shared" si="233"/>
        <v>25</v>
      </c>
      <c r="S3749" t="s">
        <v>8319</v>
      </c>
      <c r="T3749" t="s">
        <v>8354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>
        <f t="shared" si="232"/>
        <v>1.0351999999999999</v>
      </c>
      <c r="G3750" t="s">
        <v>8219</v>
      </c>
      <c r="H3750" t="s">
        <v>8224</v>
      </c>
      <c r="I3750" t="s">
        <v>8246</v>
      </c>
      <c r="J3750">
        <v>1455602340</v>
      </c>
      <c r="K3750">
        <v>1453827436</v>
      </c>
      <c r="L3750" s="10">
        <f t="shared" si="234"/>
        <v>42395.706435185188</v>
      </c>
      <c r="M3750" s="10">
        <f t="shared" si="235"/>
        <v>42416.249305555553</v>
      </c>
      <c r="N3750" t="b">
        <v>0</v>
      </c>
      <c r="O3750">
        <v>52</v>
      </c>
      <c r="P3750" t="b">
        <v>1</v>
      </c>
      <c r="Q3750" t="s">
        <v>8305</v>
      </c>
      <c r="R3750" s="6">
        <f t="shared" si="233"/>
        <v>99.538461538461533</v>
      </c>
      <c r="S3750" t="s">
        <v>8319</v>
      </c>
      <c r="T3750" t="s">
        <v>8379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>
        <f t="shared" si="232"/>
        <v>1.05</v>
      </c>
      <c r="G3751" t="s">
        <v>8219</v>
      </c>
      <c r="H3751" t="s">
        <v>8224</v>
      </c>
      <c r="I3751" t="s">
        <v>8246</v>
      </c>
      <c r="J3751">
        <v>1461902340</v>
      </c>
      <c r="K3751">
        <v>1459220588</v>
      </c>
      <c r="L3751" s="10">
        <f t="shared" si="234"/>
        <v>42458.127175925925</v>
      </c>
      <c r="M3751" s="10">
        <f t="shared" si="235"/>
        <v>42489.165972222225</v>
      </c>
      <c r="N3751" t="b">
        <v>0</v>
      </c>
      <c r="O3751">
        <v>7</v>
      </c>
      <c r="P3751" t="b">
        <v>1</v>
      </c>
      <c r="Q3751" t="s">
        <v>8305</v>
      </c>
      <c r="R3751" s="6">
        <f t="shared" si="233"/>
        <v>75</v>
      </c>
      <c r="S3751" t="s">
        <v>8319</v>
      </c>
      <c r="T3751" t="s">
        <v>8379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>
        <f t="shared" si="232"/>
        <v>1.0044999999999999</v>
      </c>
      <c r="G3752" t="s">
        <v>8219</v>
      </c>
      <c r="H3752" t="s">
        <v>8224</v>
      </c>
      <c r="I3752" t="s">
        <v>8246</v>
      </c>
      <c r="J3752">
        <v>1423555140</v>
      </c>
      <c r="K3752">
        <v>1421105608</v>
      </c>
      <c r="L3752" s="10">
        <f t="shared" si="234"/>
        <v>42016.981574074074</v>
      </c>
      <c r="M3752" s="10">
        <f t="shared" si="235"/>
        <v>42045.332638888889</v>
      </c>
      <c r="N3752" t="b">
        <v>0</v>
      </c>
      <c r="O3752">
        <v>28</v>
      </c>
      <c r="P3752" t="b">
        <v>1</v>
      </c>
      <c r="Q3752" t="s">
        <v>8305</v>
      </c>
      <c r="R3752" s="6">
        <f t="shared" si="233"/>
        <v>215.25</v>
      </c>
      <c r="S3752" t="s">
        <v>8319</v>
      </c>
      <c r="T3752" t="s">
        <v>8379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>
        <f t="shared" si="232"/>
        <v>1.3260000000000001</v>
      </c>
      <c r="G3753" t="s">
        <v>8219</v>
      </c>
      <c r="H3753" t="s">
        <v>8224</v>
      </c>
      <c r="I3753" t="s">
        <v>8246</v>
      </c>
      <c r="J3753">
        <v>1459641073</v>
      </c>
      <c r="K3753">
        <v>1454460673</v>
      </c>
      <c r="L3753" s="10">
        <f t="shared" si="234"/>
        <v>42403.035567129627</v>
      </c>
      <c r="M3753" s="10">
        <f t="shared" si="235"/>
        <v>42462.993900462956</v>
      </c>
      <c r="N3753" t="b">
        <v>0</v>
      </c>
      <c r="O3753">
        <v>11</v>
      </c>
      <c r="P3753" t="b">
        <v>1</v>
      </c>
      <c r="Q3753" t="s">
        <v>8305</v>
      </c>
      <c r="R3753" s="6">
        <f t="shared" si="233"/>
        <v>120.54545454545455</v>
      </c>
      <c r="S3753" t="s">
        <v>8319</v>
      </c>
      <c r="T3753" t="s">
        <v>8379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>
        <f t="shared" si="232"/>
        <v>1.1299999999999999</v>
      </c>
      <c r="G3754" t="s">
        <v>8219</v>
      </c>
      <c r="H3754" t="s">
        <v>8225</v>
      </c>
      <c r="I3754" t="s">
        <v>8247</v>
      </c>
      <c r="J3754">
        <v>1476651600</v>
      </c>
      <c r="K3754">
        <v>1473189335</v>
      </c>
      <c r="L3754" s="10">
        <f t="shared" si="234"/>
        <v>42619.802488425921</v>
      </c>
      <c r="M3754" s="10">
        <f t="shared" si="235"/>
        <v>42659.875</v>
      </c>
      <c r="N3754" t="b">
        <v>0</v>
      </c>
      <c r="O3754">
        <v>15</v>
      </c>
      <c r="P3754" t="b">
        <v>1</v>
      </c>
      <c r="Q3754" t="s">
        <v>8305</v>
      </c>
      <c r="R3754" s="6">
        <f t="shared" si="233"/>
        <v>37.666666666666664</v>
      </c>
      <c r="S3754" t="s">
        <v>8319</v>
      </c>
      <c r="T3754" t="s">
        <v>8379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>
        <f t="shared" si="232"/>
        <v>1.0334000000000001</v>
      </c>
      <c r="G3755" t="s">
        <v>8219</v>
      </c>
      <c r="H3755" t="s">
        <v>8224</v>
      </c>
      <c r="I3755" t="s">
        <v>8246</v>
      </c>
      <c r="J3755">
        <v>1433289600</v>
      </c>
      <c r="K3755">
        <v>1430768800</v>
      </c>
      <c r="L3755" s="10">
        <f t="shared" si="234"/>
        <v>42128.824074074073</v>
      </c>
      <c r="M3755" s="10">
        <f t="shared" si="235"/>
        <v>42158</v>
      </c>
      <c r="N3755" t="b">
        <v>0</v>
      </c>
      <c r="O3755">
        <v>30</v>
      </c>
      <c r="P3755" t="b">
        <v>1</v>
      </c>
      <c r="Q3755" t="s">
        <v>8305</v>
      </c>
      <c r="R3755" s="6">
        <f t="shared" si="233"/>
        <v>172.23333333333332</v>
      </c>
      <c r="S3755" t="s">
        <v>8319</v>
      </c>
      <c r="T3755" t="s">
        <v>8379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>
        <f t="shared" si="232"/>
        <v>1.2</v>
      </c>
      <c r="G3756" t="s">
        <v>8219</v>
      </c>
      <c r="H3756" t="s">
        <v>8224</v>
      </c>
      <c r="I3756" t="s">
        <v>8246</v>
      </c>
      <c r="J3756">
        <v>1406350740</v>
      </c>
      <c r="K3756">
        <v>1403125737</v>
      </c>
      <c r="L3756" s="10">
        <f t="shared" si="234"/>
        <v>41808.881215277775</v>
      </c>
      <c r="M3756" s="10">
        <f t="shared" si="235"/>
        <v>41846.207638888889</v>
      </c>
      <c r="N3756" t="b">
        <v>0</v>
      </c>
      <c r="O3756">
        <v>27</v>
      </c>
      <c r="P3756" t="b">
        <v>1</v>
      </c>
      <c r="Q3756" t="s">
        <v>8305</v>
      </c>
      <c r="R3756" s="6">
        <f t="shared" si="233"/>
        <v>111.11111111111111</v>
      </c>
      <c r="S3756" t="s">
        <v>8319</v>
      </c>
      <c r="T3756" t="s">
        <v>8379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>
        <f t="shared" si="232"/>
        <v>1.2963636363636364</v>
      </c>
      <c r="G3757" t="s">
        <v>8219</v>
      </c>
      <c r="H3757" t="s">
        <v>8225</v>
      </c>
      <c r="I3757" t="s">
        <v>8247</v>
      </c>
      <c r="J3757">
        <v>1460753307</v>
      </c>
      <c r="K3757">
        <v>1458161307</v>
      </c>
      <c r="L3757" s="10">
        <f t="shared" si="234"/>
        <v>42445.866979166662</v>
      </c>
      <c r="M3757" s="10">
        <f t="shared" si="235"/>
        <v>42475.866979166662</v>
      </c>
      <c r="N3757" t="b">
        <v>0</v>
      </c>
      <c r="O3757">
        <v>28</v>
      </c>
      <c r="P3757" t="b">
        <v>1</v>
      </c>
      <c r="Q3757" t="s">
        <v>8305</v>
      </c>
      <c r="R3757" s="6">
        <f t="shared" si="233"/>
        <v>25.464285714285715</v>
      </c>
      <c r="S3757" t="s">
        <v>8319</v>
      </c>
      <c r="T3757" t="s">
        <v>8379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>
        <f t="shared" si="232"/>
        <v>1.0111111111111111</v>
      </c>
      <c r="G3758" t="s">
        <v>8219</v>
      </c>
      <c r="H3758" t="s">
        <v>8224</v>
      </c>
      <c r="I3758" t="s">
        <v>8246</v>
      </c>
      <c r="J3758">
        <v>1402515198</v>
      </c>
      <c r="K3758">
        <v>1399923198</v>
      </c>
      <c r="L3758" s="10">
        <f t="shared" si="234"/>
        <v>41771.814791666664</v>
      </c>
      <c r="M3758" s="10">
        <f t="shared" si="235"/>
        <v>41801.814791666664</v>
      </c>
      <c r="N3758" t="b">
        <v>0</v>
      </c>
      <c r="O3758">
        <v>17</v>
      </c>
      <c r="P3758" t="b">
        <v>1</v>
      </c>
      <c r="Q3758" t="s">
        <v>8305</v>
      </c>
      <c r="R3758" s="6">
        <f t="shared" si="233"/>
        <v>267.64705882352939</v>
      </c>
      <c r="S3758" t="s">
        <v>8319</v>
      </c>
      <c r="T3758" t="s">
        <v>8379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>
        <f t="shared" si="232"/>
        <v>1.0851428571428572</v>
      </c>
      <c r="G3759" t="s">
        <v>8219</v>
      </c>
      <c r="H3759" t="s">
        <v>8224</v>
      </c>
      <c r="I3759" t="s">
        <v>8246</v>
      </c>
      <c r="J3759">
        <v>1417465515</v>
      </c>
      <c r="K3759">
        <v>1415737515</v>
      </c>
      <c r="L3759" s="10">
        <f t="shared" si="234"/>
        <v>41954.850868055553</v>
      </c>
      <c r="M3759" s="10">
        <f t="shared" si="235"/>
        <v>41974.850868055553</v>
      </c>
      <c r="N3759" t="b">
        <v>0</v>
      </c>
      <c r="O3759">
        <v>50</v>
      </c>
      <c r="P3759" t="b">
        <v>1</v>
      </c>
      <c r="Q3759" t="s">
        <v>8305</v>
      </c>
      <c r="R3759" s="6">
        <f t="shared" si="233"/>
        <v>75.959999999999994</v>
      </c>
      <c r="S3759" t="s">
        <v>8319</v>
      </c>
      <c r="T3759" t="s">
        <v>8379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>
        <f t="shared" si="232"/>
        <v>1.0233333333333334</v>
      </c>
      <c r="G3760" t="s">
        <v>8219</v>
      </c>
      <c r="H3760" t="s">
        <v>8224</v>
      </c>
      <c r="I3760" t="s">
        <v>8246</v>
      </c>
      <c r="J3760">
        <v>1400475600</v>
      </c>
      <c r="K3760">
        <v>1397819938</v>
      </c>
      <c r="L3760" s="10">
        <f t="shared" si="234"/>
        <v>41747.471504629626</v>
      </c>
      <c r="M3760" s="10">
        <f t="shared" si="235"/>
        <v>41778.208333333336</v>
      </c>
      <c r="N3760" t="b">
        <v>0</v>
      </c>
      <c r="O3760">
        <v>26</v>
      </c>
      <c r="P3760" t="b">
        <v>1</v>
      </c>
      <c r="Q3760" t="s">
        <v>8305</v>
      </c>
      <c r="R3760" s="6">
        <f t="shared" si="233"/>
        <v>59.03846153846154</v>
      </c>
      <c r="S3760" t="s">
        <v>8319</v>
      </c>
      <c r="T3760" t="s">
        <v>8379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>
        <f t="shared" si="232"/>
        <v>1.1024425000000002</v>
      </c>
      <c r="G3761" t="s">
        <v>8219</v>
      </c>
      <c r="H3761" t="s">
        <v>8224</v>
      </c>
      <c r="I3761" t="s">
        <v>8246</v>
      </c>
      <c r="J3761">
        <v>1440556553</v>
      </c>
      <c r="K3761">
        <v>1435372553</v>
      </c>
      <c r="L3761" s="10">
        <f t="shared" si="234"/>
        <v>42182.108252314814</v>
      </c>
      <c r="M3761" s="10">
        <f t="shared" si="235"/>
        <v>42242.108252314814</v>
      </c>
      <c r="N3761" t="b">
        <v>0</v>
      </c>
      <c r="O3761">
        <v>88</v>
      </c>
      <c r="P3761" t="b">
        <v>1</v>
      </c>
      <c r="Q3761" t="s">
        <v>8305</v>
      </c>
      <c r="R3761" s="6">
        <f t="shared" si="233"/>
        <v>50.111022727272733</v>
      </c>
      <c r="S3761" t="s">
        <v>8319</v>
      </c>
      <c r="T3761" t="s">
        <v>8379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>
        <f t="shared" si="232"/>
        <v>1.010154</v>
      </c>
      <c r="G3762" t="s">
        <v>8219</v>
      </c>
      <c r="H3762" t="s">
        <v>8224</v>
      </c>
      <c r="I3762" t="s">
        <v>8246</v>
      </c>
      <c r="J3762">
        <v>1399293386</v>
      </c>
      <c r="K3762">
        <v>1397133386</v>
      </c>
      <c r="L3762" s="10">
        <f t="shared" si="234"/>
        <v>41739.525300925925</v>
      </c>
      <c r="M3762" s="10">
        <f t="shared" si="235"/>
        <v>41764.525300925925</v>
      </c>
      <c r="N3762" t="b">
        <v>0</v>
      </c>
      <c r="O3762">
        <v>91</v>
      </c>
      <c r="P3762" t="b">
        <v>1</v>
      </c>
      <c r="Q3762" t="s">
        <v>8305</v>
      </c>
      <c r="R3762" s="6">
        <f t="shared" si="233"/>
        <v>55.502967032967035</v>
      </c>
      <c r="S3762" t="s">
        <v>8319</v>
      </c>
      <c r="T3762" t="s">
        <v>8379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>
        <f t="shared" si="232"/>
        <v>1</v>
      </c>
      <c r="G3763" t="s">
        <v>8219</v>
      </c>
      <c r="H3763" t="s">
        <v>8225</v>
      </c>
      <c r="I3763" t="s">
        <v>8247</v>
      </c>
      <c r="J3763">
        <v>1439247600</v>
      </c>
      <c r="K3763">
        <v>1434625937</v>
      </c>
      <c r="L3763" s="10">
        <f t="shared" si="234"/>
        <v>42173.466863425929</v>
      </c>
      <c r="M3763" s="10">
        <f t="shared" si="235"/>
        <v>42226.958333333328</v>
      </c>
      <c r="N3763" t="b">
        <v>0</v>
      </c>
      <c r="O3763">
        <v>3</v>
      </c>
      <c r="P3763" t="b">
        <v>1</v>
      </c>
      <c r="Q3763" t="s">
        <v>8305</v>
      </c>
      <c r="R3763" s="6">
        <f t="shared" si="233"/>
        <v>166.66666666666666</v>
      </c>
      <c r="S3763" t="s">
        <v>8319</v>
      </c>
      <c r="T3763" t="s">
        <v>8379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>
        <f t="shared" si="232"/>
        <v>1.0624</v>
      </c>
      <c r="G3764" t="s">
        <v>8219</v>
      </c>
      <c r="H3764" t="s">
        <v>8225</v>
      </c>
      <c r="I3764" t="s">
        <v>8247</v>
      </c>
      <c r="J3764">
        <v>1438543889</v>
      </c>
      <c r="K3764">
        <v>1436383889</v>
      </c>
      <c r="L3764" s="10">
        <f t="shared" si="234"/>
        <v>42193.813530092593</v>
      </c>
      <c r="M3764" s="10">
        <f t="shared" si="235"/>
        <v>42218.813530092593</v>
      </c>
      <c r="N3764" t="b">
        <v>0</v>
      </c>
      <c r="O3764">
        <v>28</v>
      </c>
      <c r="P3764" t="b">
        <v>1</v>
      </c>
      <c r="Q3764" t="s">
        <v>8305</v>
      </c>
      <c r="R3764" s="6">
        <f t="shared" si="233"/>
        <v>47.428571428571431</v>
      </c>
      <c r="S3764" t="s">
        <v>8319</v>
      </c>
      <c r="T3764" t="s">
        <v>8379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>
        <f t="shared" si="232"/>
        <v>1</v>
      </c>
      <c r="G3765" t="s">
        <v>8219</v>
      </c>
      <c r="H3765" t="s">
        <v>8224</v>
      </c>
      <c r="I3765" t="s">
        <v>8246</v>
      </c>
      <c r="J3765">
        <v>1427907626</v>
      </c>
      <c r="K3765">
        <v>1425319226</v>
      </c>
      <c r="L3765" s="10">
        <f t="shared" si="234"/>
        <v>42065.750300925924</v>
      </c>
      <c r="M3765" s="10">
        <f t="shared" si="235"/>
        <v>42095.708634259259</v>
      </c>
      <c r="N3765" t="b">
        <v>0</v>
      </c>
      <c r="O3765">
        <v>77</v>
      </c>
      <c r="P3765" t="b">
        <v>1</v>
      </c>
      <c r="Q3765" t="s">
        <v>8305</v>
      </c>
      <c r="R3765" s="6">
        <f t="shared" si="233"/>
        <v>64.935064935064929</v>
      </c>
      <c r="S3765" t="s">
        <v>8319</v>
      </c>
      <c r="T3765" t="s">
        <v>8379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>
        <f t="shared" si="232"/>
        <v>1</v>
      </c>
      <c r="G3766" t="s">
        <v>8219</v>
      </c>
      <c r="H3766" t="s">
        <v>8224</v>
      </c>
      <c r="I3766" t="s">
        <v>8246</v>
      </c>
      <c r="J3766">
        <v>1464482160</v>
      </c>
      <c r="K3766">
        <v>1462824832</v>
      </c>
      <c r="L3766" s="10">
        <f t="shared" si="234"/>
        <v>42499.842962962968</v>
      </c>
      <c r="M3766" s="10">
        <f t="shared" si="235"/>
        <v>42519.024999999994</v>
      </c>
      <c r="N3766" t="b">
        <v>0</v>
      </c>
      <c r="O3766">
        <v>27</v>
      </c>
      <c r="P3766" t="b">
        <v>1</v>
      </c>
      <c r="Q3766" t="s">
        <v>8305</v>
      </c>
      <c r="R3766" s="6">
        <f t="shared" si="233"/>
        <v>55.555555555555557</v>
      </c>
      <c r="S3766" t="s">
        <v>8319</v>
      </c>
      <c r="T3766" t="s">
        <v>8379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>
        <f t="shared" si="232"/>
        <v>1.1345714285714286</v>
      </c>
      <c r="G3767" t="s">
        <v>8219</v>
      </c>
      <c r="H3767" t="s">
        <v>8224</v>
      </c>
      <c r="I3767" t="s">
        <v>8246</v>
      </c>
      <c r="J3767">
        <v>1406745482</v>
      </c>
      <c r="K3767">
        <v>1404153482</v>
      </c>
      <c r="L3767" s="10">
        <f t="shared" si="234"/>
        <v>41820.776412037041</v>
      </c>
      <c r="M3767" s="10">
        <f t="shared" si="235"/>
        <v>41850.776412037041</v>
      </c>
      <c r="N3767" t="b">
        <v>0</v>
      </c>
      <c r="O3767">
        <v>107</v>
      </c>
      <c r="P3767" t="b">
        <v>1</v>
      </c>
      <c r="Q3767" t="s">
        <v>8305</v>
      </c>
      <c r="R3767" s="6">
        <f t="shared" si="233"/>
        <v>74.224299065420567</v>
      </c>
      <c r="S3767" t="s">
        <v>8319</v>
      </c>
      <c r="T3767" t="s">
        <v>8379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>
        <f t="shared" si="232"/>
        <v>1.0265010000000001</v>
      </c>
      <c r="G3768" t="s">
        <v>8219</v>
      </c>
      <c r="H3768" t="s">
        <v>8224</v>
      </c>
      <c r="I3768" t="s">
        <v>8246</v>
      </c>
      <c r="J3768">
        <v>1404360045</v>
      </c>
      <c r="K3768">
        <v>1401336045</v>
      </c>
      <c r="L3768" s="10">
        <f t="shared" si="234"/>
        <v>41788.167187500003</v>
      </c>
      <c r="M3768" s="10">
        <f t="shared" si="235"/>
        <v>41823.167187500003</v>
      </c>
      <c r="N3768" t="b">
        <v>0</v>
      </c>
      <c r="O3768">
        <v>96</v>
      </c>
      <c r="P3768" t="b">
        <v>1</v>
      </c>
      <c r="Q3768" t="s">
        <v>8305</v>
      </c>
      <c r="R3768" s="6">
        <f t="shared" si="233"/>
        <v>106.9271875</v>
      </c>
      <c r="S3768" t="s">
        <v>8319</v>
      </c>
      <c r="T3768" t="s">
        <v>8379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>
        <f t="shared" si="232"/>
        <v>1.1675</v>
      </c>
      <c r="G3769" t="s">
        <v>8219</v>
      </c>
      <c r="H3769" t="s">
        <v>8224</v>
      </c>
      <c r="I3769" t="s">
        <v>8246</v>
      </c>
      <c r="J3769">
        <v>1425185940</v>
      </c>
      <c r="K3769">
        <v>1423960097</v>
      </c>
      <c r="L3769" s="10">
        <f t="shared" si="234"/>
        <v>42050.019641203704</v>
      </c>
      <c r="M3769" s="10">
        <f t="shared" si="235"/>
        <v>42064.207638888889</v>
      </c>
      <c r="N3769" t="b">
        <v>0</v>
      </c>
      <c r="O3769">
        <v>56</v>
      </c>
      <c r="P3769" t="b">
        <v>1</v>
      </c>
      <c r="Q3769" t="s">
        <v>8305</v>
      </c>
      <c r="R3769" s="6">
        <f t="shared" si="233"/>
        <v>41.696428571428569</v>
      </c>
      <c r="S3769" t="s">
        <v>8319</v>
      </c>
      <c r="T3769" t="s">
        <v>8379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>
        <f t="shared" si="232"/>
        <v>1.0765274999999999</v>
      </c>
      <c r="G3770" t="s">
        <v>8219</v>
      </c>
      <c r="H3770" t="s">
        <v>8224</v>
      </c>
      <c r="I3770" t="s">
        <v>8246</v>
      </c>
      <c r="J3770">
        <v>1402594090</v>
      </c>
      <c r="K3770">
        <v>1400002090</v>
      </c>
      <c r="L3770" s="10">
        <f t="shared" si="234"/>
        <v>41772.727893518517</v>
      </c>
      <c r="M3770" s="10">
        <f t="shared" si="235"/>
        <v>41802.727893518517</v>
      </c>
      <c r="N3770" t="b">
        <v>0</v>
      </c>
      <c r="O3770">
        <v>58</v>
      </c>
      <c r="P3770" t="b">
        <v>1</v>
      </c>
      <c r="Q3770" t="s">
        <v>8305</v>
      </c>
      <c r="R3770" s="6">
        <f t="shared" si="233"/>
        <v>74.243275862068955</v>
      </c>
      <c r="S3770" t="s">
        <v>8319</v>
      </c>
      <c r="T3770" t="s">
        <v>8379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>
        <f t="shared" si="232"/>
        <v>1</v>
      </c>
      <c r="G3771" t="s">
        <v>8219</v>
      </c>
      <c r="H3771" t="s">
        <v>8224</v>
      </c>
      <c r="I3771" t="s">
        <v>8246</v>
      </c>
      <c r="J3771">
        <v>1460730079</v>
      </c>
      <c r="K3771">
        <v>1458138079</v>
      </c>
      <c r="L3771" s="10">
        <f t="shared" si="234"/>
        <v>42445.598136574074</v>
      </c>
      <c r="M3771" s="10">
        <f t="shared" si="235"/>
        <v>42475.598136574074</v>
      </c>
      <c r="N3771" t="b">
        <v>0</v>
      </c>
      <c r="O3771">
        <v>15</v>
      </c>
      <c r="P3771" t="b">
        <v>1</v>
      </c>
      <c r="Q3771" t="s">
        <v>8305</v>
      </c>
      <c r="R3771" s="6">
        <f t="shared" si="233"/>
        <v>73.333333333333329</v>
      </c>
      <c r="S3771" t="s">
        <v>8319</v>
      </c>
      <c r="T3771" t="s">
        <v>8379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>
        <f t="shared" si="232"/>
        <v>1</v>
      </c>
      <c r="G3772" t="s">
        <v>8219</v>
      </c>
      <c r="H3772" t="s">
        <v>8225</v>
      </c>
      <c r="I3772" t="s">
        <v>8247</v>
      </c>
      <c r="J3772">
        <v>1434234010</v>
      </c>
      <c r="K3772">
        <v>1431642010</v>
      </c>
      <c r="L3772" s="10">
        <f t="shared" si="234"/>
        <v>42138.930671296301</v>
      </c>
      <c r="M3772" s="10">
        <f t="shared" si="235"/>
        <v>42168.930671296301</v>
      </c>
      <c r="N3772" t="b">
        <v>0</v>
      </c>
      <c r="O3772">
        <v>20</v>
      </c>
      <c r="P3772" t="b">
        <v>1</v>
      </c>
      <c r="Q3772" t="s">
        <v>8305</v>
      </c>
      <c r="R3772" s="6">
        <f t="shared" si="233"/>
        <v>100</v>
      </c>
      <c r="S3772" t="s">
        <v>8319</v>
      </c>
      <c r="T3772" t="s">
        <v>8379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>
        <f t="shared" si="232"/>
        <v>1.46</v>
      </c>
      <c r="G3773" t="s">
        <v>8219</v>
      </c>
      <c r="H3773" t="s">
        <v>8224</v>
      </c>
      <c r="I3773" t="s">
        <v>8246</v>
      </c>
      <c r="J3773">
        <v>1463529600</v>
      </c>
      <c r="K3773">
        <v>1462307652</v>
      </c>
      <c r="L3773" s="10">
        <f t="shared" si="234"/>
        <v>42493.857083333336</v>
      </c>
      <c r="M3773" s="10">
        <f t="shared" si="235"/>
        <v>42508</v>
      </c>
      <c r="N3773" t="b">
        <v>0</v>
      </c>
      <c r="O3773">
        <v>38</v>
      </c>
      <c r="P3773" t="b">
        <v>1</v>
      </c>
      <c r="Q3773" t="s">
        <v>8305</v>
      </c>
      <c r="R3773" s="6">
        <f t="shared" si="233"/>
        <v>38.421052631578945</v>
      </c>
      <c r="S3773" t="s">
        <v>8319</v>
      </c>
      <c r="T3773" t="s">
        <v>8379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>
        <f t="shared" si="232"/>
        <v>1.1020000000000001</v>
      </c>
      <c r="G3774" t="s">
        <v>8219</v>
      </c>
      <c r="H3774" t="s">
        <v>8224</v>
      </c>
      <c r="I3774" t="s">
        <v>8246</v>
      </c>
      <c r="J3774">
        <v>1480399200</v>
      </c>
      <c r="K3774">
        <v>1478616506</v>
      </c>
      <c r="L3774" s="10">
        <f t="shared" si="234"/>
        <v>42682.616967592592</v>
      </c>
      <c r="M3774" s="10">
        <f t="shared" si="235"/>
        <v>42703.25</v>
      </c>
      <c r="N3774" t="b">
        <v>0</v>
      </c>
      <c r="O3774">
        <v>33</v>
      </c>
      <c r="P3774" t="b">
        <v>1</v>
      </c>
      <c r="Q3774" t="s">
        <v>8305</v>
      </c>
      <c r="R3774" s="6">
        <f t="shared" si="233"/>
        <v>166.96969696969697</v>
      </c>
      <c r="S3774" t="s">
        <v>8319</v>
      </c>
      <c r="T3774" t="s">
        <v>8379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>
        <f t="shared" si="232"/>
        <v>1.0820000000000001</v>
      </c>
      <c r="G3775" t="s">
        <v>8219</v>
      </c>
      <c r="H3775" t="s">
        <v>8224</v>
      </c>
      <c r="I3775" t="s">
        <v>8246</v>
      </c>
      <c r="J3775">
        <v>1479175680</v>
      </c>
      <c r="K3775">
        <v>1476317247</v>
      </c>
      <c r="L3775" s="10">
        <f t="shared" si="234"/>
        <v>42656.005173611105</v>
      </c>
      <c r="M3775" s="10">
        <f t="shared" si="235"/>
        <v>42689.088888888888</v>
      </c>
      <c r="N3775" t="b">
        <v>0</v>
      </c>
      <c r="O3775">
        <v>57</v>
      </c>
      <c r="P3775" t="b">
        <v>1</v>
      </c>
      <c r="Q3775" t="s">
        <v>8305</v>
      </c>
      <c r="R3775" s="6">
        <f t="shared" si="233"/>
        <v>94.912280701754383</v>
      </c>
      <c r="S3775" t="s">
        <v>8319</v>
      </c>
      <c r="T3775" t="s">
        <v>8379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>
        <f t="shared" si="232"/>
        <v>1</v>
      </c>
      <c r="G3776" t="s">
        <v>8219</v>
      </c>
      <c r="H3776" t="s">
        <v>8229</v>
      </c>
      <c r="I3776" t="s">
        <v>8251</v>
      </c>
      <c r="J3776">
        <v>1428606055</v>
      </c>
      <c r="K3776">
        <v>1427223655</v>
      </c>
      <c r="L3776" s="10">
        <f t="shared" si="234"/>
        <v>42087.792303240742</v>
      </c>
      <c r="M3776" s="10">
        <f t="shared" si="235"/>
        <v>42103.792303240742</v>
      </c>
      <c r="N3776" t="b">
        <v>0</v>
      </c>
      <c r="O3776">
        <v>25</v>
      </c>
      <c r="P3776" t="b">
        <v>1</v>
      </c>
      <c r="Q3776" t="s">
        <v>8305</v>
      </c>
      <c r="R3776" s="6">
        <f t="shared" si="233"/>
        <v>100</v>
      </c>
      <c r="S3776" t="s">
        <v>8319</v>
      </c>
      <c r="T3776" t="s">
        <v>8379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>
        <f t="shared" si="232"/>
        <v>1.0024999999999999</v>
      </c>
      <c r="G3777" t="s">
        <v>8219</v>
      </c>
      <c r="H3777" t="s">
        <v>8224</v>
      </c>
      <c r="I3777" t="s">
        <v>8246</v>
      </c>
      <c r="J3777">
        <v>1428552000</v>
      </c>
      <c r="K3777">
        <v>1426199843</v>
      </c>
      <c r="L3777" s="10">
        <f t="shared" si="234"/>
        <v>42075.942627314813</v>
      </c>
      <c r="M3777" s="10">
        <f t="shared" si="235"/>
        <v>42103.166666666672</v>
      </c>
      <c r="N3777" t="b">
        <v>0</v>
      </c>
      <c r="O3777">
        <v>14</v>
      </c>
      <c r="P3777" t="b">
        <v>1</v>
      </c>
      <c r="Q3777" t="s">
        <v>8305</v>
      </c>
      <c r="R3777" s="6">
        <f t="shared" si="233"/>
        <v>143.21428571428572</v>
      </c>
      <c r="S3777" t="s">
        <v>8319</v>
      </c>
      <c r="T3777" t="s">
        <v>8379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>
        <f t="shared" ref="F3778:F3841" si="236">IF(D3778=0,0,E3778/D3778)</f>
        <v>1.0671250000000001</v>
      </c>
      <c r="G3778" t="s">
        <v>8219</v>
      </c>
      <c r="H3778" t="s">
        <v>8224</v>
      </c>
      <c r="I3778" t="s">
        <v>8246</v>
      </c>
      <c r="J3778">
        <v>1406854800</v>
      </c>
      <c r="K3778">
        <v>1403599778</v>
      </c>
      <c r="L3778" s="10">
        <f t="shared" si="234"/>
        <v>41814.367800925924</v>
      </c>
      <c r="M3778" s="10">
        <f t="shared" si="235"/>
        <v>41852.041666666664</v>
      </c>
      <c r="N3778" t="b">
        <v>0</v>
      </c>
      <c r="O3778">
        <v>94</v>
      </c>
      <c r="P3778" t="b">
        <v>1</v>
      </c>
      <c r="Q3778" t="s">
        <v>8305</v>
      </c>
      <c r="R3778" s="6">
        <f t="shared" ref="R3778:R3841" si="237">IF(O3778=0,0,E3778/O3778)</f>
        <v>90.819148936170208</v>
      </c>
      <c r="S3778" t="s">
        <v>8319</v>
      </c>
      <c r="T3778" t="s">
        <v>8379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>
        <f t="shared" si="236"/>
        <v>1.4319999999999999</v>
      </c>
      <c r="G3779" t="s">
        <v>8219</v>
      </c>
      <c r="H3779" t="s">
        <v>8224</v>
      </c>
      <c r="I3779" t="s">
        <v>8246</v>
      </c>
      <c r="J3779">
        <v>1411790400</v>
      </c>
      <c r="K3779">
        <v>1409884821</v>
      </c>
      <c r="L3779" s="10">
        <f t="shared" ref="L3779:L3842" si="238">(((K3779/60)/60)/24)+DATE(1970,1,1)</f>
        <v>41887.111354166671</v>
      </c>
      <c r="M3779" s="10">
        <f t="shared" ref="M3779:M3842" si="239">(((J3779/60)/60)/24)+DATE(1970,1,1)</f>
        <v>41909.166666666664</v>
      </c>
      <c r="N3779" t="b">
        <v>0</v>
      </c>
      <c r="O3779">
        <v>59</v>
      </c>
      <c r="P3779" t="b">
        <v>1</v>
      </c>
      <c r="Q3779" t="s">
        <v>8305</v>
      </c>
      <c r="R3779" s="6">
        <f t="shared" si="237"/>
        <v>48.542372881355931</v>
      </c>
      <c r="S3779" t="s">
        <v>8319</v>
      </c>
      <c r="T3779" t="s">
        <v>8379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>
        <f t="shared" si="236"/>
        <v>1.0504166666666668</v>
      </c>
      <c r="G3780" t="s">
        <v>8219</v>
      </c>
      <c r="H3780" t="s">
        <v>8224</v>
      </c>
      <c r="I3780" t="s">
        <v>8246</v>
      </c>
      <c r="J3780">
        <v>1423942780</v>
      </c>
      <c r="K3780">
        <v>1418758780</v>
      </c>
      <c r="L3780" s="10">
        <f t="shared" si="238"/>
        <v>41989.819212962961</v>
      </c>
      <c r="M3780" s="10">
        <f t="shared" si="239"/>
        <v>42049.819212962961</v>
      </c>
      <c r="N3780" t="b">
        <v>0</v>
      </c>
      <c r="O3780">
        <v>36</v>
      </c>
      <c r="P3780" t="b">
        <v>1</v>
      </c>
      <c r="Q3780" t="s">
        <v>8305</v>
      </c>
      <c r="R3780" s="6">
        <f t="shared" si="237"/>
        <v>70.027777777777771</v>
      </c>
      <c r="S3780" t="s">
        <v>8319</v>
      </c>
      <c r="T3780" t="s">
        <v>8379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>
        <f t="shared" si="236"/>
        <v>1.0398000000000001</v>
      </c>
      <c r="G3781" t="s">
        <v>8219</v>
      </c>
      <c r="H3781" t="s">
        <v>8224</v>
      </c>
      <c r="I3781" t="s">
        <v>8246</v>
      </c>
      <c r="J3781">
        <v>1459010340</v>
      </c>
      <c r="K3781">
        <v>1456421940</v>
      </c>
      <c r="L3781" s="10">
        <f t="shared" si="238"/>
        <v>42425.735416666663</v>
      </c>
      <c r="M3781" s="10">
        <f t="shared" si="239"/>
        <v>42455.693750000006</v>
      </c>
      <c r="N3781" t="b">
        <v>0</v>
      </c>
      <c r="O3781">
        <v>115</v>
      </c>
      <c r="P3781" t="b">
        <v>1</v>
      </c>
      <c r="Q3781" t="s">
        <v>8305</v>
      </c>
      <c r="R3781" s="6">
        <f t="shared" si="237"/>
        <v>135.62608695652173</v>
      </c>
      <c r="S3781" t="s">
        <v>8319</v>
      </c>
      <c r="T3781" t="s">
        <v>8379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>
        <f t="shared" si="236"/>
        <v>1.2</v>
      </c>
      <c r="G3782" t="s">
        <v>8219</v>
      </c>
      <c r="H3782" t="s">
        <v>8224</v>
      </c>
      <c r="I3782" t="s">
        <v>8246</v>
      </c>
      <c r="J3782">
        <v>1436817960</v>
      </c>
      <c r="K3782">
        <v>1433999785</v>
      </c>
      <c r="L3782" s="10">
        <f t="shared" si="238"/>
        <v>42166.219733796301</v>
      </c>
      <c r="M3782" s="10">
        <f t="shared" si="239"/>
        <v>42198.837499999994</v>
      </c>
      <c r="N3782" t="b">
        <v>0</v>
      </c>
      <c r="O3782">
        <v>30</v>
      </c>
      <c r="P3782" t="b">
        <v>1</v>
      </c>
      <c r="Q3782" t="s">
        <v>8305</v>
      </c>
      <c r="R3782" s="6">
        <f t="shared" si="237"/>
        <v>100</v>
      </c>
      <c r="S3782" t="s">
        <v>8319</v>
      </c>
      <c r="T3782" t="s">
        <v>8379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>
        <f t="shared" si="236"/>
        <v>1.0966666666666667</v>
      </c>
      <c r="G3783" t="s">
        <v>8219</v>
      </c>
      <c r="H3783" t="s">
        <v>8224</v>
      </c>
      <c r="I3783" t="s">
        <v>8246</v>
      </c>
      <c r="J3783">
        <v>1410210685</v>
      </c>
      <c r="K3783">
        <v>1408050685</v>
      </c>
      <c r="L3783" s="10">
        <f t="shared" si="238"/>
        <v>41865.882928240739</v>
      </c>
      <c r="M3783" s="10">
        <f t="shared" si="239"/>
        <v>41890.882928240739</v>
      </c>
      <c r="N3783" t="b">
        <v>0</v>
      </c>
      <c r="O3783">
        <v>52</v>
      </c>
      <c r="P3783" t="b">
        <v>1</v>
      </c>
      <c r="Q3783" t="s">
        <v>8305</v>
      </c>
      <c r="R3783" s="6">
        <f t="shared" si="237"/>
        <v>94.90384615384616</v>
      </c>
      <c r="S3783" t="s">
        <v>8319</v>
      </c>
      <c r="T3783" t="s">
        <v>8379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>
        <f t="shared" si="236"/>
        <v>1.0175000000000001</v>
      </c>
      <c r="G3784" t="s">
        <v>8219</v>
      </c>
      <c r="H3784" t="s">
        <v>8225</v>
      </c>
      <c r="I3784" t="s">
        <v>8247</v>
      </c>
      <c r="J3784">
        <v>1469401200</v>
      </c>
      <c r="K3784">
        <v>1466887297</v>
      </c>
      <c r="L3784" s="10">
        <f t="shared" si="238"/>
        <v>42546.862233796302</v>
      </c>
      <c r="M3784" s="10">
        <f t="shared" si="239"/>
        <v>42575.958333333328</v>
      </c>
      <c r="N3784" t="b">
        <v>0</v>
      </c>
      <c r="O3784">
        <v>27</v>
      </c>
      <c r="P3784" t="b">
        <v>1</v>
      </c>
      <c r="Q3784" t="s">
        <v>8305</v>
      </c>
      <c r="R3784" s="6">
        <f t="shared" si="237"/>
        <v>75.370370370370367</v>
      </c>
      <c r="S3784" t="s">
        <v>8319</v>
      </c>
      <c r="T3784" t="s">
        <v>8379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>
        <f t="shared" si="236"/>
        <v>1.2891666666666666</v>
      </c>
      <c r="G3785" t="s">
        <v>8219</v>
      </c>
      <c r="H3785" t="s">
        <v>8224</v>
      </c>
      <c r="I3785" t="s">
        <v>8246</v>
      </c>
      <c r="J3785">
        <v>1458057600</v>
      </c>
      <c r="K3785">
        <v>1455938520</v>
      </c>
      <c r="L3785" s="10">
        <f t="shared" si="238"/>
        <v>42420.140277777777</v>
      </c>
      <c r="M3785" s="10">
        <f t="shared" si="239"/>
        <v>42444.666666666672</v>
      </c>
      <c r="N3785" t="b">
        <v>0</v>
      </c>
      <c r="O3785">
        <v>24</v>
      </c>
      <c r="P3785" t="b">
        <v>1</v>
      </c>
      <c r="Q3785" t="s">
        <v>8305</v>
      </c>
      <c r="R3785" s="6">
        <f t="shared" si="237"/>
        <v>64.458333333333329</v>
      </c>
      <c r="S3785" t="s">
        <v>8319</v>
      </c>
      <c r="T3785" t="s">
        <v>8379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>
        <f t="shared" si="236"/>
        <v>1.1499999999999999</v>
      </c>
      <c r="G3786" t="s">
        <v>8219</v>
      </c>
      <c r="H3786" t="s">
        <v>8229</v>
      </c>
      <c r="I3786" t="s">
        <v>8251</v>
      </c>
      <c r="J3786">
        <v>1468193532</v>
      </c>
      <c r="K3786">
        <v>1465601532</v>
      </c>
      <c r="L3786" s="10">
        <f t="shared" si="238"/>
        <v>42531.980694444443</v>
      </c>
      <c r="M3786" s="10">
        <f t="shared" si="239"/>
        <v>42561.980694444443</v>
      </c>
      <c r="N3786" t="b">
        <v>0</v>
      </c>
      <c r="O3786">
        <v>10</v>
      </c>
      <c r="P3786" t="b">
        <v>1</v>
      </c>
      <c r="Q3786" t="s">
        <v>8305</v>
      </c>
      <c r="R3786" s="6">
        <f t="shared" si="237"/>
        <v>115</v>
      </c>
      <c r="S3786" t="s">
        <v>8319</v>
      </c>
      <c r="T3786" t="s">
        <v>8379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>
        <f t="shared" si="236"/>
        <v>1.5075000000000001</v>
      </c>
      <c r="G3787" t="s">
        <v>8219</v>
      </c>
      <c r="H3787" t="s">
        <v>8225</v>
      </c>
      <c r="I3787" t="s">
        <v>8247</v>
      </c>
      <c r="J3787">
        <v>1470132180</v>
      </c>
      <c r="K3787">
        <v>1467040769</v>
      </c>
      <c r="L3787" s="10">
        <f t="shared" si="238"/>
        <v>42548.63853009259</v>
      </c>
      <c r="M3787" s="10">
        <f t="shared" si="239"/>
        <v>42584.418749999997</v>
      </c>
      <c r="N3787" t="b">
        <v>0</v>
      </c>
      <c r="O3787">
        <v>30</v>
      </c>
      <c r="P3787" t="b">
        <v>1</v>
      </c>
      <c r="Q3787" t="s">
        <v>8305</v>
      </c>
      <c r="R3787" s="6">
        <f t="shared" si="237"/>
        <v>100.5</v>
      </c>
      <c r="S3787" t="s">
        <v>8319</v>
      </c>
      <c r="T3787" t="s">
        <v>8379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>
        <f t="shared" si="236"/>
        <v>1.1096666666666666</v>
      </c>
      <c r="G3788" t="s">
        <v>8219</v>
      </c>
      <c r="H3788" t="s">
        <v>8224</v>
      </c>
      <c r="I3788" t="s">
        <v>8246</v>
      </c>
      <c r="J3788">
        <v>1464310475</v>
      </c>
      <c r="K3788">
        <v>1461718475</v>
      </c>
      <c r="L3788" s="10">
        <f t="shared" si="238"/>
        <v>42487.037905092591</v>
      </c>
      <c r="M3788" s="10">
        <f t="shared" si="239"/>
        <v>42517.037905092591</v>
      </c>
      <c r="N3788" t="b">
        <v>0</v>
      </c>
      <c r="O3788">
        <v>71</v>
      </c>
      <c r="P3788" t="b">
        <v>1</v>
      </c>
      <c r="Q3788" t="s">
        <v>8305</v>
      </c>
      <c r="R3788" s="6">
        <f t="shared" si="237"/>
        <v>93.774647887323937</v>
      </c>
      <c r="S3788" t="s">
        <v>8319</v>
      </c>
      <c r="T3788" t="s">
        <v>8379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>
        <f t="shared" si="236"/>
        <v>1.0028571428571429</v>
      </c>
      <c r="G3789" t="s">
        <v>8219</v>
      </c>
      <c r="H3789" t="s">
        <v>8224</v>
      </c>
      <c r="I3789" t="s">
        <v>8246</v>
      </c>
      <c r="J3789">
        <v>1436587140</v>
      </c>
      <c r="K3789">
        <v>1434113406</v>
      </c>
      <c r="L3789" s="10">
        <f t="shared" si="238"/>
        <v>42167.534791666665</v>
      </c>
      <c r="M3789" s="10">
        <f t="shared" si="239"/>
        <v>42196.165972222225</v>
      </c>
      <c r="N3789" t="b">
        <v>0</v>
      </c>
      <c r="O3789">
        <v>10</v>
      </c>
      <c r="P3789" t="b">
        <v>1</v>
      </c>
      <c r="Q3789" t="s">
        <v>8305</v>
      </c>
      <c r="R3789" s="6">
        <f t="shared" si="237"/>
        <v>35.1</v>
      </c>
      <c r="S3789" t="s">
        <v>8319</v>
      </c>
      <c r="T3789" t="s">
        <v>8379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>
        <f t="shared" si="236"/>
        <v>6.6666666666666671E-3</v>
      </c>
      <c r="G3790" t="s">
        <v>8221</v>
      </c>
      <c r="H3790" t="s">
        <v>8224</v>
      </c>
      <c r="I3790" t="s">
        <v>8246</v>
      </c>
      <c r="J3790">
        <v>1450887480</v>
      </c>
      <c r="K3790">
        <v>1448469719</v>
      </c>
      <c r="L3790" s="10">
        <f t="shared" si="238"/>
        <v>42333.695821759262</v>
      </c>
      <c r="M3790" s="10">
        <f t="shared" si="239"/>
        <v>42361.679166666669</v>
      </c>
      <c r="N3790" t="b">
        <v>0</v>
      </c>
      <c r="O3790">
        <v>1</v>
      </c>
      <c r="P3790" t="b">
        <v>0</v>
      </c>
      <c r="Q3790" t="s">
        <v>8305</v>
      </c>
      <c r="R3790" s="6">
        <f t="shared" si="237"/>
        <v>500</v>
      </c>
      <c r="S3790" t="s">
        <v>8319</v>
      </c>
      <c r="T3790" t="s">
        <v>8379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>
        <f t="shared" si="236"/>
        <v>3.267605633802817E-2</v>
      </c>
      <c r="G3791" t="s">
        <v>8221</v>
      </c>
      <c r="H3791" t="s">
        <v>8225</v>
      </c>
      <c r="I3791" t="s">
        <v>8247</v>
      </c>
      <c r="J3791">
        <v>1434395418</v>
      </c>
      <c r="K3791">
        <v>1431630618</v>
      </c>
      <c r="L3791" s="10">
        <f t="shared" si="238"/>
        <v>42138.798819444448</v>
      </c>
      <c r="M3791" s="10">
        <f t="shared" si="239"/>
        <v>42170.798819444448</v>
      </c>
      <c r="N3791" t="b">
        <v>0</v>
      </c>
      <c r="O3791">
        <v>4</v>
      </c>
      <c r="P3791" t="b">
        <v>0</v>
      </c>
      <c r="Q3791" t="s">
        <v>8305</v>
      </c>
      <c r="R3791" s="6">
        <f t="shared" si="237"/>
        <v>29</v>
      </c>
      <c r="S3791" t="s">
        <v>8319</v>
      </c>
      <c r="T3791" t="s">
        <v>8379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>
        <f t="shared" si="236"/>
        <v>0</v>
      </c>
      <c r="G3792" t="s">
        <v>8221</v>
      </c>
      <c r="H3792" t="s">
        <v>8224</v>
      </c>
      <c r="I3792" t="s">
        <v>8246</v>
      </c>
      <c r="J3792">
        <v>1479834023</v>
      </c>
      <c r="K3792">
        <v>1477238423</v>
      </c>
      <c r="L3792" s="10">
        <f t="shared" si="238"/>
        <v>42666.666932870372</v>
      </c>
      <c r="M3792" s="10">
        <f t="shared" si="239"/>
        <v>42696.708599537036</v>
      </c>
      <c r="N3792" t="b">
        <v>0</v>
      </c>
      <c r="O3792">
        <v>0</v>
      </c>
      <c r="P3792" t="b">
        <v>0</v>
      </c>
      <c r="Q3792" t="s">
        <v>8305</v>
      </c>
      <c r="R3792" s="6">
        <f t="shared" si="237"/>
        <v>0</v>
      </c>
      <c r="S3792" t="s">
        <v>8319</v>
      </c>
      <c r="T3792" t="s">
        <v>8379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>
        <f t="shared" si="236"/>
        <v>0</v>
      </c>
      <c r="G3793" t="s">
        <v>8221</v>
      </c>
      <c r="H3793" t="s">
        <v>8224</v>
      </c>
      <c r="I3793" t="s">
        <v>8246</v>
      </c>
      <c r="J3793">
        <v>1404664592</v>
      </c>
      <c r="K3793">
        <v>1399480592</v>
      </c>
      <c r="L3793" s="10">
        <f t="shared" si="238"/>
        <v>41766.692037037035</v>
      </c>
      <c r="M3793" s="10">
        <f t="shared" si="239"/>
        <v>41826.692037037035</v>
      </c>
      <c r="N3793" t="b">
        <v>0</v>
      </c>
      <c r="O3793">
        <v>0</v>
      </c>
      <c r="P3793" t="b">
        <v>0</v>
      </c>
      <c r="Q3793" t="s">
        <v>8305</v>
      </c>
      <c r="R3793" s="6">
        <f t="shared" si="237"/>
        <v>0</v>
      </c>
      <c r="S3793" t="s">
        <v>8319</v>
      </c>
      <c r="T3793" t="s">
        <v>8379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>
        <f t="shared" si="236"/>
        <v>2.8E-3</v>
      </c>
      <c r="G3794" t="s">
        <v>8221</v>
      </c>
      <c r="H3794" t="s">
        <v>8224</v>
      </c>
      <c r="I3794" t="s">
        <v>8246</v>
      </c>
      <c r="J3794">
        <v>1436957022</v>
      </c>
      <c r="K3794">
        <v>1434365022</v>
      </c>
      <c r="L3794" s="10">
        <f t="shared" si="238"/>
        <v>42170.447013888886</v>
      </c>
      <c r="M3794" s="10">
        <f t="shared" si="239"/>
        <v>42200.447013888886</v>
      </c>
      <c r="N3794" t="b">
        <v>0</v>
      </c>
      <c r="O3794">
        <v>2</v>
      </c>
      <c r="P3794" t="b">
        <v>0</v>
      </c>
      <c r="Q3794" t="s">
        <v>8305</v>
      </c>
      <c r="R3794" s="6">
        <f t="shared" si="237"/>
        <v>17.5</v>
      </c>
      <c r="S3794" t="s">
        <v>8319</v>
      </c>
      <c r="T3794" t="s">
        <v>8379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>
        <f t="shared" si="236"/>
        <v>0.59657142857142853</v>
      </c>
      <c r="G3795" t="s">
        <v>8221</v>
      </c>
      <c r="H3795" t="s">
        <v>8224</v>
      </c>
      <c r="I3795" t="s">
        <v>8246</v>
      </c>
      <c r="J3795">
        <v>1418769129</v>
      </c>
      <c r="K3795">
        <v>1416954729</v>
      </c>
      <c r="L3795" s="10">
        <f t="shared" si="238"/>
        <v>41968.938993055555</v>
      </c>
      <c r="M3795" s="10">
        <f t="shared" si="239"/>
        <v>41989.938993055555</v>
      </c>
      <c r="N3795" t="b">
        <v>0</v>
      </c>
      <c r="O3795">
        <v>24</v>
      </c>
      <c r="P3795" t="b">
        <v>0</v>
      </c>
      <c r="Q3795" t="s">
        <v>8305</v>
      </c>
      <c r="R3795" s="6">
        <f t="shared" si="237"/>
        <v>174</v>
      </c>
      <c r="S3795" t="s">
        <v>8319</v>
      </c>
      <c r="T3795" t="s">
        <v>8379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>
        <f t="shared" si="236"/>
        <v>0.01</v>
      </c>
      <c r="G3796" t="s">
        <v>8221</v>
      </c>
      <c r="H3796" t="s">
        <v>8225</v>
      </c>
      <c r="I3796" t="s">
        <v>8247</v>
      </c>
      <c r="J3796">
        <v>1433685354</v>
      </c>
      <c r="K3796">
        <v>1431093354</v>
      </c>
      <c r="L3796" s="10">
        <f t="shared" si="238"/>
        <v>42132.58048611111</v>
      </c>
      <c r="M3796" s="10">
        <f t="shared" si="239"/>
        <v>42162.58048611111</v>
      </c>
      <c r="N3796" t="b">
        <v>0</v>
      </c>
      <c r="O3796">
        <v>1</v>
      </c>
      <c r="P3796" t="b">
        <v>0</v>
      </c>
      <c r="Q3796" t="s">
        <v>8305</v>
      </c>
      <c r="R3796" s="6">
        <f t="shared" si="237"/>
        <v>50</v>
      </c>
      <c r="S3796" t="s">
        <v>8319</v>
      </c>
      <c r="T3796" t="s">
        <v>8379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>
        <f t="shared" si="236"/>
        <v>1.6666666666666666E-2</v>
      </c>
      <c r="G3797" t="s">
        <v>8221</v>
      </c>
      <c r="H3797" t="s">
        <v>8225</v>
      </c>
      <c r="I3797" t="s">
        <v>8247</v>
      </c>
      <c r="J3797">
        <v>1440801000</v>
      </c>
      <c r="K3797">
        <v>1437042490</v>
      </c>
      <c r="L3797" s="10">
        <f t="shared" si="238"/>
        <v>42201.436226851853</v>
      </c>
      <c r="M3797" s="10">
        <f t="shared" si="239"/>
        <v>42244.9375</v>
      </c>
      <c r="N3797" t="b">
        <v>0</v>
      </c>
      <c r="O3797">
        <v>2</v>
      </c>
      <c r="P3797" t="b">
        <v>0</v>
      </c>
      <c r="Q3797" t="s">
        <v>8305</v>
      </c>
      <c r="R3797" s="6">
        <f t="shared" si="237"/>
        <v>5</v>
      </c>
      <c r="S3797" t="s">
        <v>8319</v>
      </c>
      <c r="T3797" t="s">
        <v>8379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>
        <f t="shared" si="236"/>
        <v>4.4444444444444447E-5</v>
      </c>
      <c r="G3798" t="s">
        <v>8221</v>
      </c>
      <c r="H3798" t="s">
        <v>8224</v>
      </c>
      <c r="I3798" t="s">
        <v>8246</v>
      </c>
      <c r="J3798">
        <v>1484354556</v>
      </c>
      <c r="K3798">
        <v>1479170556</v>
      </c>
      <c r="L3798" s="10">
        <f t="shared" si="238"/>
        <v>42689.029583333337</v>
      </c>
      <c r="M3798" s="10">
        <f t="shared" si="239"/>
        <v>42749.029583333337</v>
      </c>
      <c r="N3798" t="b">
        <v>0</v>
      </c>
      <c r="O3798">
        <v>1</v>
      </c>
      <c r="P3798" t="b">
        <v>0</v>
      </c>
      <c r="Q3798" t="s">
        <v>8305</v>
      </c>
      <c r="R3798" s="6">
        <f t="shared" si="237"/>
        <v>1</v>
      </c>
      <c r="S3798" t="s">
        <v>8319</v>
      </c>
      <c r="T3798" t="s">
        <v>8379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>
        <f t="shared" si="236"/>
        <v>0.89666666666666661</v>
      </c>
      <c r="G3799" t="s">
        <v>8221</v>
      </c>
      <c r="H3799" t="s">
        <v>8224</v>
      </c>
      <c r="I3799" t="s">
        <v>8246</v>
      </c>
      <c r="J3799">
        <v>1429564165</v>
      </c>
      <c r="K3799">
        <v>1426972165</v>
      </c>
      <c r="L3799" s="10">
        <f t="shared" si="238"/>
        <v>42084.881539351853</v>
      </c>
      <c r="M3799" s="10">
        <f t="shared" si="239"/>
        <v>42114.881539351853</v>
      </c>
      <c r="N3799" t="b">
        <v>0</v>
      </c>
      <c r="O3799">
        <v>37</v>
      </c>
      <c r="P3799" t="b">
        <v>0</v>
      </c>
      <c r="Q3799" t="s">
        <v>8305</v>
      </c>
      <c r="R3799" s="6">
        <f t="shared" si="237"/>
        <v>145.40540540540542</v>
      </c>
      <c r="S3799" t="s">
        <v>8319</v>
      </c>
      <c r="T3799" t="s">
        <v>8379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>
        <f t="shared" si="236"/>
        <v>1.4642857142857143E-2</v>
      </c>
      <c r="G3800" t="s">
        <v>8221</v>
      </c>
      <c r="H3800" t="s">
        <v>8224</v>
      </c>
      <c r="I3800" t="s">
        <v>8246</v>
      </c>
      <c r="J3800">
        <v>1407691248</v>
      </c>
      <c r="K3800">
        <v>1405099248</v>
      </c>
      <c r="L3800" s="10">
        <f t="shared" si="238"/>
        <v>41831.722777777781</v>
      </c>
      <c r="M3800" s="10">
        <f t="shared" si="239"/>
        <v>41861.722777777781</v>
      </c>
      <c r="N3800" t="b">
        <v>0</v>
      </c>
      <c r="O3800">
        <v>5</v>
      </c>
      <c r="P3800" t="b">
        <v>0</v>
      </c>
      <c r="Q3800" t="s">
        <v>8305</v>
      </c>
      <c r="R3800" s="6">
        <f t="shared" si="237"/>
        <v>205</v>
      </c>
      <c r="S3800" t="s">
        <v>8319</v>
      </c>
      <c r="T3800" t="s">
        <v>8379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>
        <f t="shared" si="236"/>
        <v>4.02E-2</v>
      </c>
      <c r="G3801" t="s">
        <v>8221</v>
      </c>
      <c r="H3801" t="s">
        <v>8224</v>
      </c>
      <c r="I3801" t="s">
        <v>8246</v>
      </c>
      <c r="J3801">
        <v>1457734843</v>
      </c>
      <c r="K3801">
        <v>1455142843</v>
      </c>
      <c r="L3801" s="10">
        <f t="shared" si="238"/>
        <v>42410.93105324074</v>
      </c>
      <c r="M3801" s="10">
        <f t="shared" si="239"/>
        <v>42440.93105324074</v>
      </c>
      <c r="N3801" t="b">
        <v>0</v>
      </c>
      <c r="O3801">
        <v>4</v>
      </c>
      <c r="P3801" t="b">
        <v>0</v>
      </c>
      <c r="Q3801" t="s">
        <v>8305</v>
      </c>
      <c r="R3801" s="6">
        <f t="shared" si="237"/>
        <v>100.5</v>
      </c>
      <c r="S3801" t="s">
        <v>8319</v>
      </c>
      <c r="T3801" t="s">
        <v>8379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>
        <f t="shared" si="236"/>
        <v>4.0045454545454544E-2</v>
      </c>
      <c r="G3802" t="s">
        <v>8221</v>
      </c>
      <c r="H3802" t="s">
        <v>8224</v>
      </c>
      <c r="I3802" t="s">
        <v>8246</v>
      </c>
      <c r="J3802">
        <v>1420952340</v>
      </c>
      <c r="K3802">
        <v>1418146883</v>
      </c>
      <c r="L3802" s="10">
        <f t="shared" si="238"/>
        <v>41982.737071759257</v>
      </c>
      <c r="M3802" s="10">
        <f t="shared" si="239"/>
        <v>42015.207638888889</v>
      </c>
      <c r="N3802" t="b">
        <v>0</v>
      </c>
      <c r="O3802">
        <v>16</v>
      </c>
      <c r="P3802" t="b">
        <v>0</v>
      </c>
      <c r="Q3802" t="s">
        <v>8305</v>
      </c>
      <c r="R3802" s="6">
        <f t="shared" si="237"/>
        <v>55.0625</v>
      </c>
      <c r="S3802" t="s">
        <v>8319</v>
      </c>
      <c r="T3802" t="s">
        <v>8379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>
        <f t="shared" si="236"/>
        <v>8.5199999999999998E-2</v>
      </c>
      <c r="G3803" t="s">
        <v>8221</v>
      </c>
      <c r="H3803" t="s">
        <v>8224</v>
      </c>
      <c r="I3803" t="s">
        <v>8246</v>
      </c>
      <c r="J3803">
        <v>1420215216</v>
      </c>
      <c r="K3803">
        <v>1417536816</v>
      </c>
      <c r="L3803" s="10">
        <f t="shared" si="238"/>
        <v>41975.676111111112</v>
      </c>
      <c r="M3803" s="10">
        <f t="shared" si="239"/>
        <v>42006.676111111112</v>
      </c>
      <c r="N3803" t="b">
        <v>0</v>
      </c>
      <c r="O3803">
        <v>9</v>
      </c>
      <c r="P3803" t="b">
        <v>0</v>
      </c>
      <c r="Q3803" t="s">
        <v>8305</v>
      </c>
      <c r="R3803" s="6">
        <f t="shared" si="237"/>
        <v>47.333333333333336</v>
      </c>
      <c r="S3803" t="s">
        <v>8319</v>
      </c>
      <c r="T3803" t="s">
        <v>8379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>
        <f t="shared" si="236"/>
        <v>0</v>
      </c>
      <c r="G3804" t="s">
        <v>8221</v>
      </c>
      <c r="H3804" t="s">
        <v>8224</v>
      </c>
      <c r="I3804" t="s">
        <v>8246</v>
      </c>
      <c r="J3804">
        <v>1445482906</v>
      </c>
      <c r="K3804">
        <v>1442890906</v>
      </c>
      <c r="L3804" s="10">
        <f t="shared" si="238"/>
        <v>42269.126226851848</v>
      </c>
      <c r="M3804" s="10">
        <f t="shared" si="239"/>
        <v>42299.126226851848</v>
      </c>
      <c r="N3804" t="b">
        <v>0</v>
      </c>
      <c r="O3804">
        <v>0</v>
      </c>
      <c r="P3804" t="b">
        <v>0</v>
      </c>
      <c r="Q3804" t="s">
        <v>8305</v>
      </c>
      <c r="R3804" s="6">
        <f t="shared" si="237"/>
        <v>0</v>
      </c>
      <c r="S3804" t="s">
        <v>8319</v>
      </c>
      <c r="T3804" t="s">
        <v>8379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>
        <f t="shared" si="236"/>
        <v>0.19650000000000001</v>
      </c>
      <c r="G3805" t="s">
        <v>8221</v>
      </c>
      <c r="H3805" t="s">
        <v>8224</v>
      </c>
      <c r="I3805" t="s">
        <v>8246</v>
      </c>
      <c r="J3805">
        <v>1457133568</v>
      </c>
      <c r="K3805">
        <v>1454541568</v>
      </c>
      <c r="L3805" s="10">
        <f t="shared" si="238"/>
        <v>42403.971851851849</v>
      </c>
      <c r="M3805" s="10">
        <f t="shared" si="239"/>
        <v>42433.971851851849</v>
      </c>
      <c r="N3805" t="b">
        <v>0</v>
      </c>
      <c r="O3805">
        <v>40</v>
      </c>
      <c r="P3805" t="b">
        <v>0</v>
      </c>
      <c r="Q3805" t="s">
        <v>8305</v>
      </c>
      <c r="R3805" s="6">
        <f t="shared" si="237"/>
        <v>58.95</v>
      </c>
      <c r="S3805" t="s">
        <v>8319</v>
      </c>
      <c r="T3805" t="s">
        <v>8379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>
        <f t="shared" si="236"/>
        <v>0</v>
      </c>
      <c r="G3806" t="s">
        <v>8221</v>
      </c>
      <c r="H3806" t="s">
        <v>8224</v>
      </c>
      <c r="I3806" t="s">
        <v>8246</v>
      </c>
      <c r="J3806">
        <v>1469948400</v>
      </c>
      <c r="K3806">
        <v>1465172024</v>
      </c>
      <c r="L3806" s="10">
        <f t="shared" si="238"/>
        <v>42527.00953703704</v>
      </c>
      <c r="M3806" s="10">
        <f t="shared" si="239"/>
        <v>42582.291666666672</v>
      </c>
      <c r="N3806" t="b">
        <v>0</v>
      </c>
      <c r="O3806">
        <v>0</v>
      </c>
      <c r="P3806" t="b">
        <v>0</v>
      </c>
      <c r="Q3806" t="s">
        <v>8305</v>
      </c>
      <c r="R3806" s="6">
        <f t="shared" si="237"/>
        <v>0</v>
      </c>
      <c r="S3806" t="s">
        <v>8319</v>
      </c>
      <c r="T3806" t="s">
        <v>8379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>
        <f t="shared" si="236"/>
        <v>2.0000000000000002E-5</v>
      </c>
      <c r="G3807" t="s">
        <v>8221</v>
      </c>
      <c r="H3807" t="s">
        <v>8224</v>
      </c>
      <c r="I3807" t="s">
        <v>8246</v>
      </c>
      <c r="J3807">
        <v>1411852640</v>
      </c>
      <c r="K3807">
        <v>1406668640</v>
      </c>
      <c r="L3807" s="10">
        <f t="shared" si="238"/>
        <v>41849.887037037035</v>
      </c>
      <c r="M3807" s="10">
        <f t="shared" si="239"/>
        <v>41909.887037037035</v>
      </c>
      <c r="N3807" t="b">
        <v>0</v>
      </c>
      <c r="O3807">
        <v>2</v>
      </c>
      <c r="P3807" t="b">
        <v>0</v>
      </c>
      <c r="Q3807" t="s">
        <v>8305</v>
      </c>
      <c r="R3807" s="6">
        <f t="shared" si="237"/>
        <v>1.5</v>
      </c>
      <c r="S3807" t="s">
        <v>8319</v>
      </c>
      <c r="T3807" t="s">
        <v>8379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>
        <f t="shared" si="236"/>
        <v>6.6666666666666664E-4</v>
      </c>
      <c r="G3808" t="s">
        <v>8221</v>
      </c>
      <c r="H3808" t="s">
        <v>8226</v>
      </c>
      <c r="I3808" t="s">
        <v>8248</v>
      </c>
      <c r="J3808">
        <v>1404022381</v>
      </c>
      <c r="K3808">
        <v>1402294381</v>
      </c>
      <c r="L3808" s="10">
        <f t="shared" si="238"/>
        <v>41799.259039351848</v>
      </c>
      <c r="M3808" s="10">
        <f t="shared" si="239"/>
        <v>41819.259039351848</v>
      </c>
      <c r="N3808" t="b">
        <v>0</v>
      </c>
      <c r="O3808">
        <v>1</v>
      </c>
      <c r="P3808" t="b">
        <v>0</v>
      </c>
      <c r="Q3808" t="s">
        <v>8305</v>
      </c>
      <c r="R3808" s="6">
        <f t="shared" si="237"/>
        <v>5</v>
      </c>
      <c r="S3808" t="s">
        <v>8319</v>
      </c>
      <c r="T3808" t="s">
        <v>8379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>
        <f t="shared" si="236"/>
        <v>0.30333333333333334</v>
      </c>
      <c r="G3809" t="s">
        <v>8221</v>
      </c>
      <c r="H3809" t="s">
        <v>8224</v>
      </c>
      <c r="I3809" t="s">
        <v>8246</v>
      </c>
      <c r="J3809">
        <v>1428097739</v>
      </c>
      <c r="K3809">
        <v>1427492939</v>
      </c>
      <c r="L3809" s="10">
        <f t="shared" si="238"/>
        <v>42090.909016203703</v>
      </c>
      <c r="M3809" s="10">
        <f t="shared" si="239"/>
        <v>42097.909016203703</v>
      </c>
      <c r="N3809" t="b">
        <v>0</v>
      </c>
      <c r="O3809">
        <v>9</v>
      </c>
      <c r="P3809" t="b">
        <v>0</v>
      </c>
      <c r="Q3809" t="s">
        <v>8305</v>
      </c>
      <c r="R3809" s="6">
        <f t="shared" si="237"/>
        <v>50.555555555555557</v>
      </c>
      <c r="S3809" t="s">
        <v>8319</v>
      </c>
      <c r="T3809" t="s">
        <v>8379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>
        <f t="shared" si="236"/>
        <v>1</v>
      </c>
      <c r="G3810" t="s">
        <v>8219</v>
      </c>
      <c r="H3810" t="s">
        <v>8225</v>
      </c>
      <c r="I3810" t="s">
        <v>8247</v>
      </c>
      <c r="J3810">
        <v>1429955619</v>
      </c>
      <c r="K3810">
        <v>1424775219</v>
      </c>
      <c r="L3810" s="10">
        <f t="shared" si="238"/>
        <v>42059.453923611116</v>
      </c>
      <c r="M3810" s="10">
        <f t="shared" si="239"/>
        <v>42119.412256944444</v>
      </c>
      <c r="N3810" t="b">
        <v>0</v>
      </c>
      <c r="O3810">
        <v>24</v>
      </c>
      <c r="P3810" t="b">
        <v>1</v>
      </c>
      <c r="Q3810" t="s">
        <v>8271</v>
      </c>
      <c r="R3810" s="6">
        <f t="shared" si="237"/>
        <v>41.666666666666664</v>
      </c>
      <c r="S3810" t="s">
        <v>8319</v>
      </c>
      <c r="T3810" t="s">
        <v>8354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>
        <f t="shared" si="236"/>
        <v>1.0125</v>
      </c>
      <c r="G3811" t="s">
        <v>8219</v>
      </c>
      <c r="H3811" t="s">
        <v>8225</v>
      </c>
      <c r="I3811" t="s">
        <v>8247</v>
      </c>
      <c r="J3811">
        <v>1406761200</v>
      </c>
      <c r="K3811">
        <v>1402403907</v>
      </c>
      <c r="L3811" s="10">
        <f t="shared" si="238"/>
        <v>41800.526701388888</v>
      </c>
      <c r="M3811" s="10">
        <f t="shared" si="239"/>
        <v>41850.958333333336</v>
      </c>
      <c r="N3811" t="b">
        <v>0</v>
      </c>
      <c r="O3811">
        <v>38</v>
      </c>
      <c r="P3811" t="b">
        <v>1</v>
      </c>
      <c r="Q3811" t="s">
        <v>8271</v>
      </c>
      <c r="R3811" s="6">
        <f t="shared" si="237"/>
        <v>53.289473684210527</v>
      </c>
      <c r="S3811" t="s">
        <v>8319</v>
      </c>
      <c r="T3811" t="s">
        <v>8354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>
        <f t="shared" si="236"/>
        <v>1.2173333333333334</v>
      </c>
      <c r="G3812" t="s">
        <v>8219</v>
      </c>
      <c r="H3812" t="s">
        <v>8224</v>
      </c>
      <c r="I3812" t="s">
        <v>8246</v>
      </c>
      <c r="J3812">
        <v>1426965758</v>
      </c>
      <c r="K3812">
        <v>1424377358</v>
      </c>
      <c r="L3812" s="10">
        <f t="shared" si="238"/>
        <v>42054.849050925928</v>
      </c>
      <c r="M3812" s="10">
        <f t="shared" si="239"/>
        <v>42084.807384259257</v>
      </c>
      <c r="N3812" t="b">
        <v>0</v>
      </c>
      <c r="O3812">
        <v>26</v>
      </c>
      <c r="P3812" t="b">
        <v>1</v>
      </c>
      <c r="Q3812" t="s">
        <v>8271</v>
      </c>
      <c r="R3812" s="6">
        <f t="shared" si="237"/>
        <v>70.230769230769226</v>
      </c>
      <c r="S3812" t="s">
        <v>8319</v>
      </c>
      <c r="T3812" t="s">
        <v>8354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>
        <f t="shared" si="236"/>
        <v>3.3</v>
      </c>
      <c r="G3813" t="s">
        <v>8219</v>
      </c>
      <c r="H3813" t="s">
        <v>8225</v>
      </c>
      <c r="I3813" t="s">
        <v>8247</v>
      </c>
      <c r="J3813">
        <v>1464692400</v>
      </c>
      <c r="K3813">
        <v>1461769373</v>
      </c>
      <c r="L3813" s="10">
        <f t="shared" si="238"/>
        <v>42487.62700231481</v>
      </c>
      <c r="M3813" s="10">
        <f t="shared" si="239"/>
        <v>42521.458333333328</v>
      </c>
      <c r="N3813" t="b">
        <v>0</v>
      </c>
      <c r="O3813">
        <v>19</v>
      </c>
      <c r="P3813" t="b">
        <v>1</v>
      </c>
      <c r="Q3813" t="s">
        <v>8271</v>
      </c>
      <c r="R3813" s="6">
        <f t="shared" si="237"/>
        <v>43.421052631578945</v>
      </c>
      <c r="S3813" t="s">
        <v>8319</v>
      </c>
      <c r="T3813" t="s">
        <v>8354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>
        <f t="shared" si="236"/>
        <v>1.0954999999999999</v>
      </c>
      <c r="G3814" t="s">
        <v>8219</v>
      </c>
      <c r="H3814" t="s">
        <v>8229</v>
      </c>
      <c r="I3814" t="s">
        <v>8251</v>
      </c>
      <c r="J3814">
        <v>1433131140</v>
      </c>
      <c r="K3814">
        <v>1429120908</v>
      </c>
      <c r="L3814" s="10">
        <f t="shared" si="238"/>
        <v>42109.751250000001</v>
      </c>
      <c r="M3814" s="10">
        <f t="shared" si="239"/>
        <v>42156.165972222225</v>
      </c>
      <c r="N3814" t="b">
        <v>0</v>
      </c>
      <c r="O3814">
        <v>11</v>
      </c>
      <c r="P3814" t="b">
        <v>1</v>
      </c>
      <c r="Q3814" t="s">
        <v>8271</v>
      </c>
      <c r="R3814" s="6">
        <f t="shared" si="237"/>
        <v>199.18181818181819</v>
      </c>
      <c r="S3814" t="s">
        <v>8319</v>
      </c>
      <c r="T3814" t="s">
        <v>8354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>
        <f t="shared" si="236"/>
        <v>1.0095190476190474</v>
      </c>
      <c r="G3815" t="s">
        <v>8219</v>
      </c>
      <c r="H3815" t="s">
        <v>8224</v>
      </c>
      <c r="I3815" t="s">
        <v>8246</v>
      </c>
      <c r="J3815">
        <v>1465940580</v>
      </c>
      <c r="K3815">
        <v>1462603021</v>
      </c>
      <c r="L3815" s="10">
        <f t="shared" si="238"/>
        <v>42497.275706018518</v>
      </c>
      <c r="M3815" s="10">
        <f t="shared" si="239"/>
        <v>42535.904861111107</v>
      </c>
      <c r="N3815" t="b">
        <v>0</v>
      </c>
      <c r="O3815">
        <v>27</v>
      </c>
      <c r="P3815" t="b">
        <v>1</v>
      </c>
      <c r="Q3815" t="s">
        <v>8271</v>
      </c>
      <c r="R3815" s="6">
        <f t="shared" si="237"/>
        <v>78.518148148148143</v>
      </c>
      <c r="S3815" t="s">
        <v>8319</v>
      </c>
      <c r="T3815" t="s">
        <v>8354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>
        <f t="shared" si="236"/>
        <v>1.4013333333333333</v>
      </c>
      <c r="G3816" t="s">
        <v>8219</v>
      </c>
      <c r="H3816" t="s">
        <v>8224</v>
      </c>
      <c r="I3816" t="s">
        <v>8246</v>
      </c>
      <c r="J3816">
        <v>1427860740</v>
      </c>
      <c r="K3816">
        <v>1424727712</v>
      </c>
      <c r="L3816" s="10">
        <f t="shared" si="238"/>
        <v>42058.904074074075</v>
      </c>
      <c r="M3816" s="10">
        <f t="shared" si="239"/>
        <v>42095.165972222225</v>
      </c>
      <c r="N3816" t="b">
        <v>0</v>
      </c>
      <c r="O3816">
        <v>34</v>
      </c>
      <c r="P3816" t="b">
        <v>1</v>
      </c>
      <c r="Q3816" t="s">
        <v>8271</v>
      </c>
      <c r="R3816" s="6">
        <f t="shared" si="237"/>
        <v>61.823529411764703</v>
      </c>
      <c r="S3816" t="s">
        <v>8319</v>
      </c>
      <c r="T3816" t="s">
        <v>8354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>
        <f t="shared" si="236"/>
        <v>1.0000100000000001</v>
      </c>
      <c r="G3817" t="s">
        <v>8219</v>
      </c>
      <c r="H3817" t="s">
        <v>8225</v>
      </c>
      <c r="I3817" t="s">
        <v>8247</v>
      </c>
      <c r="J3817">
        <v>1440111600</v>
      </c>
      <c r="K3817">
        <v>1437545657</v>
      </c>
      <c r="L3817" s="10">
        <f t="shared" si="238"/>
        <v>42207.259918981479</v>
      </c>
      <c r="M3817" s="10">
        <f t="shared" si="239"/>
        <v>42236.958333333328</v>
      </c>
      <c r="N3817" t="b">
        <v>0</v>
      </c>
      <c r="O3817">
        <v>20</v>
      </c>
      <c r="P3817" t="b">
        <v>1</v>
      </c>
      <c r="Q3817" t="s">
        <v>8271</v>
      </c>
      <c r="R3817" s="6">
        <f t="shared" si="237"/>
        <v>50.000500000000002</v>
      </c>
      <c r="S3817" t="s">
        <v>8319</v>
      </c>
      <c r="T3817" t="s">
        <v>8354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>
        <f t="shared" si="236"/>
        <v>1.19238</v>
      </c>
      <c r="G3818" t="s">
        <v>8219</v>
      </c>
      <c r="H3818" t="s">
        <v>8224</v>
      </c>
      <c r="I3818" t="s">
        <v>8246</v>
      </c>
      <c r="J3818">
        <v>1405614823</v>
      </c>
      <c r="K3818">
        <v>1403022823</v>
      </c>
      <c r="L3818" s="10">
        <f t="shared" si="238"/>
        <v>41807.690081018518</v>
      </c>
      <c r="M3818" s="10">
        <f t="shared" si="239"/>
        <v>41837.690081018518</v>
      </c>
      <c r="N3818" t="b">
        <v>0</v>
      </c>
      <c r="O3818">
        <v>37</v>
      </c>
      <c r="P3818" t="b">
        <v>1</v>
      </c>
      <c r="Q3818" t="s">
        <v>8271</v>
      </c>
      <c r="R3818" s="6">
        <f t="shared" si="237"/>
        <v>48.339729729729726</v>
      </c>
      <c r="S3818" t="s">
        <v>8319</v>
      </c>
      <c r="T3818" t="s">
        <v>8354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>
        <f t="shared" si="236"/>
        <v>1.0725</v>
      </c>
      <c r="G3819" t="s">
        <v>8219</v>
      </c>
      <c r="H3819" t="s">
        <v>8224</v>
      </c>
      <c r="I3819" t="s">
        <v>8246</v>
      </c>
      <c r="J3819">
        <v>1445659140</v>
      </c>
      <c r="K3819">
        <v>1444236216</v>
      </c>
      <c r="L3819" s="10">
        <f t="shared" si="238"/>
        <v>42284.69694444444</v>
      </c>
      <c r="M3819" s="10">
        <f t="shared" si="239"/>
        <v>42301.165972222225</v>
      </c>
      <c r="N3819" t="b">
        <v>0</v>
      </c>
      <c r="O3819">
        <v>20</v>
      </c>
      <c r="P3819" t="b">
        <v>1</v>
      </c>
      <c r="Q3819" t="s">
        <v>8271</v>
      </c>
      <c r="R3819" s="6">
        <f t="shared" si="237"/>
        <v>107.25</v>
      </c>
      <c r="S3819" t="s">
        <v>8319</v>
      </c>
      <c r="T3819" t="s">
        <v>8354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>
        <f t="shared" si="236"/>
        <v>2.2799999999999998</v>
      </c>
      <c r="G3820" t="s">
        <v>8219</v>
      </c>
      <c r="H3820" t="s">
        <v>8224</v>
      </c>
      <c r="I3820" t="s">
        <v>8246</v>
      </c>
      <c r="J3820">
        <v>1426187582</v>
      </c>
      <c r="K3820">
        <v>1423599182</v>
      </c>
      <c r="L3820" s="10">
        <f t="shared" si="238"/>
        <v>42045.84238425926</v>
      </c>
      <c r="M3820" s="10">
        <f t="shared" si="239"/>
        <v>42075.800717592589</v>
      </c>
      <c r="N3820" t="b">
        <v>0</v>
      </c>
      <c r="O3820">
        <v>10</v>
      </c>
      <c r="P3820" t="b">
        <v>1</v>
      </c>
      <c r="Q3820" t="s">
        <v>8271</v>
      </c>
      <c r="R3820" s="6">
        <f t="shared" si="237"/>
        <v>57</v>
      </c>
      <c r="S3820" t="s">
        <v>8319</v>
      </c>
      <c r="T3820" t="s">
        <v>8354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>
        <f t="shared" si="236"/>
        <v>1.0640000000000001</v>
      </c>
      <c r="G3821" t="s">
        <v>8219</v>
      </c>
      <c r="H3821" t="s">
        <v>8224</v>
      </c>
      <c r="I3821" t="s">
        <v>8246</v>
      </c>
      <c r="J3821">
        <v>1437166920</v>
      </c>
      <c r="K3821">
        <v>1435554104</v>
      </c>
      <c r="L3821" s="10">
        <f t="shared" si="238"/>
        <v>42184.209537037037</v>
      </c>
      <c r="M3821" s="10">
        <f t="shared" si="239"/>
        <v>42202.876388888893</v>
      </c>
      <c r="N3821" t="b">
        <v>0</v>
      </c>
      <c r="O3821">
        <v>26</v>
      </c>
      <c r="P3821" t="b">
        <v>1</v>
      </c>
      <c r="Q3821" t="s">
        <v>8271</v>
      </c>
      <c r="R3821" s="6">
        <f t="shared" si="237"/>
        <v>40.92307692307692</v>
      </c>
      <c r="S3821" t="s">
        <v>8319</v>
      </c>
      <c r="T3821" t="s">
        <v>8354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>
        <f t="shared" si="236"/>
        <v>1.4333333333333333</v>
      </c>
      <c r="G3822" t="s">
        <v>8219</v>
      </c>
      <c r="H3822" t="s">
        <v>8225</v>
      </c>
      <c r="I3822" t="s">
        <v>8247</v>
      </c>
      <c r="J3822">
        <v>1436110717</v>
      </c>
      <c r="K3822">
        <v>1433518717</v>
      </c>
      <c r="L3822" s="10">
        <f t="shared" si="238"/>
        <v>42160.651817129634</v>
      </c>
      <c r="M3822" s="10">
        <f t="shared" si="239"/>
        <v>42190.651817129634</v>
      </c>
      <c r="N3822" t="b">
        <v>0</v>
      </c>
      <c r="O3822">
        <v>20</v>
      </c>
      <c r="P3822" t="b">
        <v>1</v>
      </c>
      <c r="Q3822" t="s">
        <v>8271</v>
      </c>
      <c r="R3822" s="6">
        <f t="shared" si="237"/>
        <v>21.5</v>
      </c>
      <c r="S3822" t="s">
        <v>8319</v>
      </c>
      <c r="T3822" t="s">
        <v>8354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>
        <f t="shared" si="236"/>
        <v>1.0454285714285714</v>
      </c>
      <c r="G3823" t="s">
        <v>8219</v>
      </c>
      <c r="H3823" t="s">
        <v>8224</v>
      </c>
      <c r="I3823" t="s">
        <v>8246</v>
      </c>
      <c r="J3823">
        <v>1451881207</v>
      </c>
      <c r="K3823">
        <v>1449116407</v>
      </c>
      <c r="L3823" s="10">
        <f t="shared" si="238"/>
        <v>42341.180636574078</v>
      </c>
      <c r="M3823" s="10">
        <f t="shared" si="239"/>
        <v>42373.180636574078</v>
      </c>
      <c r="N3823" t="b">
        <v>0</v>
      </c>
      <c r="O3823">
        <v>46</v>
      </c>
      <c r="P3823" t="b">
        <v>1</v>
      </c>
      <c r="Q3823" t="s">
        <v>8271</v>
      </c>
      <c r="R3823" s="6">
        <f t="shared" si="237"/>
        <v>79.543478260869563</v>
      </c>
      <c r="S3823" t="s">
        <v>8319</v>
      </c>
      <c r="T3823" t="s">
        <v>8354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>
        <f t="shared" si="236"/>
        <v>1.1002000000000001</v>
      </c>
      <c r="G3824" t="s">
        <v>8219</v>
      </c>
      <c r="H3824" t="s">
        <v>8236</v>
      </c>
      <c r="I3824" t="s">
        <v>8249</v>
      </c>
      <c r="J3824">
        <v>1453244340</v>
      </c>
      <c r="K3824">
        <v>1448136417</v>
      </c>
      <c r="L3824" s="10">
        <f t="shared" si="238"/>
        <v>42329.838159722218</v>
      </c>
      <c r="M3824" s="10">
        <f t="shared" si="239"/>
        <v>42388.957638888889</v>
      </c>
      <c r="N3824" t="b">
        <v>0</v>
      </c>
      <c r="O3824">
        <v>76</v>
      </c>
      <c r="P3824" t="b">
        <v>1</v>
      </c>
      <c r="Q3824" t="s">
        <v>8271</v>
      </c>
      <c r="R3824" s="6">
        <f t="shared" si="237"/>
        <v>72.381578947368425</v>
      </c>
      <c r="S3824" t="s">
        <v>8319</v>
      </c>
      <c r="T3824" t="s">
        <v>8354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>
        <f t="shared" si="236"/>
        <v>1.06</v>
      </c>
      <c r="G3825" t="s">
        <v>8219</v>
      </c>
      <c r="H3825" t="s">
        <v>8224</v>
      </c>
      <c r="I3825" t="s">
        <v>8246</v>
      </c>
      <c r="J3825">
        <v>1437364740</v>
      </c>
      <c r="K3825">
        <v>1434405044</v>
      </c>
      <c r="L3825" s="10">
        <f t="shared" si="238"/>
        <v>42170.910231481481</v>
      </c>
      <c r="M3825" s="10">
        <f t="shared" si="239"/>
        <v>42205.165972222225</v>
      </c>
      <c r="N3825" t="b">
        <v>0</v>
      </c>
      <c r="O3825">
        <v>41</v>
      </c>
      <c r="P3825" t="b">
        <v>1</v>
      </c>
      <c r="Q3825" t="s">
        <v>8271</v>
      </c>
      <c r="R3825" s="6">
        <f t="shared" si="237"/>
        <v>64.634146341463421</v>
      </c>
      <c r="S3825" t="s">
        <v>8319</v>
      </c>
      <c r="T3825" t="s">
        <v>8354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>
        <f t="shared" si="236"/>
        <v>1.08</v>
      </c>
      <c r="G3826" t="s">
        <v>8219</v>
      </c>
      <c r="H3826" t="s">
        <v>8225</v>
      </c>
      <c r="I3826" t="s">
        <v>8247</v>
      </c>
      <c r="J3826">
        <v>1470058860</v>
      </c>
      <c r="K3826">
        <v>1469026903</v>
      </c>
      <c r="L3826" s="10">
        <f t="shared" si="238"/>
        <v>42571.626192129625</v>
      </c>
      <c r="M3826" s="10">
        <f t="shared" si="239"/>
        <v>42583.570138888885</v>
      </c>
      <c r="N3826" t="b">
        <v>0</v>
      </c>
      <c r="O3826">
        <v>7</v>
      </c>
      <c r="P3826" t="b">
        <v>1</v>
      </c>
      <c r="Q3826" t="s">
        <v>8271</v>
      </c>
      <c r="R3826" s="6">
        <f t="shared" si="237"/>
        <v>38.571428571428569</v>
      </c>
      <c r="S3826" t="s">
        <v>8319</v>
      </c>
      <c r="T3826" t="s">
        <v>8354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>
        <f t="shared" si="236"/>
        <v>1.0542</v>
      </c>
      <c r="G3827" t="s">
        <v>8219</v>
      </c>
      <c r="H3827" t="s">
        <v>8224</v>
      </c>
      <c r="I3827" t="s">
        <v>8246</v>
      </c>
      <c r="J3827">
        <v>1434505214</v>
      </c>
      <c r="K3827">
        <v>1432690814</v>
      </c>
      <c r="L3827" s="10">
        <f t="shared" si="238"/>
        <v>42151.069606481484</v>
      </c>
      <c r="M3827" s="10">
        <f t="shared" si="239"/>
        <v>42172.069606481484</v>
      </c>
      <c r="N3827" t="b">
        <v>0</v>
      </c>
      <c r="O3827">
        <v>49</v>
      </c>
      <c r="P3827" t="b">
        <v>1</v>
      </c>
      <c r="Q3827" t="s">
        <v>8271</v>
      </c>
      <c r="R3827" s="6">
        <f t="shared" si="237"/>
        <v>107.57142857142857</v>
      </c>
      <c r="S3827" t="s">
        <v>8319</v>
      </c>
      <c r="T3827" t="s">
        <v>8354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>
        <f t="shared" si="236"/>
        <v>1.1916666666666667</v>
      </c>
      <c r="G3828" t="s">
        <v>8219</v>
      </c>
      <c r="H3828" t="s">
        <v>8225</v>
      </c>
      <c r="I3828" t="s">
        <v>8247</v>
      </c>
      <c r="J3828">
        <v>1430993394</v>
      </c>
      <c r="K3828">
        <v>1428401394</v>
      </c>
      <c r="L3828" s="10">
        <f t="shared" si="238"/>
        <v>42101.423541666663</v>
      </c>
      <c r="M3828" s="10">
        <f t="shared" si="239"/>
        <v>42131.423541666663</v>
      </c>
      <c r="N3828" t="b">
        <v>0</v>
      </c>
      <c r="O3828">
        <v>26</v>
      </c>
      <c r="P3828" t="b">
        <v>1</v>
      </c>
      <c r="Q3828" t="s">
        <v>8271</v>
      </c>
      <c r="R3828" s="6">
        <f t="shared" si="237"/>
        <v>27.5</v>
      </c>
      <c r="S3828" t="s">
        <v>8319</v>
      </c>
      <c r="T3828" t="s">
        <v>8354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>
        <f t="shared" si="236"/>
        <v>1.5266666666666666</v>
      </c>
      <c r="G3829" t="s">
        <v>8219</v>
      </c>
      <c r="H3829" t="s">
        <v>8225</v>
      </c>
      <c r="I3829" t="s">
        <v>8247</v>
      </c>
      <c r="J3829">
        <v>1427414400</v>
      </c>
      <c r="K3829">
        <v>1422656201</v>
      </c>
      <c r="L3829" s="10">
        <f t="shared" si="238"/>
        <v>42034.928252314814</v>
      </c>
      <c r="M3829" s="10">
        <f t="shared" si="239"/>
        <v>42090</v>
      </c>
      <c r="N3829" t="b">
        <v>0</v>
      </c>
      <c r="O3829">
        <v>65</v>
      </c>
      <c r="P3829" t="b">
        <v>1</v>
      </c>
      <c r="Q3829" t="s">
        <v>8271</v>
      </c>
      <c r="R3829" s="6">
        <f t="shared" si="237"/>
        <v>70.461538461538467</v>
      </c>
      <c r="S3829" t="s">
        <v>8319</v>
      </c>
      <c r="T3829" t="s">
        <v>8354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>
        <f t="shared" si="236"/>
        <v>1</v>
      </c>
      <c r="G3830" t="s">
        <v>8219</v>
      </c>
      <c r="H3830" t="s">
        <v>8224</v>
      </c>
      <c r="I3830" t="s">
        <v>8246</v>
      </c>
      <c r="J3830">
        <v>1420033187</v>
      </c>
      <c r="K3830">
        <v>1414845587</v>
      </c>
      <c r="L3830" s="10">
        <f t="shared" si="238"/>
        <v>41944.527627314819</v>
      </c>
      <c r="M3830" s="10">
        <f t="shared" si="239"/>
        <v>42004.569293981483</v>
      </c>
      <c r="N3830" t="b">
        <v>0</v>
      </c>
      <c r="O3830">
        <v>28</v>
      </c>
      <c r="P3830" t="b">
        <v>1</v>
      </c>
      <c r="Q3830" t="s">
        <v>8271</v>
      </c>
      <c r="R3830" s="6">
        <f t="shared" si="237"/>
        <v>178.57142857142858</v>
      </c>
      <c r="S3830" t="s">
        <v>8319</v>
      </c>
      <c r="T3830" t="s">
        <v>8354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>
        <f t="shared" si="236"/>
        <v>1.002</v>
      </c>
      <c r="G3831" t="s">
        <v>8219</v>
      </c>
      <c r="H3831" t="s">
        <v>8224</v>
      </c>
      <c r="I3831" t="s">
        <v>8246</v>
      </c>
      <c r="J3831">
        <v>1472676371</v>
      </c>
      <c r="K3831">
        <v>1470948371</v>
      </c>
      <c r="L3831" s="10">
        <f t="shared" si="238"/>
        <v>42593.865405092598</v>
      </c>
      <c r="M3831" s="10">
        <f t="shared" si="239"/>
        <v>42613.865405092598</v>
      </c>
      <c r="N3831" t="b">
        <v>0</v>
      </c>
      <c r="O3831">
        <v>8</v>
      </c>
      <c r="P3831" t="b">
        <v>1</v>
      </c>
      <c r="Q3831" t="s">
        <v>8271</v>
      </c>
      <c r="R3831" s="6">
        <f t="shared" si="237"/>
        <v>62.625</v>
      </c>
      <c r="S3831" t="s">
        <v>8319</v>
      </c>
      <c r="T3831" t="s">
        <v>8354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>
        <f t="shared" si="236"/>
        <v>2.25</v>
      </c>
      <c r="G3832" t="s">
        <v>8219</v>
      </c>
      <c r="H3832" t="s">
        <v>8224</v>
      </c>
      <c r="I3832" t="s">
        <v>8246</v>
      </c>
      <c r="J3832">
        <v>1464371211</v>
      </c>
      <c r="K3832">
        <v>1463161611</v>
      </c>
      <c r="L3832" s="10">
        <f t="shared" si="238"/>
        <v>42503.740868055553</v>
      </c>
      <c r="M3832" s="10">
        <f t="shared" si="239"/>
        <v>42517.740868055553</v>
      </c>
      <c r="N3832" t="b">
        <v>0</v>
      </c>
      <c r="O3832">
        <v>3</v>
      </c>
      <c r="P3832" t="b">
        <v>1</v>
      </c>
      <c r="Q3832" t="s">
        <v>8271</v>
      </c>
      <c r="R3832" s="6">
        <f t="shared" si="237"/>
        <v>75</v>
      </c>
      <c r="S3832" t="s">
        <v>8319</v>
      </c>
      <c r="T3832" t="s">
        <v>8354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>
        <f t="shared" si="236"/>
        <v>1.0602199999999999</v>
      </c>
      <c r="G3833" t="s">
        <v>8219</v>
      </c>
      <c r="H3833" t="s">
        <v>8224</v>
      </c>
      <c r="I3833" t="s">
        <v>8246</v>
      </c>
      <c r="J3833">
        <v>1415222545</v>
      </c>
      <c r="K3833">
        <v>1413404545</v>
      </c>
      <c r="L3833" s="10">
        <f t="shared" si="238"/>
        <v>41927.848900462966</v>
      </c>
      <c r="M3833" s="10">
        <f t="shared" si="239"/>
        <v>41948.890567129631</v>
      </c>
      <c r="N3833" t="b">
        <v>0</v>
      </c>
      <c r="O3833">
        <v>9</v>
      </c>
      <c r="P3833" t="b">
        <v>1</v>
      </c>
      <c r="Q3833" t="s">
        <v>8271</v>
      </c>
      <c r="R3833" s="6">
        <f t="shared" si="237"/>
        <v>58.901111111111113</v>
      </c>
      <c r="S3833" t="s">
        <v>8319</v>
      </c>
      <c r="T3833" t="s">
        <v>8354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>
        <f t="shared" si="236"/>
        <v>1.0466666666666666</v>
      </c>
      <c r="G3834" t="s">
        <v>8219</v>
      </c>
      <c r="H3834" t="s">
        <v>8224</v>
      </c>
      <c r="I3834" t="s">
        <v>8246</v>
      </c>
      <c r="J3834">
        <v>1455936335</v>
      </c>
      <c r="K3834">
        <v>1452048335</v>
      </c>
      <c r="L3834" s="10">
        <f t="shared" si="238"/>
        <v>42375.114988425921</v>
      </c>
      <c r="M3834" s="10">
        <f t="shared" si="239"/>
        <v>42420.114988425921</v>
      </c>
      <c r="N3834" t="b">
        <v>0</v>
      </c>
      <c r="O3834">
        <v>9</v>
      </c>
      <c r="P3834" t="b">
        <v>1</v>
      </c>
      <c r="Q3834" t="s">
        <v>8271</v>
      </c>
      <c r="R3834" s="6">
        <f t="shared" si="237"/>
        <v>139.55555555555554</v>
      </c>
      <c r="S3834" t="s">
        <v>8319</v>
      </c>
      <c r="T3834" t="s">
        <v>8354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>
        <f t="shared" si="236"/>
        <v>1.1666666666666667</v>
      </c>
      <c r="G3835" t="s">
        <v>8219</v>
      </c>
      <c r="H3835" t="s">
        <v>8229</v>
      </c>
      <c r="I3835" t="s">
        <v>8251</v>
      </c>
      <c r="J3835">
        <v>1417460940</v>
      </c>
      <c r="K3835">
        <v>1416516972</v>
      </c>
      <c r="L3835" s="10">
        <f t="shared" si="238"/>
        <v>41963.872361111105</v>
      </c>
      <c r="M3835" s="10">
        <f t="shared" si="239"/>
        <v>41974.797916666663</v>
      </c>
      <c r="N3835" t="b">
        <v>0</v>
      </c>
      <c r="O3835">
        <v>20</v>
      </c>
      <c r="P3835" t="b">
        <v>1</v>
      </c>
      <c r="Q3835" t="s">
        <v>8271</v>
      </c>
      <c r="R3835" s="6">
        <f t="shared" si="237"/>
        <v>70</v>
      </c>
      <c r="S3835" t="s">
        <v>8319</v>
      </c>
      <c r="T3835" t="s">
        <v>8354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>
        <f t="shared" si="236"/>
        <v>1.0903333333333334</v>
      </c>
      <c r="G3836" t="s">
        <v>8219</v>
      </c>
      <c r="H3836" t="s">
        <v>8225</v>
      </c>
      <c r="I3836" t="s">
        <v>8247</v>
      </c>
      <c r="J3836">
        <v>1434624067</v>
      </c>
      <c r="K3836">
        <v>1432032067</v>
      </c>
      <c r="L3836" s="10">
        <f t="shared" si="238"/>
        <v>42143.445219907408</v>
      </c>
      <c r="M3836" s="10">
        <f t="shared" si="239"/>
        <v>42173.445219907408</v>
      </c>
      <c r="N3836" t="b">
        <v>0</v>
      </c>
      <c r="O3836">
        <v>57</v>
      </c>
      <c r="P3836" t="b">
        <v>1</v>
      </c>
      <c r="Q3836" t="s">
        <v>8271</v>
      </c>
      <c r="R3836" s="6">
        <f t="shared" si="237"/>
        <v>57.385964912280699</v>
      </c>
      <c r="S3836" t="s">
        <v>8319</v>
      </c>
      <c r="T3836" t="s">
        <v>8354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>
        <f t="shared" si="236"/>
        <v>1.6</v>
      </c>
      <c r="G3837" t="s">
        <v>8219</v>
      </c>
      <c r="H3837" t="s">
        <v>8225</v>
      </c>
      <c r="I3837" t="s">
        <v>8247</v>
      </c>
      <c r="J3837">
        <v>1461278208</v>
      </c>
      <c r="K3837">
        <v>1459463808</v>
      </c>
      <c r="L3837" s="10">
        <f t="shared" si="238"/>
        <v>42460.94222222222</v>
      </c>
      <c r="M3837" s="10">
        <f t="shared" si="239"/>
        <v>42481.94222222222</v>
      </c>
      <c r="N3837" t="b">
        <v>0</v>
      </c>
      <c r="O3837">
        <v>8</v>
      </c>
      <c r="P3837" t="b">
        <v>1</v>
      </c>
      <c r="Q3837" t="s">
        <v>8271</v>
      </c>
      <c r="R3837" s="6">
        <f t="shared" si="237"/>
        <v>40</v>
      </c>
      <c r="S3837" t="s">
        <v>8319</v>
      </c>
      <c r="T3837" t="s">
        <v>8354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>
        <f t="shared" si="236"/>
        <v>1.125</v>
      </c>
      <c r="G3838" t="s">
        <v>8219</v>
      </c>
      <c r="H3838" t="s">
        <v>8224</v>
      </c>
      <c r="I3838" t="s">
        <v>8246</v>
      </c>
      <c r="J3838">
        <v>1470197340</v>
      </c>
      <c r="K3838">
        <v>1467497652</v>
      </c>
      <c r="L3838" s="10">
        <f t="shared" si="238"/>
        <v>42553.926527777774</v>
      </c>
      <c r="M3838" s="10">
        <f t="shared" si="239"/>
        <v>42585.172916666663</v>
      </c>
      <c r="N3838" t="b">
        <v>0</v>
      </c>
      <c r="O3838">
        <v>14</v>
      </c>
      <c r="P3838" t="b">
        <v>1</v>
      </c>
      <c r="Q3838" t="s">
        <v>8271</v>
      </c>
      <c r="R3838" s="6">
        <f t="shared" si="237"/>
        <v>64.285714285714292</v>
      </c>
      <c r="S3838" t="s">
        <v>8319</v>
      </c>
      <c r="T3838" t="s">
        <v>8354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>
        <f t="shared" si="236"/>
        <v>1.0209999999999999</v>
      </c>
      <c r="G3839" t="s">
        <v>8219</v>
      </c>
      <c r="H3839" t="s">
        <v>8225</v>
      </c>
      <c r="I3839" t="s">
        <v>8247</v>
      </c>
      <c r="J3839">
        <v>1435947758</v>
      </c>
      <c r="K3839">
        <v>1432837358</v>
      </c>
      <c r="L3839" s="10">
        <f t="shared" si="238"/>
        <v>42152.765717592592</v>
      </c>
      <c r="M3839" s="10">
        <f t="shared" si="239"/>
        <v>42188.765717592592</v>
      </c>
      <c r="N3839" t="b">
        <v>0</v>
      </c>
      <c r="O3839">
        <v>17</v>
      </c>
      <c r="P3839" t="b">
        <v>1</v>
      </c>
      <c r="Q3839" t="s">
        <v>8271</v>
      </c>
      <c r="R3839" s="6">
        <f t="shared" si="237"/>
        <v>120.11764705882354</v>
      </c>
      <c r="S3839" t="s">
        <v>8319</v>
      </c>
      <c r="T3839" t="s">
        <v>8354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>
        <f t="shared" si="236"/>
        <v>1.00824</v>
      </c>
      <c r="G3840" t="s">
        <v>8219</v>
      </c>
      <c r="H3840" t="s">
        <v>8235</v>
      </c>
      <c r="I3840" t="s">
        <v>8255</v>
      </c>
      <c r="J3840">
        <v>1432314209</v>
      </c>
      <c r="K3840">
        <v>1429722209</v>
      </c>
      <c r="L3840" s="10">
        <f t="shared" si="238"/>
        <v>42116.710752314815</v>
      </c>
      <c r="M3840" s="10">
        <f t="shared" si="239"/>
        <v>42146.710752314815</v>
      </c>
      <c r="N3840" t="b">
        <v>0</v>
      </c>
      <c r="O3840">
        <v>100</v>
      </c>
      <c r="P3840" t="b">
        <v>1</v>
      </c>
      <c r="Q3840" t="s">
        <v>8271</v>
      </c>
      <c r="R3840" s="6">
        <f t="shared" si="237"/>
        <v>1008.24</v>
      </c>
      <c r="S3840" t="s">
        <v>8319</v>
      </c>
      <c r="T3840" t="s">
        <v>8354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>
        <f t="shared" si="236"/>
        <v>1.0125</v>
      </c>
      <c r="G3841" t="s">
        <v>8219</v>
      </c>
      <c r="H3841" t="s">
        <v>8224</v>
      </c>
      <c r="I3841" t="s">
        <v>8246</v>
      </c>
      <c r="J3841">
        <v>1438226724</v>
      </c>
      <c r="K3841">
        <v>1433042724</v>
      </c>
      <c r="L3841" s="10">
        <f t="shared" si="238"/>
        <v>42155.142638888887</v>
      </c>
      <c r="M3841" s="10">
        <f t="shared" si="239"/>
        <v>42215.142638888887</v>
      </c>
      <c r="N3841" t="b">
        <v>0</v>
      </c>
      <c r="O3841">
        <v>32</v>
      </c>
      <c r="P3841" t="b">
        <v>1</v>
      </c>
      <c r="Q3841" t="s">
        <v>8271</v>
      </c>
      <c r="R3841" s="6">
        <f t="shared" si="237"/>
        <v>63.28125</v>
      </c>
      <c r="S3841" t="s">
        <v>8319</v>
      </c>
      <c r="T3841" t="s">
        <v>8354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>
        <f t="shared" ref="F3842:F3905" si="240">IF(D3842=0,0,E3842/D3842)</f>
        <v>65</v>
      </c>
      <c r="G3842" t="s">
        <v>8219</v>
      </c>
      <c r="H3842" t="s">
        <v>8225</v>
      </c>
      <c r="I3842" t="s">
        <v>8247</v>
      </c>
      <c r="J3842">
        <v>1459180229</v>
      </c>
      <c r="K3842">
        <v>1457023829</v>
      </c>
      <c r="L3842" s="10">
        <f t="shared" si="238"/>
        <v>42432.701724537037</v>
      </c>
      <c r="M3842" s="10">
        <f t="shared" si="239"/>
        <v>42457.660057870366</v>
      </c>
      <c r="N3842" t="b">
        <v>0</v>
      </c>
      <c r="O3842">
        <v>3</v>
      </c>
      <c r="P3842" t="b">
        <v>1</v>
      </c>
      <c r="Q3842" t="s">
        <v>8271</v>
      </c>
      <c r="R3842" s="6">
        <f t="shared" ref="R3842:R3905" si="241">IF(O3842=0,0,E3842/O3842)</f>
        <v>21.666666666666668</v>
      </c>
      <c r="S3842" t="s">
        <v>8319</v>
      </c>
      <c r="T3842" t="s">
        <v>8354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>
        <f t="shared" si="240"/>
        <v>8.72E-2</v>
      </c>
      <c r="G3843" t="s">
        <v>8221</v>
      </c>
      <c r="H3843" t="s">
        <v>8224</v>
      </c>
      <c r="I3843" t="s">
        <v>8246</v>
      </c>
      <c r="J3843">
        <v>1405882287</v>
      </c>
      <c r="K3843">
        <v>1400698287</v>
      </c>
      <c r="L3843" s="10">
        <f t="shared" ref="L3843:L3906" si="242">(((K3843/60)/60)/24)+DATE(1970,1,1)</f>
        <v>41780.785729166666</v>
      </c>
      <c r="M3843" s="10">
        <f t="shared" ref="M3843:M3906" si="243">(((J3843/60)/60)/24)+DATE(1970,1,1)</f>
        <v>41840.785729166666</v>
      </c>
      <c r="N3843" t="b">
        <v>1</v>
      </c>
      <c r="O3843">
        <v>34</v>
      </c>
      <c r="P3843" t="b">
        <v>0</v>
      </c>
      <c r="Q3843" t="s">
        <v>8271</v>
      </c>
      <c r="R3843" s="6">
        <f t="shared" si="241"/>
        <v>25.647058823529413</v>
      </c>
      <c r="S3843" t="s">
        <v>8319</v>
      </c>
      <c r="T3843" t="s">
        <v>8354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>
        <f t="shared" si="240"/>
        <v>0.21940000000000001</v>
      </c>
      <c r="G3844" t="s">
        <v>8221</v>
      </c>
      <c r="H3844" t="s">
        <v>8225</v>
      </c>
      <c r="I3844" t="s">
        <v>8247</v>
      </c>
      <c r="J3844">
        <v>1399809052</v>
      </c>
      <c r="K3844">
        <v>1397217052</v>
      </c>
      <c r="L3844" s="10">
        <f t="shared" si="242"/>
        <v>41740.493657407409</v>
      </c>
      <c r="M3844" s="10">
        <f t="shared" si="243"/>
        <v>41770.493657407409</v>
      </c>
      <c r="N3844" t="b">
        <v>1</v>
      </c>
      <c r="O3844">
        <v>23</v>
      </c>
      <c r="P3844" t="b">
        <v>0</v>
      </c>
      <c r="Q3844" t="s">
        <v>8271</v>
      </c>
      <c r="R3844" s="6">
        <f t="shared" si="241"/>
        <v>47.695652173913047</v>
      </c>
      <c r="S3844" t="s">
        <v>8319</v>
      </c>
      <c r="T3844" t="s">
        <v>8354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>
        <f t="shared" si="240"/>
        <v>0.21299999999999999</v>
      </c>
      <c r="G3845" t="s">
        <v>8221</v>
      </c>
      <c r="H3845" t="s">
        <v>8224</v>
      </c>
      <c r="I3845" t="s">
        <v>8246</v>
      </c>
      <c r="J3845">
        <v>1401587064</v>
      </c>
      <c r="K3845">
        <v>1399427064</v>
      </c>
      <c r="L3845" s="10">
        <f t="shared" si="242"/>
        <v>41766.072500000002</v>
      </c>
      <c r="M3845" s="10">
        <f t="shared" si="243"/>
        <v>41791.072500000002</v>
      </c>
      <c r="N3845" t="b">
        <v>1</v>
      </c>
      <c r="O3845">
        <v>19</v>
      </c>
      <c r="P3845" t="b">
        <v>0</v>
      </c>
      <c r="Q3845" t="s">
        <v>8271</v>
      </c>
      <c r="R3845" s="6">
        <f t="shared" si="241"/>
        <v>56.05263157894737</v>
      </c>
      <c r="S3845" t="s">
        <v>8319</v>
      </c>
      <c r="T3845" t="s">
        <v>8354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>
        <f t="shared" si="240"/>
        <v>0.41489795918367345</v>
      </c>
      <c r="G3846" t="s">
        <v>8221</v>
      </c>
      <c r="H3846" t="s">
        <v>8224</v>
      </c>
      <c r="I3846" t="s">
        <v>8246</v>
      </c>
      <c r="J3846">
        <v>1401778740</v>
      </c>
      <c r="K3846">
        <v>1399474134</v>
      </c>
      <c r="L3846" s="10">
        <f t="shared" si="242"/>
        <v>41766.617291666669</v>
      </c>
      <c r="M3846" s="10">
        <f t="shared" si="243"/>
        <v>41793.290972222225</v>
      </c>
      <c r="N3846" t="b">
        <v>1</v>
      </c>
      <c r="O3846">
        <v>50</v>
      </c>
      <c r="P3846" t="b">
        <v>0</v>
      </c>
      <c r="Q3846" t="s">
        <v>8271</v>
      </c>
      <c r="R3846" s="6">
        <f t="shared" si="241"/>
        <v>81.319999999999993</v>
      </c>
      <c r="S3846" t="s">
        <v>8319</v>
      </c>
      <c r="T3846" t="s">
        <v>8354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>
        <f t="shared" si="240"/>
        <v>2.1049999999999999E-2</v>
      </c>
      <c r="G3847" t="s">
        <v>8221</v>
      </c>
      <c r="H3847" t="s">
        <v>8224</v>
      </c>
      <c r="I3847" t="s">
        <v>8246</v>
      </c>
      <c r="J3847">
        <v>1443711774</v>
      </c>
      <c r="K3847">
        <v>1441119774</v>
      </c>
      <c r="L3847" s="10">
        <f t="shared" si="242"/>
        <v>42248.627013888887</v>
      </c>
      <c r="M3847" s="10">
        <f t="shared" si="243"/>
        <v>42278.627013888887</v>
      </c>
      <c r="N3847" t="b">
        <v>1</v>
      </c>
      <c r="O3847">
        <v>12</v>
      </c>
      <c r="P3847" t="b">
        <v>0</v>
      </c>
      <c r="Q3847" t="s">
        <v>8271</v>
      </c>
      <c r="R3847" s="6">
        <f t="shared" si="241"/>
        <v>70.166666666666671</v>
      </c>
      <c r="S3847" t="s">
        <v>8319</v>
      </c>
      <c r="T3847" t="s">
        <v>8354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>
        <f t="shared" si="240"/>
        <v>2.7E-2</v>
      </c>
      <c r="G3848" t="s">
        <v>8221</v>
      </c>
      <c r="H3848" t="s">
        <v>8224</v>
      </c>
      <c r="I3848" t="s">
        <v>8246</v>
      </c>
      <c r="J3848">
        <v>1412405940</v>
      </c>
      <c r="K3848">
        <v>1409721542</v>
      </c>
      <c r="L3848" s="10">
        <f t="shared" si="242"/>
        <v>41885.221550925926</v>
      </c>
      <c r="M3848" s="10">
        <f t="shared" si="243"/>
        <v>41916.290972222225</v>
      </c>
      <c r="N3848" t="b">
        <v>1</v>
      </c>
      <c r="O3848">
        <v>8</v>
      </c>
      <c r="P3848" t="b">
        <v>0</v>
      </c>
      <c r="Q3848" t="s">
        <v>8271</v>
      </c>
      <c r="R3848" s="6">
        <f t="shared" si="241"/>
        <v>23.625</v>
      </c>
      <c r="S3848" t="s">
        <v>8319</v>
      </c>
      <c r="T3848" t="s">
        <v>8354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>
        <f t="shared" si="240"/>
        <v>0.16161904761904761</v>
      </c>
      <c r="G3849" t="s">
        <v>8221</v>
      </c>
      <c r="H3849" t="s">
        <v>8224</v>
      </c>
      <c r="I3849" t="s">
        <v>8246</v>
      </c>
      <c r="J3849">
        <v>1437283391</v>
      </c>
      <c r="K3849">
        <v>1433395391</v>
      </c>
      <c r="L3849" s="10">
        <f t="shared" si="242"/>
        <v>42159.224432870367</v>
      </c>
      <c r="M3849" s="10">
        <f t="shared" si="243"/>
        <v>42204.224432870367</v>
      </c>
      <c r="N3849" t="b">
        <v>1</v>
      </c>
      <c r="O3849">
        <v>9</v>
      </c>
      <c r="P3849" t="b">
        <v>0</v>
      </c>
      <c r="Q3849" t="s">
        <v>8271</v>
      </c>
      <c r="R3849" s="6">
        <f t="shared" si="241"/>
        <v>188.55555555555554</v>
      </c>
      <c r="S3849" t="s">
        <v>8319</v>
      </c>
      <c r="T3849" t="s">
        <v>8354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>
        <f t="shared" si="240"/>
        <v>0.16376923076923078</v>
      </c>
      <c r="G3850" t="s">
        <v>8221</v>
      </c>
      <c r="H3850" t="s">
        <v>8224</v>
      </c>
      <c r="I3850" t="s">
        <v>8246</v>
      </c>
      <c r="J3850">
        <v>1445196989</v>
      </c>
      <c r="K3850">
        <v>1442604989</v>
      </c>
      <c r="L3850" s="10">
        <f t="shared" si="242"/>
        <v>42265.817002314812</v>
      </c>
      <c r="M3850" s="10">
        <f t="shared" si="243"/>
        <v>42295.817002314812</v>
      </c>
      <c r="N3850" t="b">
        <v>1</v>
      </c>
      <c r="O3850">
        <v>43</v>
      </c>
      <c r="P3850" t="b">
        <v>0</v>
      </c>
      <c r="Q3850" t="s">
        <v>8271</v>
      </c>
      <c r="R3850" s="6">
        <f t="shared" si="241"/>
        <v>49.511627906976742</v>
      </c>
      <c r="S3850" t="s">
        <v>8319</v>
      </c>
      <c r="T3850" t="s">
        <v>8354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>
        <f t="shared" si="240"/>
        <v>7.0433333333333334E-2</v>
      </c>
      <c r="G3851" t="s">
        <v>8221</v>
      </c>
      <c r="H3851" t="s">
        <v>8236</v>
      </c>
      <c r="I3851" t="s">
        <v>8249</v>
      </c>
      <c r="J3851">
        <v>1434047084</v>
      </c>
      <c r="K3851">
        <v>1431455084</v>
      </c>
      <c r="L3851" s="10">
        <f t="shared" si="242"/>
        <v>42136.767175925925</v>
      </c>
      <c r="M3851" s="10">
        <f t="shared" si="243"/>
        <v>42166.767175925925</v>
      </c>
      <c r="N3851" t="b">
        <v>1</v>
      </c>
      <c r="O3851">
        <v>28</v>
      </c>
      <c r="P3851" t="b">
        <v>0</v>
      </c>
      <c r="Q3851" t="s">
        <v>8271</v>
      </c>
      <c r="R3851" s="6">
        <f t="shared" si="241"/>
        <v>75.464285714285708</v>
      </c>
      <c r="S3851" t="s">
        <v>8319</v>
      </c>
      <c r="T3851" t="s">
        <v>8354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>
        <f t="shared" si="240"/>
        <v>3.7999999999999999E-2</v>
      </c>
      <c r="G3852" t="s">
        <v>8221</v>
      </c>
      <c r="H3852" t="s">
        <v>8224</v>
      </c>
      <c r="I3852" t="s">
        <v>8246</v>
      </c>
      <c r="J3852">
        <v>1420081143</v>
      </c>
      <c r="K3852">
        <v>1417489143</v>
      </c>
      <c r="L3852" s="10">
        <f t="shared" si="242"/>
        <v>41975.124340277776</v>
      </c>
      <c r="M3852" s="10">
        <f t="shared" si="243"/>
        <v>42005.124340277776</v>
      </c>
      <c r="N3852" t="b">
        <v>1</v>
      </c>
      <c r="O3852">
        <v>4</v>
      </c>
      <c r="P3852" t="b">
        <v>0</v>
      </c>
      <c r="Q3852" t="s">
        <v>8271</v>
      </c>
      <c r="R3852" s="6">
        <f t="shared" si="241"/>
        <v>9.5</v>
      </c>
      <c r="S3852" t="s">
        <v>8319</v>
      </c>
      <c r="T3852" t="s">
        <v>8354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>
        <f t="shared" si="240"/>
        <v>0.34079999999999999</v>
      </c>
      <c r="G3853" t="s">
        <v>8221</v>
      </c>
      <c r="H3853" t="s">
        <v>8225</v>
      </c>
      <c r="I3853" t="s">
        <v>8247</v>
      </c>
      <c r="J3853">
        <v>1437129179</v>
      </c>
      <c r="K3853">
        <v>1434537179</v>
      </c>
      <c r="L3853" s="10">
        <f t="shared" si="242"/>
        <v>42172.439571759256</v>
      </c>
      <c r="M3853" s="10">
        <f t="shared" si="243"/>
        <v>42202.439571759256</v>
      </c>
      <c r="N3853" t="b">
        <v>1</v>
      </c>
      <c r="O3853">
        <v>24</v>
      </c>
      <c r="P3853" t="b">
        <v>0</v>
      </c>
      <c r="Q3853" t="s">
        <v>8271</v>
      </c>
      <c r="R3853" s="6">
        <f t="shared" si="241"/>
        <v>35.5</v>
      </c>
      <c r="S3853" t="s">
        <v>8319</v>
      </c>
      <c r="T3853" t="s">
        <v>8354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>
        <f t="shared" si="240"/>
        <v>2E-3</v>
      </c>
      <c r="G3854" t="s">
        <v>8221</v>
      </c>
      <c r="H3854" t="s">
        <v>8224</v>
      </c>
      <c r="I3854" t="s">
        <v>8246</v>
      </c>
      <c r="J3854">
        <v>1427427276</v>
      </c>
      <c r="K3854">
        <v>1425270876</v>
      </c>
      <c r="L3854" s="10">
        <f t="shared" si="242"/>
        <v>42065.190694444449</v>
      </c>
      <c r="M3854" s="10">
        <f t="shared" si="243"/>
        <v>42090.149027777778</v>
      </c>
      <c r="N3854" t="b">
        <v>0</v>
      </c>
      <c r="O3854">
        <v>2</v>
      </c>
      <c r="P3854" t="b">
        <v>0</v>
      </c>
      <c r="Q3854" t="s">
        <v>8271</v>
      </c>
      <c r="R3854" s="6">
        <f t="shared" si="241"/>
        <v>10</v>
      </c>
      <c r="S3854" t="s">
        <v>8319</v>
      </c>
      <c r="T3854" t="s">
        <v>8354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>
        <f t="shared" si="240"/>
        <v>2.5999999999999998E-4</v>
      </c>
      <c r="G3855" t="s">
        <v>8221</v>
      </c>
      <c r="H3855" t="s">
        <v>8224</v>
      </c>
      <c r="I3855" t="s">
        <v>8246</v>
      </c>
      <c r="J3855">
        <v>1409602178</v>
      </c>
      <c r="K3855">
        <v>1406578178</v>
      </c>
      <c r="L3855" s="10">
        <f t="shared" si="242"/>
        <v>41848.84002314815</v>
      </c>
      <c r="M3855" s="10">
        <f t="shared" si="243"/>
        <v>41883.84002314815</v>
      </c>
      <c r="N3855" t="b">
        <v>0</v>
      </c>
      <c r="O3855">
        <v>2</v>
      </c>
      <c r="P3855" t="b">
        <v>0</v>
      </c>
      <c r="Q3855" t="s">
        <v>8271</v>
      </c>
      <c r="R3855" s="6">
        <f t="shared" si="241"/>
        <v>13</v>
      </c>
      <c r="S3855" t="s">
        <v>8319</v>
      </c>
      <c r="T3855" t="s">
        <v>8354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>
        <f t="shared" si="240"/>
        <v>0.16254545454545455</v>
      </c>
      <c r="G3856" t="s">
        <v>8221</v>
      </c>
      <c r="H3856" t="s">
        <v>8224</v>
      </c>
      <c r="I3856" t="s">
        <v>8246</v>
      </c>
      <c r="J3856">
        <v>1431206058</v>
      </c>
      <c r="K3856">
        <v>1428614058</v>
      </c>
      <c r="L3856" s="10">
        <f t="shared" si="242"/>
        <v>42103.884930555556</v>
      </c>
      <c r="M3856" s="10">
        <f t="shared" si="243"/>
        <v>42133.884930555556</v>
      </c>
      <c r="N3856" t="b">
        <v>0</v>
      </c>
      <c r="O3856">
        <v>20</v>
      </c>
      <c r="P3856" t="b">
        <v>0</v>
      </c>
      <c r="Q3856" t="s">
        <v>8271</v>
      </c>
      <c r="R3856" s="6">
        <f t="shared" si="241"/>
        <v>89.4</v>
      </c>
      <c r="S3856" t="s">
        <v>8319</v>
      </c>
      <c r="T3856" t="s">
        <v>8354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>
        <f t="shared" si="240"/>
        <v>2.5000000000000001E-2</v>
      </c>
      <c r="G3857" t="s">
        <v>8221</v>
      </c>
      <c r="H3857" t="s">
        <v>8224</v>
      </c>
      <c r="I3857" t="s">
        <v>8246</v>
      </c>
      <c r="J3857">
        <v>1427408271</v>
      </c>
      <c r="K3857">
        <v>1424819871</v>
      </c>
      <c r="L3857" s="10">
        <f t="shared" si="242"/>
        <v>42059.970729166671</v>
      </c>
      <c r="M3857" s="10">
        <f t="shared" si="243"/>
        <v>42089.929062499999</v>
      </c>
      <c r="N3857" t="b">
        <v>0</v>
      </c>
      <c r="O3857">
        <v>1</v>
      </c>
      <c r="P3857" t="b">
        <v>0</v>
      </c>
      <c r="Q3857" t="s">
        <v>8271</v>
      </c>
      <c r="R3857" s="6">
        <f t="shared" si="241"/>
        <v>25</v>
      </c>
      <c r="S3857" t="s">
        <v>8319</v>
      </c>
      <c r="T3857" t="s">
        <v>8354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>
        <f t="shared" si="240"/>
        <v>2.0000000000000001E-4</v>
      </c>
      <c r="G3858" t="s">
        <v>8221</v>
      </c>
      <c r="H3858" t="s">
        <v>8224</v>
      </c>
      <c r="I3858" t="s">
        <v>8246</v>
      </c>
      <c r="J3858">
        <v>1425833403</v>
      </c>
      <c r="K3858">
        <v>1423245003</v>
      </c>
      <c r="L3858" s="10">
        <f t="shared" si="242"/>
        <v>42041.743090277778</v>
      </c>
      <c r="M3858" s="10">
        <f t="shared" si="243"/>
        <v>42071.701423611114</v>
      </c>
      <c r="N3858" t="b">
        <v>0</v>
      </c>
      <c r="O3858">
        <v>1</v>
      </c>
      <c r="P3858" t="b">
        <v>0</v>
      </c>
      <c r="Q3858" t="s">
        <v>8271</v>
      </c>
      <c r="R3858" s="6">
        <f t="shared" si="241"/>
        <v>1</v>
      </c>
      <c r="S3858" t="s">
        <v>8319</v>
      </c>
      <c r="T3858" t="s">
        <v>8354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>
        <f t="shared" si="240"/>
        <v>5.1999999999999998E-2</v>
      </c>
      <c r="G3859" t="s">
        <v>8221</v>
      </c>
      <c r="H3859" t="s">
        <v>8224</v>
      </c>
      <c r="I3859" t="s">
        <v>8246</v>
      </c>
      <c r="J3859">
        <v>1406913120</v>
      </c>
      <c r="K3859">
        <v>1404927690</v>
      </c>
      <c r="L3859" s="10">
        <f t="shared" si="242"/>
        <v>41829.73715277778</v>
      </c>
      <c r="M3859" s="10">
        <f t="shared" si="243"/>
        <v>41852.716666666667</v>
      </c>
      <c r="N3859" t="b">
        <v>0</v>
      </c>
      <c r="O3859">
        <v>4</v>
      </c>
      <c r="P3859" t="b">
        <v>0</v>
      </c>
      <c r="Q3859" t="s">
        <v>8271</v>
      </c>
      <c r="R3859" s="6">
        <f t="shared" si="241"/>
        <v>65</v>
      </c>
      <c r="S3859" t="s">
        <v>8319</v>
      </c>
      <c r="T3859" t="s">
        <v>8354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>
        <f t="shared" si="240"/>
        <v>0.02</v>
      </c>
      <c r="G3860" t="s">
        <v>8221</v>
      </c>
      <c r="H3860" t="s">
        <v>8225</v>
      </c>
      <c r="I3860" t="s">
        <v>8247</v>
      </c>
      <c r="J3860">
        <v>1432328400</v>
      </c>
      <c r="K3860">
        <v>1430734844</v>
      </c>
      <c r="L3860" s="10">
        <f t="shared" si="242"/>
        <v>42128.431064814817</v>
      </c>
      <c r="M3860" s="10">
        <f t="shared" si="243"/>
        <v>42146.875</v>
      </c>
      <c r="N3860" t="b">
        <v>0</v>
      </c>
      <c r="O3860">
        <v>1</v>
      </c>
      <c r="P3860" t="b">
        <v>0</v>
      </c>
      <c r="Q3860" t="s">
        <v>8271</v>
      </c>
      <c r="R3860" s="6">
        <f t="shared" si="241"/>
        <v>10</v>
      </c>
      <c r="S3860" t="s">
        <v>8319</v>
      </c>
      <c r="T3860" t="s">
        <v>8354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>
        <f t="shared" si="240"/>
        <v>4.0000000000000002E-4</v>
      </c>
      <c r="G3861" t="s">
        <v>8221</v>
      </c>
      <c r="H3861" t="s">
        <v>8224</v>
      </c>
      <c r="I3861" t="s">
        <v>8246</v>
      </c>
      <c r="J3861">
        <v>1403730000</v>
      </c>
      <c r="K3861">
        <v>1401485207</v>
      </c>
      <c r="L3861" s="10">
        <f t="shared" si="242"/>
        <v>41789.893599537041</v>
      </c>
      <c r="M3861" s="10">
        <f t="shared" si="243"/>
        <v>41815.875</v>
      </c>
      <c r="N3861" t="b">
        <v>0</v>
      </c>
      <c r="O3861">
        <v>1</v>
      </c>
      <c r="P3861" t="b">
        <v>0</v>
      </c>
      <c r="Q3861" t="s">
        <v>8271</v>
      </c>
      <c r="R3861" s="6">
        <f t="shared" si="241"/>
        <v>1</v>
      </c>
      <c r="S3861" t="s">
        <v>8319</v>
      </c>
      <c r="T3861" t="s">
        <v>8354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>
        <f t="shared" si="240"/>
        <v>0.17666666666666667</v>
      </c>
      <c r="G3862" t="s">
        <v>8221</v>
      </c>
      <c r="H3862" t="s">
        <v>8224</v>
      </c>
      <c r="I3862" t="s">
        <v>8246</v>
      </c>
      <c r="J3862">
        <v>1407858710</v>
      </c>
      <c r="K3862">
        <v>1405266710</v>
      </c>
      <c r="L3862" s="10">
        <f t="shared" si="242"/>
        <v>41833.660995370366</v>
      </c>
      <c r="M3862" s="10">
        <f t="shared" si="243"/>
        <v>41863.660995370366</v>
      </c>
      <c r="N3862" t="b">
        <v>0</v>
      </c>
      <c r="O3862">
        <v>13</v>
      </c>
      <c r="P3862" t="b">
        <v>0</v>
      </c>
      <c r="Q3862" t="s">
        <v>8271</v>
      </c>
      <c r="R3862" s="6">
        <f t="shared" si="241"/>
        <v>81.538461538461533</v>
      </c>
      <c r="S3862" t="s">
        <v>8319</v>
      </c>
      <c r="T3862" t="s">
        <v>8354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>
        <f t="shared" si="240"/>
        <v>0.05</v>
      </c>
      <c r="G3863" t="s">
        <v>8221</v>
      </c>
      <c r="H3863" t="s">
        <v>8224</v>
      </c>
      <c r="I3863" t="s">
        <v>8246</v>
      </c>
      <c r="J3863">
        <v>1415828820</v>
      </c>
      <c r="K3863">
        <v>1412258977</v>
      </c>
      <c r="L3863" s="10">
        <f t="shared" si="242"/>
        <v>41914.590011574073</v>
      </c>
      <c r="M3863" s="10">
        <f t="shared" si="243"/>
        <v>41955.907638888893</v>
      </c>
      <c r="N3863" t="b">
        <v>0</v>
      </c>
      <c r="O3863">
        <v>1</v>
      </c>
      <c r="P3863" t="b">
        <v>0</v>
      </c>
      <c r="Q3863" t="s">
        <v>8271</v>
      </c>
      <c r="R3863" s="6">
        <f t="shared" si="241"/>
        <v>100</v>
      </c>
      <c r="S3863" t="s">
        <v>8319</v>
      </c>
      <c r="T3863" t="s">
        <v>8354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>
        <f t="shared" si="240"/>
        <v>1.3333333333333334E-4</v>
      </c>
      <c r="G3864" t="s">
        <v>8221</v>
      </c>
      <c r="H3864" t="s">
        <v>8224</v>
      </c>
      <c r="I3864" t="s">
        <v>8246</v>
      </c>
      <c r="J3864">
        <v>1473699540</v>
      </c>
      <c r="K3864">
        <v>1472451356</v>
      </c>
      <c r="L3864" s="10">
        <f t="shared" si="242"/>
        <v>42611.261064814811</v>
      </c>
      <c r="M3864" s="10">
        <f t="shared" si="243"/>
        <v>42625.707638888889</v>
      </c>
      <c r="N3864" t="b">
        <v>0</v>
      </c>
      <c r="O3864">
        <v>1</v>
      </c>
      <c r="P3864" t="b">
        <v>0</v>
      </c>
      <c r="Q3864" t="s">
        <v>8271</v>
      </c>
      <c r="R3864" s="6">
        <f t="shared" si="241"/>
        <v>1</v>
      </c>
      <c r="S3864" t="s">
        <v>8319</v>
      </c>
      <c r="T3864" t="s">
        <v>8354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>
        <f t="shared" si="240"/>
        <v>0</v>
      </c>
      <c r="G3865" t="s">
        <v>8221</v>
      </c>
      <c r="H3865" t="s">
        <v>8224</v>
      </c>
      <c r="I3865" t="s">
        <v>8246</v>
      </c>
      <c r="J3865">
        <v>1446739905</v>
      </c>
      <c r="K3865">
        <v>1441552305</v>
      </c>
      <c r="L3865" s="10">
        <f t="shared" si="242"/>
        <v>42253.633159722223</v>
      </c>
      <c r="M3865" s="10">
        <f t="shared" si="243"/>
        <v>42313.674826388888</v>
      </c>
      <c r="N3865" t="b">
        <v>0</v>
      </c>
      <c r="O3865">
        <v>0</v>
      </c>
      <c r="P3865" t="b">
        <v>0</v>
      </c>
      <c r="Q3865" t="s">
        <v>8271</v>
      </c>
      <c r="R3865" s="6">
        <f t="shared" si="241"/>
        <v>0</v>
      </c>
      <c r="S3865" t="s">
        <v>8319</v>
      </c>
      <c r="T3865" t="s">
        <v>8354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>
        <f t="shared" si="240"/>
        <v>1.2E-2</v>
      </c>
      <c r="G3866" t="s">
        <v>8221</v>
      </c>
      <c r="H3866" t="s">
        <v>8224</v>
      </c>
      <c r="I3866" t="s">
        <v>8246</v>
      </c>
      <c r="J3866">
        <v>1447799054</v>
      </c>
      <c r="K3866">
        <v>1445203454</v>
      </c>
      <c r="L3866" s="10">
        <f t="shared" si="242"/>
        <v>42295.891828703709</v>
      </c>
      <c r="M3866" s="10">
        <f t="shared" si="243"/>
        <v>42325.933495370366</v>
      </c>
      <c r="N3866" t="b">
        <v>0</v>
      </c>
      <c r="O3866">
        <v>3</v>
      </c>
      <c r="P3866" t="b">
        <v>0</v>
      </c>
      <c r="Q3866" t="s">
        <v>8271</v>
      </c>
      <c r="R3866" s="6">
        <f t="shared" si="241"/>
        <v>20</v>
      </c>
      <c r="S3866" t="s">
        <v>8319</v>
      </c>
      <c r="T3866" t="s">
        <v>8354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>
        <f t="shared" si="240"/>
        <v>0.26937422295897223</v>
      </c>
      <c r="G3867" t="s">
        <v>8221</v>
      </c>
      <c r="H3867" t="s">
        <v>8229</v>
      </c>
      <c r="I3867" t="s">
        <v>8251</v>
      </c>
      <c r="J3867">
        <v>1409376600</v>
      </c>
      <c r="K3867">
        <v>1405957098</v>
      </c>
      <c r="L3867" s="10">
        <f t="shared" si="242"/>
        <v>41841.651597222226</v>
      </c>
      <c r="M3867" s="10">
        <f t="shared" si="243"/>
        <v>41881.229166666664</v>
      </c>
      <c r="N3867" t="b">
        <v>0</v>
      </c>
      <c r="O3867">
        <v>14</v>
      </c>
      <c r="P3867" t="b">
        <v>0</v>
      </c>
      <c r="Q3867" t="s">
        <v>8271</v>
      </c>
      <c r="R3867" s="6">
        <f t="shared" si="241"/>
        <v>46.428571428571431</v>
      </c>
      <c r="S3867" t="s">
        <v>8319</v>
      </c>
      <c r="T3867" t="s">
        <v>8354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>
        <f t="shared" si="240"/>
        <v>5.4999999999999997E-3</v>
      </c>
      <c r="G3868" t="s">
        <v>8221</v>
      </c>
      <c r="H3868" t="s">
        <v>8224</v>
      </c>
      <c r="I3868" t="s">
        <v>8246</v>
      </c>
      <c r="J3868">
        <v>1458703740</v>
      </c>
      <c r="K3868">
        <v>1454453021</v>
      </c>
      <c r="L3868" s="10">
        <f t="shared" si="242"/>
        <v>42402.947002314817</v>
      </c>
      <c r="M3868" s="10">
        <f t="shared" si="243"/>
        <v>42452.145138888889</v>
      </c>
      <c r="N3868" t="b">
        <v>0</v>
      </c>
      <c r="O3868">
        <v>2</v>
      </c>
      <c r="P3868" t="b">
        <v>0</v>
      </c>
      <c r="Q3868" t="s">
        <v>8271</v>
      </c>
      <c r="R3868" s="6">
        <f t="shared" si="241"/>
        <v>5.5</v>
      </c>
      <c r="S3868" t="s">
        <v>8319</v>
      </c>
      <c r="T3868" t="s">
        <v>8354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>
        <f t="shared" si="240"/>
        <v>0.1255</v>
      </c>
      <c r="G3869" t="s">
        <v>8221</v>
      </c>
      <c r="H3869" t="s">
        <v>8224</v>
      </c>
      <c r="I3869" t="s">
        <v>8246</v>
      </c>
      <c r="J3869">
        <v>1466278339</v>
      </c>
      <c r="K3869">
        <v>1463686339</v>
      </c>
      <c r="L3869" s="10">
        <f t="shared" si="242"/>
        <v>42509.814108796301</v>
      </c>
      <c r="M3869" s="10">
        <f t="shared" si="243"/>
        <v>42539.814108796301</v>
      </c>
      <c r="N3869" t="b">
        <v>0</v>
      </c>
      <c r="O3869">
        <v>5</v>
      </c>
      <c r="P3869" t="b">
        <v>0</v>
      </c>
      <c r="Q3869" t="s">
        <v>8271</v>
      </c>
      <c r="R3869" s="6">
        <f t="shared" si="241"/>
        <v>50.2</v>
      </c>
      <c r="S3869" t="s">
        <v>8319</v>
      </c>
      <c r="T3869" t="s">
        <v>8354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>
        <f t="shared" si="240"/>
        <v>2E-3</v>
      </c>
      <c r="G3870" t="s">
        <v>8220</v>
      </c>
      <c r="H3870" t="s">
        <v>8225</v>
      </c>
      <c r="I3870" t="s">
        <v>8247</v>
      </c>
      <c r="J3870">
        <v>1410191405</v>
      </c>
      <c r="K3870">
        <v>1408031405</v>
      </c>
      <c r="L3870" s="10">
        <f t="shared" si="242"/>
        <v>41865.659780092588</v>
      </c>
      <c r="M3870" s="10">
        <f t="shared" si="243"/>
        <v>41890.659780092588</v>
      </c>
      <c r="N3870" t="b">
        <v>0</v>
      </c>
      <c r="O3870">
        <v>1</v>
      </c>
      <c r="P3870" t="b">
        <v>0</v>
      </c>
      <c r="Q3870" t="s">
        <v>8305</v>
      </c>
      <c r="R3870" s="6">
        <f t="shared" si="241"/>
        <v>10</v>
      </c>
      <c r="S3870" t="s">
        <v>8319</v>
      </c>
      <c r="T3870" t="s">
        <v>8379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>
        <f t="shared" si="240"/>
        <v>3.44748684310884E-2</v>
      </c>
      <c r="G3871" t="s">
        <v>8220</v>
      </c>
      <c r="H3871" t="s">
        <v>8224</v>
      </c>
      <c r="I3871" t="s">
        <v>8246</v>
      </c>
      <c r="J3871">
        <v>1426302660</v>
      </c>
      <c r="K3871">
        <v>1423761792</v>
      </c>
      <c r="L3871" s="10">
        <f t="shared" si="242"/>
        <v>42047.724444444444</v>
      </c>
      <c r="M3871" s="10">
        <f t="shared" si="243"/>
        <v>42077.132638888885</v>
      </c>
      <c r="N3871" t="b">
        <v>0</v>
      </c>
      <c r="O3871">
        <v>15</v>
      </c>
      <c r="P3871" t="b">
        <v>0</v>
      </c>
      <c r="Q3871" t="s">
        <v>8305</v>
      </c>
      <c r="R3871" s="6">
        <f t="shared" si="241"/>
        <v>30.133333333333333</v>
      </c>
      <c r="S3871" t="s">
        <v>8319</v>
      </c>
      <c r="T3871" t="s">
        <v>8379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>
        <f t="shared" si="240"/>
        <v>0.15</v>
      </c>
      <c r="G3872" t="s">
        <v>8220</v>
      </c>
      <c r="H3872" t="s">
        <v>8224</v>
      </c>
      <c r="I3872" t="s">
        <v>8246</v>
      </c>
      <c r="J3872">
        <v>1404360478</v>
      </c>
      <c r="K3872">
        <v>1401768478</v>
      </c>
      <c r="L3872" s="10">
        <f t="shared" si="242"/>
        <v>41793.17219907407</v>
      </c>
      <c r="M3872" s="10">
        <f t="shared" si="243"/>
        <v>41823.17219907407</v>
      </c>
      <c r="N3872" t="b">
        <v>0</v>
      </c>
      <c r="O3872">
        <v>10</v>
      </c>
      <c r="P3872" t="b">
        <v>0</v>
      </c>
      <c r="Q3872" t="s">
        <v>8305</v>
      </c>
      <c r="R3872" s="6">
        <f t="shared" si="241"/>
        <v>150</v>
      </c>
      <c r="S3872" t="s">
        <v>8319</v>
      </c>
      <c r="T3872" t="s">
        <v>8379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>
        <f t="shared" si="240"/>
        <v>2.6666666666666668E-2</v>
      </c>
      <c r="G3873" t="s">
        <v>8220</v>
      </c>
      <c r="H3873" t="s">
        <v>8224</v>
      </c>
      <c r="I3873" t="s">
        <v>8246</v>
      </c>
      <c r="J3873">
        <v>1490809450</v>
      </c>
      <c r="K3873">
        <v>1485629050</v>
      </c>
      <c r="L3873" s="10">
        <f t="shared" si="242"/>
        <v>42763.780671296292</v>
      </c>
      <c r="M3873" s="10">
        <f t="shared" si="243"/>
        <v>42823.739004629635</v>
      </c>
      <c r="N3873" t="b">
        <v>0</v>
      </c>
      <c r="O3873">
        <v>3</v>
      </c>
      <c r="P3873" t="b">
        <v>0</v>
      </c>
      <c r="Q3873" t="s">
        <v>8305</v>
      </c>
      <c r="R3873" s="6">
        <f t="shared" si="241"/>
        <v>13.333333333333334</v>
      </c>
      <c r="S3873" t="s">
        <v>8319</v>
      </c>
      <c r="T3873" t="s">
        <v>8379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>
        <f t="shared" si="240"/>
        <v>0</v>
      </c>
      <c r="G3874" t="s">
        <v>8220</v>
      </c>
      <c r="H3874" t="s">
        <v>8224</v>
      </c>
      <c r="I3874" t="s">
        <v>8246</v>
      </c>
      <c r="J3874">
        <v>1439522996</v>
      </c>
      <c r="K3874">
        <v>1435202996</v>
      </c>
      <c r="L3874" s="10">
        <f t="shared" si="242"/>
        <v>42180.145787037036</v>
      </c>
      <c r="M3874" s="10">
        <f t="shared" si="243"/>
        <v>42230.145787037036</v>
      </c>
      <c r="N3874" t="b">
        <v>0</v>
      </c>
      <c r="O3874">
        <v>0</v>
      </c>
      <c r="P3874" t="b">
        <v>0</v>
      </c>
      <c r="Q3874" t="s">
        <v>8305</v>
      </c>
      <c r="R3874" s="6">
        <f t="shared" si="241"/>
        <v>0</v>
      </c>
      <c r="S3874" t="s">
        <v>8319</v>
      </c>
      <c r="T3874" t="s">
        <v>8379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>
        <f t="shared" si="240"/>
        <v>0</v>
      </c>
      <c r="G3875" t="s">
        <v>8220</v>
      </c>
      <c r="H3875" t="s">
        <v>8224</v>
      </c>
      <c r="I3875" t="s">
        <v>8246</v>
      </c>
      <c r="J3875">
        <v>1444322535</v>
      </c>
      <c r="K3875">
        <v>1441730535</v>
      </c>
      <c r="L3875" s="10">
        <f t="shared" si="242"/>
        <v>42255.696006944447</v>
      </c>
      <c r="M3875" s="10">
        <f t="shared" si="243"/>
        <v>42285.696006944447</v>
      </c>
      <c r="N3875" t="b">
        <v>0</v>
      </c>
      <c r="O3875">
        <v>0</v>
      </c>
      <c r="P3875" t="b">
        <v>0</v>
      </c>
      <c r="Q3875" t="s">
        <v>8305</v>
      </c>
      <c r="R3875" s="6">
        <f t="shared" si="241"/>
        <v>0</v>
      </c>
      <c r="S3875" t="s">
        <v>8319</v>
      </c>
      <c r="T3875" t="s">
        <v>8379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>
        <f t="shared" si="240"/>
        <v>0</v>
      </c>
      <c r="G3876" t="s">
        <v>8220</v>
      </c>
      <c r="H3876" t="s">
        <v>8228</v>
      </c>
      <c r="I3876" t="s">
        <v>8250</v>
      </c>
      <c r="J3876">
        <v>1422061200</v>
      </c>
      <c r="K3876">
        <v>1420244622</v>
      </c>
      <c r="L3876" s="10">
        <f t="shared" si="242"/>
        <v>42007.016458333332</v>
      </c>
      <c r="M3876" s="10">
        <f t="shared" si="243"/>
        <v>42028.041666666672</v>
      </c>
      <c r="N3876" t="b">
        <v>0</v>
      </c>
      <c r="O3876">
        <v>0</v>
      </c>
      <c r="P3876" t="b">
        <v>0</v>
      </c>
      <c r="Q3876" t="s">
        <v>8305</v>
      </c>
      <c r="R3876" s="6">
        <f t="shared" si="241"/>
        <v>0</v>
      </c>
      <c r="S3876" t="s">
        <v>8319</v>
      </c>
      <c r="T3876" t="s">
        <v>8379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>
        <f t="shared" si="240"/>
        <v>0</v>
      </c>
      <c r="G3877" t="s">
        <v>8220</v>
      </c>
      <c r="H3877" t="s">
        <v>8232</v>
      </c>
      <c r="I3877" t="s">
        <v>8253</v>
      </c>
      <c r="J3877">
        <v>1472896800</v>
      </c>
      <c r="K3877">
        <v>1472804365</v>
      </c>
      <c r="L3877" s="10">
        <f t="shared" si="242"/>
        <v>42615.346817129626</v>
      </c>
      <c r="M3877" s="10">
        <f t="shared" si="243"/>
        <v>42616.416666666672</v>
      </c>
      <c r="N3877" t="b">
        <v>0</v>
      </c>
      <c r="O3877">
        <v>0</v>
      </c>
      <c r="P3877" t="b">
        <v>0</v>
      </c>
      <c r="Q3877" t="s">
        <v>8305</v>
      </c>
      <c r="R3877" s="6">
        <f t="shared" si="241"/>
        <v>0</v>
      </c>
      <c r="S3877" t="s">
        <v>8319</v>
      </c>
      <c r="T3877" t="s">
        <v>8379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>
        <f t="shared" si="240"/>
        <v>0.52794871794871789</v>
      </c>
      <c r="G3878" t="s">
        <v>8220</v>
      </c>
      <c r="H3878" t="s">
        <v>8225</v>
      </c>
      <c r="I3878" t="s">
        <v>8247</v>
      </c>
      <c r="J3878">
        <v>1454425128</v>
      </c>
      <c r="K3878">
        <v>1451833128</v>
      </c>
      <c r="L3878" s="10">
        <f t="shared" si="242"/>
        <v>42372.624166666668</v>
      </c>
      <c r="M3878" s="10">
        <f t="shared" si="243"/>
        <v>42402.624166666668</v>
      </c>
      <c r="N3878" t="b">
        <v>0</v>
      </c>
      <c r="O3878">
        <v>46</v>
      </c>
      <c r="P3878" t="b">
        <v>0</v>
      </c>
      <c r="Q3878" t="s">
        <v>8305</v>
      </c>
      <c r="R3878" s="6">
        <f t="shared" si="241"/>
        <v>44.760869565217391</v>
      </c>
      <c r="S3878" t="s">
        <v>8319</v>
      </c>
      <c r="T3878" t="s">
        <v>8379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>
        <f t="shared" si="240"/>
        <v>4.9639999999999997E-2</v>
      </c>
      <c r="G3879" t="s">
        <v>8220</v>
      </c>
      <c r="H3879" t="s">
        <v>8224</v>
      </c>
      <c r="I3879" t="s">
        <v>8246</v>
      </c>
      <c r="J3879">
        <v>1481213752</v>
      </c>
      <c r="K3879">
        <v>1478621752</v>
      </c>
      <c r="L3879" s="10">
        <f t="shared" si="242"/>
        <v>42682.67768518519</v>
      </c>
      <c r="M3879" s="10">
        <f t="shared" si="243"/>
        <v>42712.67768518519</v>
      </c>
      <c r="N3879" t="b">
        <v>0</v>
      </c>
      <c r="O3879">
        <v>14</v>
      </c>
      <c r="P3879" t="b">
        <v>0</v>
      </c>
      <c r="Q3879" t="s">
        <v>8305</v>
      </c>
      <c r="R3879" s="6">
        <f t="shared" si="241"/>
        <v>88.642857142857139</v>
      </c>
      <c r="S3879" t="s">
        <v>8319</v>
      </c>
      <c r="T3879" t="s">
        <v>8379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>
        <f t="shared" si="240"/>
        <v>5.5555555555555556E-4</v>
      </c>
      <c r="G3880" t="s">
        <v>8220</v>
      </c>
      <c r="H3880" t="s">
        <v>8224</v>
      </c>
      <c r="I3880" t="s">
        <v>8246</v>
      </c>
      <c r="J3880">
        <v>1435636740</v>
      </c>
      <c r="K3880">
        <v>1433014746</v>
      </c>
      <c r="L3880" s="10">
        <f t="shared" si="242"/>
        <v>42154.818819444445</v>
      </c>
      <c r="M3880" s="10">
        <f t="shared" si="243"/>
        <v>42185.165972222225</v>
      </c>
      <c r="N3880" t="b">
        <v>0</v>
      </c>
      <c r="O3880">
        <v>1</v>
      </c>
      <c r="P3880" t="b">
        <v>0</v>
      </c>
      <c r="Q3880" t="s">
        <v>8305</v>
      </c>
      <c r="R3880" s="6">
        <f t="shared" si="241"/>
        <v>10</v>
      </c>
      <c r="S3880" t="s">
        <v>8319</v>
      </c>
      <c r="T3880" t="s">
        <v>8379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>
        <f t="shared" si="240"/>
        <v>0</v>
      </c>
      <c r="G3881" t="s">
        <v>8220</v>
      </c>
      <c r="H3881" t="s">
        <v>8225</v>
      </c>
      <c r="I3881" t="s">
        <v>8247</v>
      </c>
      <c r="J3881">
        <v>1422218396</v>
      </c>
      <c r="K3881">
        <v>1419626396</v>
      </c>
      <c r="L3881" s="10">
        <f t="shared" si="242"/>
        <v>41999.861064814817</v>
      </c>
      <c r="M3881" s="10">
        <f t="shared" si="243"/>
        <v>42029.861064814817</v>
      </c>
      <c r="N3881" t="b">
        <v>0</v>
      </c>
      <c r="O3881">
        <v>0</v>
      </c>
      <c r="P3881" t="b">
        <v>0</v>
      </c>
      <c r="Q3881" t="s">
        <v>8305</v>
      </c>
      <c r="R3881" s="6">
        <f t="shared" si="241"/>
        <v>0</v>
      </c>
      <c r="S3881" t="s">
        <v>8319</v>
      </c>
      <c r="T3881" t="s">
        <v>8379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>
        <f t="shared" si="240"/>
        <v>0.13066666666666665</v>
      </c>
      <c r="G3882" t="s">
        <v>8220</v>
      </c>
      <c r="H3882" t="s">
        <v>8225</v>
      </c>
      <c r="I3882" t="s">
        <v>8247</v>
      </c>
      <c r="J3882">
        <v>1406761200</v>
      </c>
      <c r="K3882">
        <v>1403724820</v>
      </c>
      <c r="L3882" s="10">
        <f t="shared" si="242"/>
        <v>41815.815046296295</v>
      </c>
      <c r="M3882" s="10">
        <f t="shared" si="243"/>
        <v>41850.958333333336</v>
      </c>
      <c r="N3882" t="b">
        <v>0</v>
      </c>
      <c r="O3882">
        <v>17</v>
      </c>
      <c r="P3882" t="b">
        <v>0</v>
      </c>
      <c r="Q3882" t="s">
        <v>8305</v>
      </c>
      <c r="R3882" s="6">
        <f t="shared" si="241"/>
        <v>57.647058823529413</v>
      </c>
      <c r="S3882" t="s">
        <v>8319</v>
      </c>
      <c r="T3882" t="s">
        <v>8379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>
        <f t="shared" si="240"/>
        <v>0.05</v>
      </c>
      <c r="G3883" t="s">
        <v>8220</v>
      </c>
      <c r="H3883" t="s">
        <v>8224</v>
      </c>
      <c r="I3883" t="s">
        <v>8246</v>
      </c>
      <c r="J3883">
        <v>1487550399</v>
      </c>
      <c r="K3883">
        <v>1484958399</v>
      </c>
      <c r="L3883" s="10">
        <f t="shared" si="242"/>
        <v>42756.018506944441</v>
      </c>
      <c r="M3883" s="10">
        <f t="shared" si="243"/>
        <v>42786.018506944441</v>
      </c>
      <c r="N3883" t="b">
        <v>0</v>
      </c>
      <c r="O3883">
        <v>1</v>
      </c>
      <c r="P3883" t="b">
        <v>0</v>
      </c>
      <c r="Q3883" t="s">
        <v>8305</v>
      </c>
      <c r="R3883" s="6">
        <f t="shared" si="241"/>
        <v>25</v>
      </c>
      <c r="S3883" t="s">
        <v>8319</v>
      </c>
      <c r="T3883" t="s">
        <v>8379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>
        <f t="shared" si="240"/>
        <v>0</v>
      </c>
      <c r="G3884" t="s">
        <v>8220</v>
      </c>
      <c r="H3884" t="s">
        <v>8226</v>
      </c>
      <c r="I3884" t="s">
        <v>8248</v>
      </c>
      <c r="J3884">
        <v>1454281380</v>
      </c>
      <c r="K3884">
        <v>1451950570</v>
      </c>
      <c r="L3884" s="10">
        <f t="shared" si="242"/>
        <v>42373.983449074076</v>
      </c>
      <c r="M3884" s="10">
        <f t="shared" si="243"/>
        <v>42400.960416666669</v>
      </c>
      <c r="N3884" t="b">
        <v>0</v>
      </c>
      <c r="O3884">
        <v>0</v>
      </c>
      <c r="P3884" t="b">
        <v>0</v>
      </c>
      <c r="Q3884" t="s">
        <v>8305</v>
      </c>
      <c r="R3884" s="6">
        <f t="shared" si="241"/>
        <v>0</v>
      </c>
      <c r="S3884" t="s">
        <v>8319</v>
      </c>
      <c r="T3884" t="s">
        <v>8379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>
        <f t="shared" si="240"/>
        <v>0</v>
      </c>
      <c r="G3885" t="s">
        <v>8220</v>
      </c>
      <c r="H3885" t="s">
        <v>8225</v>
      </c>
      <c r="I3885" t="s">
        <v>8247</v>
      </c>
      <c r="J3885">
        <v>1409668069</v>
      </c>
      <c r="K3885">
        <v>1407076069</v>
      </c>
      <c r="L3885" s="10">
        <f t="shared" si="242"/>
        <v>41854.602650462963</v>
      </c>
      <c r="M3885" s="10">
        <f t="shared" si="243"/>
        <v>41884.602650462963</v>
      </c>
      <c r="N3885" t="b">
        <v>0</v>
      </c>
      <c r="O3885">
        <v>0</v>
      </c>
      <c r="P3885" t="b">
        <v>0</v>
      </c>
      <c r="Q3885" t="s">
        <v>8305</v>
      </c>
      <c r="R3885" s="6">
        <f t="shared" si="241"/>
        <v>0</v>
      </c>
      <c r="S3885" t="s">
        <v>8319</v>
      </c>
      <c r="T3885" t="s">
        <v>8379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>
        <f t="shared" si="240"/>
        <v>0</v>
      </c>
      <c r="G3886" t="s">
        <v>8220</v>
      </c>
      <c r="H3886" t="s">
        <v>8224</v>
      </c>
      <c r="I3886" t="s">
        <v>8246</v>
      </c>
      <c r="J3886">
        <v>1427479192</v>
      </c>
      <c r="K3886">
        <v>1425322792</v>
      </c>
      <c r="L3886" s="10">
        <f t="shared" si="242"/>
        <v>42065.791574074072</v>
      </c>
      <c r="M3886" s="10">
        <f t="shared" si="243"/>
        <v>42090.749907407408</v>
      </c>
      <c r="N3886" t="b">
        <v>0</v>
      </c>
      <c r="O3886">
        <v>0</v>
      </c>
      <c r="P3886" t="b">
        <v>0</v>
      </c>
      <c r="Q3886" t="s">
        <v>8305</v>
      </c>
      <c r="R3886" s="6">
        <f t="shared" si="241"/>
        <v>0</v>
      </c>
      <c r="S3886" t="s">
        <v>8319</v>
      </c>
      <c r="T3886" t="s">
        <v>8379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>
        <f t="shared" si="240"/>
        <v>0</v>
      </c>
      <c r="G3887" t="s">
        <v>8220</v>
      </c>
      <c r="H3887" t="s">
        <v>8224</v>
      </c>
      <c r="I3887" t="s">
        <v>8246</v>
      </c>
      <c r="J3887">
        <v>1462834191</v>
      </c>
      <c r="K3887">
        <v>1460242191</v>
      </c>
      <c r="L3887" s="10">
        <f t="shared" si="242"/>
        <v>42469.951284722221</v>
      </c>
      <c r="M3887" s="10">
        <f t="shared" si="243"/>
        <v>42499.951284722221</v>
      </c>
      <c r="N3887" t="b">
        <v>0</v>
      </c>
      <c r="O3887">
        <v>0</v>
      </c>
      <c r="P3887" t="b">
        <v>0</v>
      </c>
      <c r="Q3887" t="s">
        <v>8305</v>
      </c>
      <c r="R3887" s="6">
        <f t="shared" si="241"/>
        <v>0</v>
      </c>
      <c r="S3887" t="s">
        <v>8319</v>
      </c>
      <c r="T3887" t="s">
        <v>8379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>
        <f t="shared" si="240"/>
        <v>0</v>
      </c>
      <c r="G3888" t="s">
        <v>8220</v>
      </c>
      <c r="H3888" t="s">
        <v>8226</v>
      </c>
      <c r="I3888" t="s">
        <v>8248</v>
      </c>
      <c r="J3888">
        <v>1418275702</v>
      </c>
      <c r="K3888">
        <v>1415683702</v>
      </c>
      <c r="L3888" s="10">
        <f t="shared" si="242"/>
        <v>41954.228032407409</v>
      </c>
      <c r="M3888" s="10">
        <f t="shared" si="243"/>
        <v>41984.228032407409</v>
      </c>
      <c r="N3888" t="b">
        <v>0</v>
      </c>
      <c r="O3888">
        <v>0</v>
      </c>
      <c r="P3888" t="b">
        <v>0</v>
      </c>
      <c r="Q3888" t="s">
        <v>8305</v>
      </c>
      <c r="R3888" s="6">
        <f t="shared" si="241"/>
        <v>0</v>
      </c>
      <c r="S3888" t="s">
        <v>8319</v>
      </c>
      <c r="T3888" t="s">
        <v>8379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>
        <f t="shared" si="240"/>
        <v>1.7500000000000002E-2</v>
      </c>
      <c r="G3889" t="s">
        <v>8220</v>
      </c>
      <c r="H3889" t="s">
        <v>8224</v>
      </c>
      <c r="I3889" t="s">
        <v>8246</v>
      </c>
      <c r="J3889">
        <v>1430517600</v>
      </c>
      <c r="K3889">
        <v>1426538129</v>
      </c>
      <c r="L3889" s="10">
        <f t="shared" si="242"/>
        <v>42079.857974537037</v>
      </c>
      <c r="M3889" s="10">
        <f t="shared" si="243"/>
        <v>42125.916666666672</v>
      </c>
      <c r="N3889" t="b">
        <v>0</v>
      </c>
      <c r="O3889">
        <v>2</v>
      </c>
      <c r="P3889" t="b">
        <v>0</v>
      </c>
      <c r="Q3889" t="s">
        <v>8305</v>
      </c>
      <c r="R3889" s="6">
        <f t="shared" si="241"/>
        <v>17.5</v>
      </c>
      <c r="S3889" t="s">
        <v>8319</v>
      </c>
      <c r="T3889" t="s">
        <v>8379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>
        <f t="shared" si="240"/>
        <v>0.27100000000000002</v>
      </c>
      <c r="G3890" t="s">
        <v>8221</v>
      </c>
      <c r="H3890" t="s">
        <v>8225</v>
      </c>
      <c r="I3890" t="s">
        <v>8247</v>
      </c>
      <c r="J3890">
        <v>1488114358</v>
      </c>
      <c r="K3890">
        <v>1485522358</v>
      </c>
      <c r="L3890" s="10">
        <f t="shared" si="242"/>
        <v>42762.545810185184</v>
      </c>
      <c r="M3890" s="10">
        <f t="shared" si="243"/>
        <v>42792.545810185184</v>
      </c>
      <c r="N3890" t="b">
        <v>0</v>
      </c>
      <c r="O3890">
        <v>14</v>
      </c>
      <c r="P3890" t="b">
        <v>0</v>
      </c>
      <c r="Q3890" t="s">
        <v>8271</v>
      </c>
      <c r="R3890" s="6">
        <f t="shared" si="241"/>
        <v>38.714285714285715</v>
      </c>
      <c r="S3890" t="s">
        <v>8319</v>
      </c>
      <c r="T3890" t="s">
        <v>8354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>
        <f t="shared" si="240"/>
        <v>1.4749999999999999E-2</v>
      </c>
      <c r="G3891" t="s">
        <v>8221</v>
      </c>
      <c r="H3891" t="s">
        <v>8224</v>
      </c>
      <c r="I3891" t="s">
        <v>8246</v>
      </c>
      <c r="J3891">
        <v>1420413960</v>
      </c>
      <c r="K3891">
        <v>1417651630</v>
      </c>
      <c r="L3891" s="10">
        <f t="shared" si="242"/>
        <v>41977.004976851851</v>
      </c>
      <c r="M3891" s="10">
        <f t="shared" si="243"/>
        <v>42008.976388888885</v>
      </c>
      <c r="N3891" t="b">
        <v>0</v>
      </c>
      <c r="O3891">
        <v>9</v>
      </c>
      <c r="P3891" t="b">
        <v>0</v>
      </c>
      <c r="Q3891" t="s">
        <v>8271</v>
      </c>
      <c r="R3891" s="6">
        <f t="shared" si="241"/>
        <v>13.111111111111111</v>
      </c>
      <c r="S3891" t="s">
        <v>8319</v>
      </c>
      <c r="T3891" t="s">
        <v>8354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>
        <f t="shared" si="240"/>
        <v>0.16826666666666668</v>
      </c>
      <c r="G3892" t="s">
        <v>8221</v>
      </c>
      <c r="H3892" t="s">
        <v>8224</v>
      </c>
      <c r="I3892" t="s">
        <v>8246</v>
      </c>
      <c r="J3892">
        <v>1439662344</v>
      </c>
      <c r="K3892">
        <v>1434478344</v>
      </c>
      <c r="L3892" s="10">
        <f t="shared" si="242"/>
        <v>42171.758611111116</v>
      </c>
      <c r="M3892" s="10">
        <f t="shared" si="243"/>
        <v>42231.758611111116</v>
      </c>
      <c r="N3892" t="b">
        <v>0</v>
      </c>
      <c r="O3892">
        <v>8</v>
      </c>
      <c r="P3892" t="b">
        <v>0</v>
      </c>
      <c r="Q3892" t="s">
        <v>8271</v>
      </c>
      <c r="R3892" s="6">
        <f t="shared" si="241"/>
        <v>315.5</v>
      </c>
      <c r="S3892" t="s">
        <v>8319</v>
      </c>
      <c r="T3892" t="s">
        <v>8354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>
        <f t="shared" si="240"/>
        <v>0.32500000000000001</v>
      </c>
      <c r="G3893" t="s">
        <v>8221</v>
      </c>
      <c r="H3893" t="s">
        <v>8224</v>
      </c>
      <c r="I3893" t="s">
        <v>8246</v>
      </c>
      <c r="J3893">
        <v>1427086740</v>
      </c>
      <c r="K3893">
        <v>1424488244</v>
      </c>
      <c r="L3893" s="10">
        <f t="shared" si="242"/>
        <v>42056.1324537037</v>
      </c>
      <c r="M3893" s="10">
        <f t="shared" si="243"/>
        <v>42086.207638888889</v>
      </c>
      <c r="N3893" t="b">
        <v>0</v>
      </c>
      <c r="O3893">
        <v>7</v>
      </c>
      <c r="P3893" t="b">
        <v>0</v>
      </c>
      <c r="Q3893" t="s">
        <v>8271</v>
      </c>
      <c r="R3893" s="6">
        <f t="shared" si="241"/>
        <v>37.142857142857146</v>
      </c>
      <c r="S3893" t="s">
        <v>8319</v>
      </c>
      <c r="T3893" t="s">
        <v>8354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>
        <f t="shared" si="240"/>
        <v>0</v>
      </c>
      <c r="G3894" t="s">
        <v>8221</v>
      </c>
      <c r="H3894" t="s">
        <v>8224</v>
      </c>
      <c r="I3894" t="s">
        <v>8246</v>
      </c>
      <c r="J3894">
        <v>1408863600</v>
      </c>
      <c r="K3894">
        <v>1408203557</v>
      </c>
      <c r="L3894" s="10">
        <f t="shared" si="242"/>
        <v>41867.652280092596</v>
      </c>
      <c r="M3894" s="10">
        <f t="shared" si="243"/>
        <v>41875.291666666664</v>
      </c>
      <c r="N3894" t="b">
        <v>0</v>
      </c>
      <c r="O3894">
        <v>0</v>
      </c>
      <c r="P3894" t="b">
        <v>0</v>
      </c>
      <c r="Q3894" t="s">
        <v>8271</v>
      </c>
      <c r="R3894" s="6">
        <f t="shared" si="241"/>
        <v>0</v>
      </c>
      <c r="S3894" t="s">
        <v>8319</v>
      </c>
      <c r="T3894" t="s">
        <v>8354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>
        <f t="shared" si="240"/>
        <v>0.2155</v>
      </c>
      <c r="G3895" t="s">
        <v>8221</v>
      </c>
      <c r="H3895" t="s">
        <v>8224</v>
      </c>
      <c r="I3895" t="s">
        <v>8246</v>
      </c>
      <c r="J3895">
        <v>1404194400</v>
      </c>
      <c r="K3895">
        <v>1400600840</v>
      </c>
      <c r="L3895" s="10">
        <f t="shared" si="242"/>
        <v>41779.657870370371</v>
      </c>
      <c r="M3895" s="10">
        <f t="shared" si="243"/>
        <v>41821.25</v>
      </c>
      <c r="N3895" t="b">
        <v>0</v>
      </c>
      <c r="O3895">
        <v>84</v>
      </c>
      <c r="P3895" t="b">
        <v>0</v>
      </c>
      <c r="Q3895" t="s">
        <v>8271</v>
      </c>
      <c r="R3895" s="6">
        <f t="shared" si="241"/>
        <v>128.27380952380952</v>
      </c>
      <c r="S3895" t="s">
        <v>8319</v>
      </c>
      <c r="T3895" t="s">
        <v>8354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>
        <f t="shared" si="240"/>
        <v>3.4666666666666665E-2</v>
      </c>
      <c r="G3896" t="s">
        <v>8221</v>
      </c>
      <c r="H3896" t="s">
        <v>8224</v>
      </c>
      <c r="I3896" t="s">
        <v>8246</v>
      </c>
      <c r="J3896">
        <v>1481000340</v>
      </c>
      <c r="K3896">
        <v>1478386812</v>
      </c>
      <c r="L3896" s="10">
        <f t="shared" si="242"/>
        <v>42679.958472222221</v>
      </c>
      <c r="M3896" s="10">
        <f t="shared" si="243"/>
        <v>42710.207638888889</v>
      </c>
      <c r="N3896" t="b">
        <v>0</v>
      </c>
      <c r="O3896">
        <v>11</v>
      </c>
      <c r="P3896" t="b">
        <v>0</v>
      </c>
      <c r="Q3896" t="s">
        <v>8271</v>
      </c>
      <c r="R3896" s="6">
        <f t="shared" si="241"/>
        <v>47.272727272727273</v>
      </c>
      <c r="S3896" t="s">
        <v>8319</v>
      </c>
      <c r="T3896" t="s">
        <v>8354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>
        <f t="shared" si="240"/>
        <v>0.05</v>
      </c>
      <c r="G3897" t="s">
        <v>8221</v>
      </c>
      <c r="H3897" t="s">
        <v>8224</v>
      </c>
      <c r="I3897" t="s">
        <v>8246</v>
      </c>
      <c r="J3897">
        <v>1425103218</v>
      </c>
      <c r="K3897">
        <v>1422424818</v>
      </c>
      <c r="L3897" s="10">
        <f t="shared" si="242"/>
        <v>42032.250208333338</v>
      </c>
      <c r="M3897" s="10">
        <f t="shared" si="243"/>
        <v>42063.250208333338</v>
      </c>
      <c r="N3897" t="b">
        <v>0</v>
      </c>
      <c r="O3897">
        <v>1</v>
      </c>
      <c r="P3897" t="b">
        <v>0</v>
      </c>
      <c r="Q3897" t="s">
        <v>8271</v>
      </c>
      <c r="R3897" s="6">
        <f t="shared" si="241"/>
        <v>50</v>
      </c>
      <c r="S3897" t="s">
        <v>8319</v>
      </c>
      <c r="T3897" t="s">
        <v>8354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>
        <f t="shared" si="240"/>
        <v>0.10625</v>
      </c>
      <c r="G3898" t="s">
        <v>8221</v>
      </c>
      <c r="H3898" t="s">
        <v>8224</v>
      </c>
      <c r="I3898" t="s">
        <v>8246</v>
      </c>
      <c r="J3898">
        <v>1402979778</v>
      </c>
      <c r="K3898">
        <v>1401770178</v>
      </c>
      <c r="L3898" s="10">
        <f t="shared" si="242"/>
        <v>41793.191875000004</v>
      </c>
      <c r="M3898" s="10">
        <f t="shared" si="243"/>
        <v>41807.191875000004</v>
      </c>
      <c r="N3898" t="b">
        <v>0</v>
      </c>
      <c r="O3898">
        <v>4</v>
      </c>
      <c r="P3898" t="b">
        <v>0</v>
      </c>
      <c r="Q3898" t="s">
        <v>8271</v>
      </c>
      <c r="R3898" s="6">
        <f t="shared" si="241"/>
        <v>42.5</v>
      </c>
      <c r="S3898" t="s">
        <v>8319</v>
      </c>
      <c r="T3898" t="s">
        <v>8354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>
        <f t="shared" si="240"/>
        <v>0.17599999999999999</v>
      </c>
      <c r="G3899" t="s">
        <v>8221</v>
      </c>
      <c r="H3899" t="s">
        <v>8228</v>
      </c>
      <c r="I3899" t="s">
        <v>8250</v>
      </c>
      <c r="J3899">
        <v>1420750683</v>
      </c>
      <c r="K3899">
        <v>1418158683</v>
      </c>
      <c r="L3899" s="10">
        <f t="shared" si="242"/>
        <v>41982.87364583333</v>
      </c>
      <c r="M3899" s="10">
        <f t="shared" si="243"/>
        <v>42012.87364583333</v>
      </c>
      <c r="N3899" t="b">
        <v>0</v>
      </c>
      <c r="O3899">
        <v>10</v>
      </c>
      <c r="P3899" t="b">
        <v>0</v>
      </c>
      <c r="Q3899" t="s">
        <v>8271</v>
      </c>
      <c r="R3899" s="6">
        <f t="shared" si="241"/>
        <v>44</v>
      </c>
      <c r="S3899" t="s">
        <v>8319</v>
      </c>
      <c r="T3899" t="s">
        <v>8354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>
        <f t="shared" si="240"/>
        <v>0.3256</v>
      </c>
      <c r="G3900" t="s">
        <v>8221</v>
      </c>
      <c r="H3900" t="s">
        <v>8225</v>
      </c>
      <c r="I3900" t="s">
        <v>8247</v>
      </c>
      <c r="J3900">
        <v>1439827200</v>
      </c>
      <c r="K3900">
        <v>1436355270</v>
      </c>
      <c r="L3900" s="10">
        <f t="shared" si="242"/>
        <v>42193.482291666667</v>
      </c>
      <c r="M3900" s="10">
        <f t="shared" si="243"/>
        <v>42233.666666666672</v>
      </c>
      <c r="N3900" t="b">
        <v>0</v>
      </c>
      <c r="O3900">
        <v>16</v>
      </c>
      <c r="P3900" t="b">
        <v>0</v>
      </c>
      <c r="Q3900" t="s">
        <v>8271</v>
      </c>
      <c r="R3900" s="6">
        <f t="shared" si="241"/>
        <v>50.875</v>
      </c>
      <c r="S3900" t="s">
        <v>8319</v>
      </c>
      <c r="T3900" t="s">
        <v>8354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>
        <f t="shared" si="240"/>
        <v>1.2500000000000001E-2</v>
      </c>
      <c r="G3901" t="s">
        <v>8221</v>
      </c>
      <c r="H3901" t="s">
        <v>8224</v>
      </c>
      <c r="I3901" t="s">
        <v>8246</v>
      </c>
      <c r="J3901">
        <v>1407868561</v>
      </c>
      <c r="K3901">
        <v>1406140561</v>
      </c>
      <c r="L3901" s="10">
        <f t="shared" si="242"/>
        <v>41843.775011574071</v>
      </c>
      <c r="M3901" s="10">
        <f t="shared" si="243"/>
        <v>41863.775011574071</v>
      </c>
      <c r="N3901" t="b">
        <v>0</v>
      </c>
      <c r="O3901">
        <v>2</v>
      </c>
      <c r="P3901" t="b">
        <v>0</v>
      </c>
      <c r="Q3901" t="s">
        <v>8271</v>
      </c>
      <c r="R3901" s="6">
        <f t="shared" si="241"/>
        <v>62.5</v>
      </c>
      <c r="S3901" t="s">
        <v>8319</v>
      </c>
      <c r="T3901" t="s">
        <v>8354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>
        <f t="shared" si="240"/>
        <v>5.3999999999999999E-2</v>
      </c>
      <c r="G3902" t="s">
        <v>8221</v>
      </c>
      <c r="H3902" t="s">
        <v>8224</v>
      </c>
      <c r="I3902" t="s">
        <v>8246</v>
      </c>
      <c r="J3902">
        <v>1433988791</v>
      </c>
      <c r="K3902">
        <v>1431396791</v>
      </c>
      <c r="L3902" s="10">
        <f t="shared" si="242"/>
        <v>42136.092488425929</v>
      </c>
      <c r="M3902" s="10">
        <f t="shared" si="243"/>
        <v>42166.092488425929</v>
      </c>
      <c r="N3902" t="b">
        <v>0</v>
      </c>
      <c r="O3902">
        <v>5</v>
      </c>
      <c r="P3902" t="b">
        <v>0</v>
      </c>
      <c r="Q3902" t="s">
        <v>8271</v>
      </c>
      <c r="R3902" s="6">
        <f t="shared" si="241"/>
        <v>27</v>
      </c>
      <c r="S3902" t="s">
        <v>8319</v>
      </c>
      <c r="T3902" t="s">
        <v>8354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>
        <f t="shared" si="240"/>
        <v>8.3333333333333332E-3</v>
      </c>
      <c r="G3903" t="s">
        <v>8221</v>
      </c>
      <c r="H3903" t="s">
        <v>8224</v>
      </c>
      <c r="I3903" t="s">
        <v>8246</v>
      </c>
      <c r="J3903">
        <v>1450554599</v>
      </c>
      <c r="K3903">
        <v>1447098599</v>
      </c>
      <c r="L3903" s="10">
        <f t="shared" si="242"/>
        <v>42317.826377314821</v>
      </c>
      <c r="M3903" s="10">
        <f t="shared" si="243"/>
        <v>42357.826377314821</v>
      </c>
      <c r="N3903" t="b">
        <v>0</v>
      </c>
      <c r="O3903">
        <v>1</v>
      </c>
      <c r="P3903" t="b">
        <v>0</v>
      </c>
      <c r="Q3903" t="s">
        <v>8271</v>
      </c>
      <c r="R3903" s="6">
        <f t="shared" si="241"/>
        <v>25</v>
      </c>
      <c r="S3903" t="s">
        <v>8319</v>
      </c>
      <c r="T3903" t="s">
        <v>8354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>
        <f t="shared" si="240"/>
        <v>0.48833333333333334</v>
      </c>
      <c r="G3904" t="s">
        <v>8221</v>
      </c>
      <c r="H3904" t="s">
        <v>8225</v>
      </c>
      <c r="I3904" t="s">
        <v>8247</v>
      </c>
      <c r="J3904">
        <v>1479125642</v>
      </c>
      <c r="K3904">
        <v>1476962042</v>
      </c>
      <c r="L3904" s="10">
        <f t="shared" si="242"/>
        <v>42663.468078703707</v>
      </c>
      <c r="M3904" s="10">
        <f t="shared" si="243"/>
        <v>42688.509745370371</v>
      </c>
      <c r="N3904" t="b">
        <v>0</v>
      </c>
      <c r="O3904">
        <v>31</v>
      </c>
      <c r="P3904" t="b">
        <v>0</v>
      </c>
      <c r="Q3904" t="s">
        <v>8271</v>
      </c>
      <c r="R3904" s="6">
        <f t="shared" si="241"/>
        <v>47.258064516129032</v>
      </c>
      <c r="S3904" t="s">
        <v>8319</v>
      </c>
      <c r="T3904" t="s">
        <v>8354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>
        <f t="shared" si="240"/>
        <v>0</v>
      </c>
      <c r="G3905" t="s">
        <v>8221</v>
      </c>
      <c r="H3905" t="s">
        <v>8224</v>
      </c>
      <c r="I3905" t="s">
        <v>8246</v>
      </c>
      <c r="J3905">
        <v>1439581080</v>
      </c>
      <c r="K3905">
        <v>1435709765</v>
      </c>
      <c r="L3905" s="10">
        <f t="shared" si="242"/>
        <v>42186.01116898148</v>
      </c>
      <c r="M3905" s="10">
        <f t="shared" si="243"/>
        <v>42230.818055555559</v>
      </c>
      <c r="N3905" t="b">
        <v>0</v>
      </c>
      <c r="O3905">
        <v>0</v>
      </c>
      <c r="P3905" t="b">
        <v>0</v>
      </c>
      <c r="Q3905" t="s">
        <v>8271</v>
      </c>
      <c r="R3905" s="6">
        <f t="shared" si="241"/>
        <v>0</v>
      </c>
      <c r="S3905" t="s">
        <v>8319</v>
      </c>
      <c r="T3905" t="s">
        <v>8354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>
        <f t="shared" ref="F3906:F3969" si="244">IF(D3906=0,0,E3906/D3906)</f>
        <v>2.9999999999999997E-4</v>
      </c>
      <c r="G3906" t="s">
        <v>8221</v>
      </c>
      <c r="H3906" t="s">
        <v>8224</v>
      </c>
      <c r="I3906" t="s">
        <v>8246</v>
      </c>
      <c r="J3906">
        <v>1429074240</v>
      </c>
      <c r="K3906">
        <v>1427866200</v>
      </c>
      <c r="L3906" s="10">
        <f t="shared" si="242"/>
        <v>42095.229166666672</v>
      </c>
      <c r="M3906" s="10">
        <f t="shared" si="243"/>
        <v>42109.211111111115</v>
      </c>
      <c r="N3906" t="b">
        <v>0</v>
      </c>
      <c r="O3906">
        <v>2</v>
      </c>
      <c r="P3906" t="b">
        <v>0</v>
      </c>
      <c r="Q3906" t="s">
        <v>8271</v>
      </c>
      <c r="R3906" s="6">
        <f t="shared" ref="R3906:R3969" si="245">IF(O3906=0,0,E3906/O3906)</f>
        <v>1.5</v>
      </c>
      <c r="S3906" t="s">
        <v>8319</v>
      </c>
      <c r="T3906" t="s">
        <v>8354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>
        <f t="shared" si="244"/>
        <v>0.11533333333333333</v>
      </c>
      <c r="G3907" t="s">
        <v>8221</v>
      </c>
      <c r="H3907" t="s">
        <v>8225</v>
      </c>
      <c r="I3907" t="s">
        <v>8247</v>
      </c>
      <c r="J3907">
        <v>1434063600</v>
      </c>
      <c r="K3907">
        <v>1430405903</v>
      </c>
      <c r="L3907" s="10">
        <f t="shared" ref="L3907:L3970" si="246">(((K3907/60)/60)/24)+DATE(1970,1,1)</f>
        <v>42124.623877314814</v>
      </c>
      <c r="M3907" s="10">
        <f t="shared" ref="M3907:M3970" si="247">(((J3907/60)/60)/24)+DATE(1970,1,1)</f>
        <v>42166.958333333328</v>
      </c>
      <c r="N3907" t="b">
        <v>0</v>
      </c>
      <c r="O3907">
        <v>7</v>
      </c>
      <c r="P3907" t="b">
        <v>0</v>
      </c>
      <c r="Q3907" t="s">
        <v>8271</v>
      </c>
      <c r="R3907" s="6">
        <f t="shared" si="245"/>
        <v>24.714285714285715</v>
      </c>
      <c r="S3907" t="s">
        <v>8319</v>
      </c>
      <c r="T3907" t="s">
        <v>8354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>
        <f t="shared" si="244"/>
        <v>0.67333333333333334</v>
      </c>
      <c r="G3908" t="s">
        <v>8221</v>
      </c>
      <c r="H3908" t="s">
        <v>8225</v>
      </c>
      <c r="I3908" t="s">
        <v>8247</v>
      </c>
      <c r="J3908">
        <v>1435325100</v>
      </c>
      <c r="K3908">
        <v>1432072893</v>
      </c>
      <c r="L3908" s="10">
        <f t="shared" si="246"/>
        <v>42143.917743055557</v>
      </c>
      <c r="M3908" s="10">
        <f t="shared" si="247"/>
        <v>42181.559027777781</v>
      </c>
      <c r="N3908" t="b">
        <v>0</v>
      </c>
      <c r="O3908">
        <v>16</v>
      </c>
      <c r="P3908" t="b">
        <v>0</v>
      </c>
      <c r="Q3908" t="s">
        <v>8271</v>
      </c>
      <c r="R3908" s="6">
        <f t="shared" si="245"/>
        <v>63.125</v>
      </c>
      <c r="S3908" t="s">
        <v>8319</v>
      </c>
      <c r="T3908" t="s">
        <v>8354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>
        <f t="shared" si="244"/>
        <v>0.153</v>
      </c>
      <c r="G3909" t="s">
        <v>8221</v>
      </c>
      <c r="H3909" t="s">
        <v>8224</v>
      </c>
      <c r="I3909" t="s">
        <v>8246</v>
      </c>
      <c r="J3909">
        <v>1414354080</v>
      </c>
      <c r="K3909">
        <v>1411587606</v>
      </c>
      <c r="L3909" s="10">
        <f t="shared" si="246"/>
        <v>41906.819513888891</v>
      </c>
      <c r="M3909" s="10">
        <f t="shared" si="247"/>
        <v>41938.838888888888</v>
      </c>
      <c r="N3909" t="b">
        <v>0</v>
      </c>
      <c r="O3909">
        <v>4</v>
      </c>
      <c r="P3909" t="b">
        <v>0</v>
      </c>
      <c r="Q3909" t="s">
        <v>8271</v>
      </c>
      <c r="R3909" s="6">
        <f t="shared" si="245"/>
        <v>38.25</v>
      </c>
      <c r="S3909" t="s">
        <v>8319</v>
      </c>
      <c r="T3909" t="s">
        <v>8354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>
        <f t="shared" si="244"/>
        <v>8.666666666666667E-2</v>
      </c>
      <c r="G3910" t="s">
        <v>8221</v>
      </c>
      <c r="H3910" t="s">
        <v>8224</v>
      </c>
      <c r="I3910" t="s">
        <v>8246</v>
      </c>
      <c r="J3910">
        <v>1406603696</v>
      </c>
      <c r="K3910">
        <v>1405307696</v>
      </c>
      <c r="L3910" s="10">
        <f t="shared" si="246"/>
        <v>41834.135370370372</v>
      </c>
      <c r="M3910" s="10">
        <f t="shared" si="247"/>
        <v>41849.135370370372</v>
      </c>
      <c r="N3910" t="b">
        <v>0</v>
      </c>
      <c r="O3910">
        <v>4</v>
      </c>
      <c r="P3910" t="b">
        <v>0</v>
      </c>
      <c r="Q3910" t="s">
        <v>8271</v>
      </c>
      <c r="R3910" s="6">
        <f t="shared" si="245"/>
        <v>16.25</v>
      </c>
      <c r="S3910" t="s">
        <v>8319</v>
      </c>
      <c r="T3910" t="s">
        <v>8354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>
        <f t="shared" si="244"/>
        <v>2.2499999999999998E-3</v>
      </c>
      <c r="G3911" t="s">
        <v>8221</v>
      </c>
      <c r="H3911" t="s">
        <v>8224</v>
      </c>
      <c r="I3911" t="s">
        <v>8246</v>
      </c>
      <c r="J3911">
        <v>1410424642</v>
      </c>
      <c r="K3911">
        <v>1407832642</v>
      </c>
      <c r="L3911" s="10">
        <f t="shared" si="246"/>
        <v>41863.359282407408</v>
      </c>
      <c r="M3911" s="10">
        <f t="shared" si="247"/>
        <v>41893.359282407408</v>
      </c>
      <c r="N3911" t="b">
        <v>0</v>
      </c>
      <c r="O3911">
        <v>4</v>
      </c>
      <c r="P3911" t="b">
        <v>0</v>
      </c>
      <c r="Q3911" t="s">
        <v>8271</v>
      </c>
      <c r="R3911" s="6">
        <f t="shared" si="245"/>
        <v>33.75</v>
      </c>
      <c r="S3911" t="s">
        <v>8319</v>
      </c>
      <c r="T3911" t="s">
        <v>8354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>
        <f t="shared" si="244"/>
        <v>3.0833333333333334E-2</v>
      </c>
      <c r="G3912" t="s">
        <v>8221</v>
      </c>
      <c r="H3912" t="s">
        <v>8224</v>
      </c>
      <c r="I3912" t="s">
        <v>8246</v>
      </c>
      <c r="J3912">
        <v>1441649397</v>
      </c>
      <c r="K3912">
        <v>1439057397</v>
      </c>
      <c r="L3912" s="10">
        <f t="shared" si="246"/>
        <v>42224.756909722222</v>
      </c>
      <c r="M3912" s="10">
        <f t="shared" si="247"/>
        <v>42254.756909722222</v>
      </c>
      <c r="N3912" t="b">
        <v>0</v>
      </c>
      <c r="O3912">
        <v>3</v>
      </c>
      <c r="P3912" t="b">
        <v>0</v>
      </c>
      <c r="Q3912" t="s">
        <v>8271</v>
      </c>
      <c r="R3912" s="6">
        <f t="shared" si="245"/>
        <v>61.666666666666664</v>
      </c>
      <c r="S3912" t="s">
        <v>8319</v>
      </c>
      <c r="T3912" t="s">
        <v>8354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>
        <f t="shared" si="244"/>
        <v>0.37412499999999999</v>
      </c>
      <c r="G3913" t="s">
        <v>8221</v>
      </c>
      <c r="H3913" t="s">
        <v>8224</v>
      </c>
      <c r="I3913" t="s">
        <v>8246</v>
      </c>
      <c r="J3913">
        <v>1417033777</v>
      </c>
      <c r="K3913">
        <v>1414438177</v>
      </c>
      <c r="L3913" s="10">
        <f t="shared" si="246"/>
        <v>41939.8122337963</v>
      </c>
      <c r="M3913" s="10">
        <f t="shared" si="247"/>
        <v>41969.853900462964</v>
      </c>
      <c r="N3913" t="b">
        <v>0</v>
      </c>
      <c r="O3913">
        <v>36</v>
      </c>
      <c r="P3913" t="b">
        <v>0</v>
      </c>
      <c r="Q3913" t="s">
        <v>8271</v>
      </c>
      <c r="R3913" s="6">
        <f t="shared" si="245"/>
        <v>83.138888888888886</v>
      </c>
      <c r="S3913" t="s">
        <v>8319</v>
      </c>
      <c r="T3913" t="s">
        <v>8354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>
        <f t="shared" si="244"/>
        <v>6.666666666666667E-5</v>
      </c>
      <c r="G3914" t="s">
        <v>8221</v>
      </c>
      <c r="H3914" t="s">
        <v>8224</v>
      </c>
      <c r="I3914" t="s">
        <v>8246</v>
      </c>
      <c r="J3914">
        <v>1429936500</v>
      </c>
      <c r="K3914">
        <v>1424759330</v>
      </c>
      <c r="L3914" s="10">
        <f t="shared" si="246"/>
        <v>42059.270023148143</v>
      </c>
      <c r="M3914" s="10">
        <f t="shared" si="247"/>
        <v>42119.190972222219</v>
      </c>
      <c r="N3914" t="b">
        <v>0</v>
      </c>
      <c r="O3914">
        <v>1</v>
      </c>
      <c r="P3914" t="b">
        <v>0</v>
      </c>
      <c r="Q3914" t="s">
        <v>8271</v>
      </c>
      <c r="R3914" s="6">
        <f t="shared" si="245"/>
        <v>1</v>
      </c>
      <c r="S3914" t="s">
        <v>8319</v>
      </c>
      <c r="T3914" t="s">
        <v>8354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>
        <f t="shared" si="244"/>
        <v>0.1</v>
      </c>
      <c r="G3915" t="s">
        <v>8221</v>
      </c>
      <c r="H3915" t="s">
        <v>8224</v>
      </c>
      <c r="I3915" t="s">
        <v>8246</v>
      </c>
      <c r="J3915">
        <v>1448863449</v>
      </c>
      <c r="K3915">
        <v>1446267849</v>
      </c>
      <c r="L3915" s="10">
        <f t="shared" si="246"/>
        <v>42308.211215277777</v>
      </c>
      <c r="M3915" s="10">
        <f t="shared" si="247"/>
        <v>42338.252881944441</v>
      </c>
      <c r="N3915" t="b">
        <v>0</v>
      </c>
      <c r="O3915">
        <v>7</v>
      </c>
      <c r="P3915" t="b">
        <v>0</v>
      </c>
      <c r="Q3915" t="s">
        <v>8271</v>
      </c>
      <c r="R3915" s="6">
        <f t="shared" si="245"/>
        <v>142.85714285714286</v>
      </c>
      <c r="S3915" t="s">
        <v>8319</v>
      </c>
      <c r="T3915" t="s">
        <v>8354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>
        <f t="shared" si="244"/>
        <v>0.36359999999999998</v>
      </c>
      <c r="G3916" t="s">
        <v>8221</v>
      </c>
      <c r="H3916" t="s">
        <v>8225</v>
      </c>
      <c r="I3916" t="s">
        <v>8247</v>
      </c>
      <c r="J3916">
        <v>1431298740</v>
      </c>
      <c r="K3916">
        <v>1429558756</v>
      </c>
      <c r="L3916" s="10">
        <f t="shared" si="246"/>
        <v>42114.818935185183</v>
      </c>
      <c r="M3916" s="10">
        <f t="shared" si="247"/>
        <v>42134.957638888889</v>
      </c>
      <c r="N3916" t="b">
        <v>0</v>
      </c>
      <c r="O3916">
        <v>27</v>
      </c>
      <c r="P3916" t="b">
        <v>0</v>
      </c>
      <c r="Q3916" t="s">
        <v>8271</v>
      </c>
      <c r="R3916" s="6">
        <f t="shared" si="245"/>
        <v>33.666666666666664</v>
      </c>
      <c r="S3916" t="s">
        <v>8319</v>
      </c>
      <c r="T3916" t="s">
        <v>8354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>
        <f t="shared" si="244"/>
        <v>3.3333333333333335E-3</v>
      </c>
      <c r="G3917" t="s">
        <v>8221</v>
      </c>
      <c r="H3917" t="s">
        <v>8225</v>
      </c>
      <c r="I3917" t="s">
        <v>8247</v>
      </c>
      <c r="J3917">
        <v>1464824309</v>
      </c>
      <c r="K3917">
        <v>1462232309</v>
      </c>
      <c r="L3917" s="10">
        <f t="shared" si="246"/>
        <v>42492.98505787037</v>
      </c>
      <c r="M3917" s="10">
        <f t="shared" si="247"/>
        <v>42522.98505787037</v>
      </c>
      <c r="N3917" t="b">
        <v>0</v>
      </c>
      <c r="O3917">
        <v>1</v>
      </c>
      <c r="P3917" t="b">
        <v>0</v>
      </c>
      <c r="Q3917" t="s">
        <v>8271</v>
      </c>
      <c r="R3917" s="6">
        <f t="shared" si="245"/>
        <v>5</v>
      </c>
      <c r="S3917" t="s">
        <v>8319</v>
      </c>
      <c r="T3917" t="s">
        <v>8354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>
        <f t="shared" si="244"/>
        <v>0</v>
      </c>
      <c r="G3918" t="s">
        <v>8221</v>
      </c>
      <c r="H3918" t="s">
        <v>8232</v>
      </c>
      <c r="I3918" t="s">
        <v>8253</v>
      </c>
      <c r="J3918">
        <v>1464952752</v>
      </c>
      <c r="K3918">
        <v>1462360752</v>
      </c>
      <c r="L3918" s="10">
        <f t="shared" si="246"/>
        <v>42494.471666666665</v>
      </c>
      <c r="M3918" s="10">
        <f t="shared" si="247"/>
        <v>42524.471666666665</v>
      </c>
      <c r="N3918" t="b">
        <v>0</v>
      </c>
      <c r="O3918">
        <v>0</v>
      </c>
      <c r="P3918" t="b">
        <v>0</v>
      </c>
      <c r="Q3918" t="s">
        <v>8271</v>
      </c>
      <c r="R3918" s="6">
        <f t="shared" si="245"/>
        <v>0</v>
      </c>
      <c r="S3918" t="s">
        <v>8319</v>
      </c>
      <c r="T3918" t="s">
        <v>8354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>
        <f t="shared" si="244"/>
        <v>2.8571428571428571E-3</v>
      </c>
      <c r="G3919" t="s">
        <v>8221</v>
      </c>
      <c r="H3919" t="s">
        <v>8225</v>
      </c>
      <c r="I3919" t="s">
        <v>8247</v>
      </c>
      <c r="J3919">
        <v>1410439161</v>
      </c>
      <c r="K3919">
        <v>1407847161</v>
      </c>
      <c r="L3919" s="10">
        <f t="shared" si="246"/>
        <v>41863.527326388888</v>
      </c>
      <c r="M3919" s="10">
        <f t="shared" si="247"/>
        <v>41893.527326388888</v>
      </c>
      <c r="N3919" t="b">
        <v>0</v>
      </c>
      <c r="O3919">
        <v>1</v>
      </c>
      <c r="P3919" t="b">
        <v>0</v>
      </c>
      <c r="Q3919" t="s">
        <v>8271</v>
      </c>
      <c r="R3919" s="6">
        <f t="shared" si="245"/>
        <v>10</v>
      </c>
      <c r="S3919" t="s">
        <v>8319</v>
      </c>
      <c r="T3919" t="s">
        <v>8354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>
        <f t="shared" si="244"/>
        <v>2E-3</v>
      </c>
      <c r="G3920" t="s">
        <v>8221</v>
      </c>
      <c r="H3920" t="s">
        <v>8225</v>
      </c>
      <c r="I3920" t="s">
        <v>8247</v>
      </c>
      <c r="J3920">
        <v>1407168000</v>
      </c>
      <c r="K3920">
        <v>1406131023</v>
      </c>
      <c r="L3920" s="10">
        <f t="shared" si="246"/>
        <v>41843.664618055554</v>
      </c>
      <c r="M3920" s="10">
        <f t="shared" si="247"/>
        <v>41855.666666666664</v>
      </c>
      <c r="N3920" t="b">
        <v>0</v>
      </c>
      <c r="O3920">
        <v>3</v>
      </c>
      <c r="P3920" t="b">
        <v>0</v>
      </c>
      <c r="Q3920" t="s">
        <v>8271</v>
      </c>
      <c r="R3920" s="6">
        <f t="shared" si="245"/>
        <v>40</v>
      </c>
      <c r="S3920" t="s">
        <v>8319</v>
      </c>
      <c r="T3920" t="s">
        <v>8354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>
        <f t="shared" si="244"/>
        <v>1.7999999999999999E-2</v>
      </c>
      <c r="G3921" t="s">
        <v>8221</v>
      </c>
      <c r="H3921" t="s">
        <v>8225</v>
      </c>
      <c r="I3921" t="s">
        <v>8247</v>
      </c>
      <c r="J3921">
        <v>1453075200</v>
      </c>
      <c r="K3921">
        <v>1450628773</v>
      </c>
      <c r="L3921" s="10">
        <f t="shared" si="246"/>
        <v>42358.684872685189</v>
      </c>
      <c r="M3921" s="10">
        <f t="shared" si="247"/>
        <v>42387</v>
      </c>
      <c r="N3921" t="b">
        <v>0</v>
      </c>
      <c r="O3921">
        <v>3</v>
      </c>
      <c r="P3921" t="b">
        <v>0</v>
      </c>
      <c r="Q3921" t="s">
        <v>8271</v>
      </c>
      <c r="R3921" s="6">
        <f t="shared" si="245"/>
        <v>30</v>
      </c>
      <c r="S3921" t="s">
        <v>8319</v>
      </c>
      <c r="T3921" t="s">
        <v>8354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>
        <f t="shared" si="244"/>
        <v>5.3999999999999999E-2</v>
      </c>
      <c r="G3922" t="s">
        <v>8221</v>
      </c>
      <c r="H3922" t="s">
        <v>8225</v>
      </c>
      <c r="I3922" t="s">
        <v>8247</v>
      </c>
      <c r="J3922">
        <v>1479032260</v>
      </c>
      <c r="K3922">
        <v>1476436660</v>
      </c>
      <c r="L3922" s="10">
        <f t="shared" si="246"/>
        <v>42657.38726851852</v>
      </c>
      <c r="M3922" s="10">
        <f t="shared" si="247"/>
        <v>42687.428935185191</v>
      </c>
      <c r="N3922" t="b">
        <v>0</v>
      </c>
      <c r="O3922">
        <v>3</v>
      </c>
      <c r="P3922" t="b">
        <v>0</v>
      </c>
      <c r="Q3922" t="s">
        <v>8271</v>
      </c>
      <c r="R3922" s="6">
        <f t="shared" si="245"/>
        <v>45</v>
      </c>
      <c r="S3922" t="s">
        <v>8319</v>
      </c>
      <c r="T3922" t="s">
        <v>8354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>
        <f t="shared" si="244"/>
        <v>0</v>
      </c>
      <c r="G3923" t="s">
        <v>8221</v>
      </c>
      <c r="H3923" t="s">
        <v>8225</v>
      </c>
      <c r="I3923" t="s">
        <v>8247</v>
      </c>
      <c r="J3923">
        <v>1414346400</v>
      </c>
      <c r="K3923">
        <v>1413291655</v>
      </c>
      <c r="L3923" s="10">
        <f t="shared" si="246"/>
        <v>41926.542303240742</v>
      </c>
      <c r="M3923" s="10">
        <f t="shared" si="247"/>
        <v>41938.75</v>
      </c>
      <c r="N3923" t="b">
        <v>0</v>
      </c>
      <c r="O3923">
        <v>0</v>
      </c>
      <c r="P3923" t="b">
        <v>0</v>
      </c>
      <c r="Q3923" t="s">
        <v>8271</v>
      </c>
      <c r="R3923" s="6">
        <f t="shared" si="245"/>
        <v>0</v>
      </c>
      <c r="S3923" t="s">
        <v>8319</v>
      </c>
      <c r="T3923" t="s">
        <v>8354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>
        <f t="shared" si="244"/>
        <v>8.1333333333333327E-2</v>
      </c>
      <c r="G3924" t="s">
        <v>8221</v>
      </c>
      <c r="H3924" t="s">
        <v>8224</v>
      </c>
      <c r="I3924" t="s">
        <v>8246</v>
      </c>
      <c r="J3924">
        <v>1425337200</v>
      </c>
      <c r="K3924">
        <v>1421432810</v>
      </c>
      <c r="L3924" s="10">
        <f t="shared" si="246"/>
        <v>42020.768634259264</v>
      </c>
      <c r="M3924" s="10">
        <f t="shared" si="247"/>
        <v>42065.958333333328</v>
      </c>
      <c r="N3924" t="b">
        <v>0</v>
      </c>
      <c r="O3924">
        <v>6</v>
      </c>
      <c r="P3924" t="b">
        <v>0</v>
      </c>
      <c r="Q3924" t="s">
        <v>8271</v>
      </c>
      <c r="R3924" s="6">
        <f t="shared" si="245"/>
        <v>10.166666666666666</v>
      </c>
      <c r="S3924" t="s">
        <v>8319</v>
      </c>
      <c r="T3924" t="s">
        <v>8354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>
        <f t="shared" si="244"/>
        <v>0.12034782608695652</v>
      </c>
      <c r="G3925" t="s">
        <v>8221</v>
      </c>
      <c r="H3925" t="s">
        <v>8225</v>
      </c>
      <c r="I3925" t="s">
        <v>8247</v>
      </c>
      <c r="J3925">
        <v>1428622271</v>
      </c>
      <c r="K3925">
        <v>1426203071</v>
      </c>
      <c r="L3925" s="10">
        <f t="shared" si="246"/>
        <v>42075.979988425926</v>
      </c>
      <c r="M3925" s="10">
        <f t="shared" si="247"/>
        <v>42103.979988425926</v>
      </c>
      <c r="N3925" t="b">
        <v>0</v>
      </c>
      <c r="O3925">
        <v>17</v>
      </c>
      <c r="P3925" t="b">
        <v>0</v>
      </c>
      <c r="Q3925" t="s">
        <v>8271</v>
      </c>
      <c r="R3925" s="6">
        <f t="shared" si="245"/>
        <v>81.411764705882348</v>
      </c>
      <c r="S3925" t="s">
        <v>8319</v>
      </c>
      <c r="T3925" t="s">
        <v>8354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>
        <f t="shared" si="244"/>
        <v>0.15266666666666667</v>
      </c>
      <c r="G3926" t="s">
        <v>8221</v>
      </c>
      <c r="H3926" t="s">
        <v>8224</v>
      </c>
      <c r="I3926" t="s">
        <v>8246</v>
      </c>
      <c r="J3926">
        <v>1403823722</v>
      </c>
      <c r="K3926">
        <v>1401231722</v>
      </c>
      <c r="L3926" s="10">
        <f t="shared" si="246"/>
        <v>41786.959745370368</v>
      </c>
      <c r="M3926" s="10">
        <f t="shared" si="247"/>
        <v>41816.959745370368</v>
      </c>
      <c r="N3926" t="b">
        <v>0</v>
      </c>
      <c r="O3926">
        <v>40</v>
      </c>
      <c r="P3926" t="b">
        <v>0</v>
      </c>
      <c r="Q3926" t="s">
        <v>8271</v>
      </c>
      <c r="R3926" s="6">
        <f t="shared" si="245"/>
        <v>57.25</v>
      </c>
      <c r="S3926" t="s">
        <v>8319</v>
      </c>
      <c r="T3926" t="s">
        <v>8354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>
        <f t="shared" si="244"/>
        <v>0.1</v>
      </c>
      <c r="G3927" t="s">
        <v>8221</v>
      </c>
      <c r="H3927" t="s">
        <v>8224</v>
      </c>
      <c r="I3927" t="s">
        <v>8246</v>
      </c>
      <c r="J3927">
        <v>1406753639</v>
      </c>
      <c r="K3927">
        <v>1404161639</v>
      </c>
      <c r="L3927" s="10">
        <f t="shared" si="246"/>
        <v>41820.870821759258</v>
      </c>
      <c r="M3927" s="10">
        <f t="shared" si="247"/>
        <v>41850.870821759258</v>
      </c>
      <c r="N3927" t="b">
        <v>0</v>
      </c>
      <c r="O3927">
        <v>3</v>
      </c>
      <c r="P3927" t="b">
        <v>0</v>
      </c>
      <c r="Q3927" t="s">
        <v>8271</v>
      </c>
      <c r="R3927" s="6">
        <f t="shared" si="245"/>
        <v>5</v>
      </c>
      <c r="S3927" t="s">
        <v>8319</v>
      </c>
      <c r="T3927" t="s">
        <v>8354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>
        <f t="shared" si="244"/>
        <v>3.0000000000000001E-3</v>
      </c>
      <c r="G3928" t="s">
        <v>8221</v>
      </c>
      <c r="H3928" t="s">
        <v>8226</v>
      </c>
      <c r="I3928" t="s">
        <v>8248</v>
      </c>
      <c r="J3928">
        <v>1419645748</v>
      </c>
      <c r="K3928">
        <v>1417053748</v>
      </c>
      <c r="L3928" s="10">
        <f t="shared" si="246"/>
        <v>41970.085046296299</v>
      </c>
      <c r="M3928" s="10">
        <f t="shared" si="247"/>
        <v>42000.085046296299</v>
      </c>
      <c r="N3928" t="b">
        <v>0</v>
      </c>
      <c r="O3928">
        <v>1</v>
      </c>
      <c r="P3928" t="b">
        <v>0</v>
      </c>
      <c r="Q3928" t="s">
        <v>8271</v>
      </c>
      <c r="R3928" s="6">
        <f t="shared" si="245"/>
        <v>15</v>
      </c>
      <c r="S3928" t="s">
        <v>8319</v>
      </c>
      <c r="T3928" t="s">
        <v>8354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>
        <f t="shared" si="244"/>
        <v>0.01</v>
      </c>
      <c r="G3929" t="s">
        <v>8221</v>
      </c>
      <c r="H3929" t="s">
        <v>8225</v>
      </c>
      <c r="I3929" t="s">
        <v>8247</v>
      </c>
      <c r="J3929">
        <v>1407565504</v>
      </c>
      <c r="K3929">
        <v>1404973504</v>
      </c>
      <c r="L3929" s="10">
        <f t="shared" si="246"/>
        <v>41830.267407407409</v>
      </c>
      <c r="M3929" s="10">
        <f t="shared" si="247"/>
        <v>41860.267407407409</v>
      </c>
      <c r="N3929" t="b">
        <v>0</v>
      </c>
      <c r="O3929">
        <v>2</v>
      </c>
      <c r="P3929" t="b">
        <v>0</v>
      </c>
      <c r="Q3929" t="s">
        <v>8271</v>
      </c>
      <c r="R3929" s="6">
        <f t="shared" si="245"/>
        <v>12.5</v>
      </c>
      <c r="S3929" t="s">
        <v>8319</v>
      </c>
      <c r="T3929" t="s">
        <v>8354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>
        <f t="shared" si="244"/>
        <v>0.13020000000000001</v>
      </c>
      <c r="G3930" t="s">
        <v>8221</v>
      </c>
      <c r="H3930" t="s">
        <v>8224</v>
      </c>
      <c r="I3930" t="s">
        <v>8246</v>
      </c>
      <c r="J3930">
        <v>1444971540</v>
      </c>
      <c r="K3930">
        <v>1442593427</v>
      </c>
      <c r="L3930" s="10">
        <f t="shared" si="246"/>
        <v>42265.683182870373</v>
      </c>
      <c r="M3930" s="10">
        <f t="shared" si="247"/>
        <v>42293.207638888889</v>
      </c>
      <c r="N3930" t="b">
        <v>0</v>
      </c>
      <c r="O3930">
        <v>7</v>
      </c>
      <c r="P3930" t="b">
        <v>0</v>
      </c>
      <c r="Q3930" t="s">
        <v>8271</v>
      </c>
      <c r="R3930" s="6">
        <f t="shared" si="245"/>
        <v>93</v>
      </c>
      <c r="S3930" t="s">
        <v>8319</v>
      </c>
      <c r="T3930" t="s">
        <v>8354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>
        <f t="shared" si="244"/>
        <v>2.265E-2</v>
      </c>
      <c r="G3931" t="s">
        <v>8221</v>
      </c>
      <c r="H3931" t="s">
        <v>8224</v>
      </c>
      <c r="I3931" t="s">
        <v>8246</v>
      </c>
      <c r="J3931">
        <v>1474228265</v>
      </c>
      <c r="K3931">
        <v>1471636265</v>
      </c>
      <c r="L3931" s="10">
        <f t="shared" si="246"/>
        <v>42601.827141203699</v>
      </c>
      <c r="M3931" s="10">
        <f t="shared" si="247"/>
        <v>42631.827141203699</v>
      </c>
      <c r="N3931" t="b">
        <v>0</v>
      </c>
      <c r="O3931">
        <v>14</v>
      </c>
      <c r="P3931" t="b">
        <v>0</v>
      </c>
      <c r="Q3931" t="s">
        <v>8271</v>
      </c>
      <c r="R3931" s="6">
        <f t="shared" si="245"/>
        <v>32.357142857142854</v>
      </c>
      <c r="S3931" t="s">
        <v>8319</v>
      </c>
      <c r="T3931" t="s">
        <v>8354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>
        <f t="shared" si="244"/>
        <v>0</v>
      </c>
      <c r="G3932" t="s">
        <v>8221</v>
      </c>
      <c r="H3932" t="s">
        <v>8226</v>
      </c>
      <c r="I3932" t="s">
        <v>8248</v>
      </c>
      <c r="J3932">
        <v>1459490400</v>
      </c>
      <c r="K3932">
        <v>1457078868</v>
      </c>
      <c r="L3932" s="10">
        <f t="shared" si="246"/>
        <v>42433.338749999995</v>
      </c>
      <c r="M3932" s="10">
        <f t="shared" si="247"/>
        <v>42461.25</v>
      </c>
      <c r="N3932" t="b">
        <v>0</v>
      </c>
      <c r="O3932">
        <v>0</v>
      </c>
      <c r="P3932" t="b">
        <v>0</v>
      </c>
      <c r="Q3932" t="s">
        <v>8271</v>
      </c>
      <c r="R3932" s="6">
        <f t="shared" si="245"/>
        <v>0</v>
      </c>
      <c r="S3932" t="s">
        <v>8319</v>
      </c>
      <c r="T3932" t="s">
        <v>8354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>
        <f t="shared" si="244"/>
        <v>0</v>
      </c>
      <c r="G3933" t="s">
        <v>8221</v>
      </c>
      <c r="H3933" t="s">
        <v>8224</v>
      </c>
      <c r="I3933" t="s">
        <v>8246</v>
      </c>
      <c r="J3933">
        <v>1441510707</v>
      </c>
      <c r="K3933">
        <v>1439350707</v>
      </c>
      <c r="L3933" s="10">
        <f t="shared" si="246"/>
        <v>42228.151701388888</v>
      </c>
      <c r="M3933" s="10">
        <f t="shared" si="247"/>
        <v>42253.151701388888</v>
      </c>
      <c r="N3933" t="b">
        <v>0</v>
      </c>
      <c r="O3933">
        <v>0</v>
      </c>
      <c r="P3933" t="b">
        <v>0</v>
      </c>
      <c r="Q3933" t="s">
        <v>8271</v>
      </c>
      <c r="R3933" s="6">
        <f t="shared" si="245"/>
        <v>0</v>
      </c>
      <c r="S3933" t="s">
        <v>8319</v>
      </c>
      <c r="T3933" t="s">
        <v>8354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>
        <f t="shared" si="244"/>
        <v>8.3333333333333331E-5</v>
      </c>
      <c r="G3934" t="s">
        <v>8221</v>
      </c>
      <c r="H3934" t="s">
        <v>8224</v>
      </c>
      <c r="I3934" t="s">
        <v>8246</v>
      </c>
      <c r="J3934">
        <v>1458097364</v>
      </c>
      <c r="K3934">
        <v>1455508964</v>
      </c>
      <c r="L3934" s="10">
        <f t="shared" si="246"/>
        <v>42415.168564814812</v>
      </c>
      <c r="M3934" s="10">
        <f t="shared" si="247"/>
        <v>42445.126898148148</v>
      </c>
      <c r="N3934" t="b">
        <v>0</v>
      </c>
      <c r="O3934">
        <v>1</v>
      </c>
      <c r="P3934" t="b">
        <v>0</v>
      </c>
      <c r="Q3934" t="s">
        <v>8271</v>
      </c>
      <c r="R3934" s="6">
        <f t="shared" si="245"/>
        <v>1</v>
      </c>
      <c r="S3934" t="s">
        <v>8319</v>
      </c>
      <c r="T3934" t="s">
        <v>8354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>
        <f t="shared" si="244"/>
        <v>0.15742857142857142</v>
      </c>
      <c r="G3935" t="s">
        <v>8221</v>
      </c>
      <c r="H3935" t="s">
        <v>8224</v>
      </c>
      <c r="I3935" t="s">
        <v>8246</v>
      </c>
      <c r="J3935">
        <v>1468716180</v>
      </c>
      <c r="K3935">
        <v>1466205262</v>
      </c>
      <c r="L3935" s="10">
        <f t="shared" si="246"/>
        <v>42538.968310185184</v>
      </c>
      <c r="M3935" s="10">
        <f t="shared" si="247"/>
        <v>42568.029861111107</v>
      </c>
      <c r="N3935" t="b">
        <v>0</v>
      </c>
      <c r="O3935">
        <v>12</v>
      </c>
      <c r="P3935" t="b">
        <v>0</v>
      </c>
      <c r="Q3935" t="s">
        <v>8271</v>
      </c>
      <c r="R3935" s="6">
        <f t="shared" si="245"/>
        <v>91.833333333333329</v>
      </c>
      <c r="S3935" t="s">
        <v>8319</v>
      </c>
      <c r="T3935" t="s">
        <v>8354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>
        <f t="shared" si="244"/>
        <v>0.11</v>
      </c>
      <c r="G3936" t="s">
        <v>8221</v>
      </c>
      <c r="H3936" t="s">
        <v>8224</v>
      </c>
      <c r="I3936" t="s">
        <v>8246</v>
      </c>
      <c r="J3936">
        <v>1443704400</v>
      </c>
      <c r="K3936">
        <v>1439827639</v>
      </c>
      <c r="L3936" s="10">
        <f t="shared" si="246"/>
        <v>42233.671747685185</v>
      </c>
      <c r="M3936" s="10">
        <f t="shared" si="247"/>
        <v>42278.541666666672</v>
      </c>
      <c r="N3936" t="b">
        <v>0</v>
      </c>
      <c r="O3936">
        <v>12</v>
      </c>
      <c r="P3936" t="b">
        <v>0</v>
      </c>
      <c r="Q3936" t="s">
        <v>8271</v>
      </c>
      <c r="R3936" s="6">
        <f t="shared" si="245"/>
        <v>45.833333333333336</v>
      </c>
      <c r="S3936" t="s">
        <v>8319</v>
      </c>
      <c r="T3936" t="s">
        <v>8354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>
        <f t="shared" si="244"/>
        <v>0.43833333333333335</v>
      </c>
      <c r="G3937" t="s">
        <v>8221</v>
      </c>
      <c r="H3937" t="s">
        <v>8225</v>
      </c>
      <c r="I3937" t="s">
        <v>8247</v>
      </c>
      <c r="J3937">
        <v>1443973546</v>
      </c>
      <c r="K3937">
        <v>1438789546</v>
      </c>
      <c r="L3937" s="10">
        <f t="shared" si="246"/>
        <v>42221.656782407401</v>
      </c>
      <c r="M3937" s="10">
        <f t="shared" si="247"/>
        <v>42281.656782407401</v>
      </c>
      <c r="N3937" t="b">
        <v>0</v>
      </c>
      <c r="O3937">
        <v>23</v>
      </c>
      <c r="P3937" t="b">
        <v>0</v>
      </c>
      <c r="Q3937" t="s">
        <v>8271</v>
      </c>
      <c r="R3937" s="6">
        <f t="shared" si="245"/>
        <v>57.173913043478258</v>
      </c>
      <c r="S3937" t="s">
        <v>8319</v>
      </c>
      <c r="T3937" t="s">
        <v>8354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>
        <f t="shared" si="244"/>
        <v>0</v>
      </c>
      <c r="G3938" t="s">
        <v>8221</v>
      </c>
      <c r="H3938" t="s">
        <v>8224</v>
      </c>
      <c r="I3938" t="s">
        <v>8246</v>
      </c>
      <c r="J3938">
        <v>1480576720</v>
      </c>
      <c r="K3938">
        <v>1477981120</v>
      </c>
      <c r="L3938" s="10">
        <f t="shared" si="246"/>
        <v>42675.262962962966</v>
      </c>
      <c r="M3938" s="10">
        <f t="shared" si="247"/>
        <v>42705.304629629631</v>
      </c>
      <c r="N3938" t="b">
        <v>0</v>
      </c>
      <c r="O3938">
        <v>0</v>
      </c>
      <c r="P3938" t="b">
        <v>0</v>
      </c>
      <c r="Q3938" t="s">
        <v>8271</v>
      </c>
      <c r="R3938" s="6">
        <f t="shared" si="245"/>
        <v>0</v>
      </c>
      <c r="S3938" t="s">
        <v>8319</v>
      </c>
      <c r="T3938" t="s">
        <v>8354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>
        <f t="shared" si="244"/>
        <v>0.86135181975736563</v>
      </c>
      <c r="G3939" t="s">
        <v>8221</v>
      </c>
      <c r="H3939" t="s">
        <v>8224</v>
      </c>
      <c r="I3939" t="s">
        <v>8246</v>
      </c>
      <c r="J3939">
        <v>1468249760</v>
      </c>
      <c r="K3939">
        <v>1465830560</v>
      </c>
      <c r="L3939" s="10">
        <f t="shared" si="246"/>
        <v>42534.631481481483</v>
      </c>
      <c r="M3939" s="10">
        <f t="shared" si="247"/>
        <v>42562.631481481483</v>
      </c>
      <c r="N3939" t="b">
        <v>0</v>
      </c>
      <c r="O3939">
        <v>10</v>
      </c>
      <c r="P3939" t="b">
        <v>0</v>
      </c>
      <c r="Q3939" t="s">
        <v>8271</v>
      </c>
      <c r="R3939" s="6">
        <f t="shared" si="245"/>
        <v>248.5</v>
      </c>
      <c r="S3939" t="s">
        <v>8319</v>
      </c>
      <c r="T3939" t="s">
        <v>8354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>
        <f t="shared" si="244"/>
        <v>0.12196620583717357</v>
      </c>
      <c r="G3940" t="s">
        <v>8221</v>
      </c>
      <c r="H3940" t="s">
        <v>8224</v>
      </c>
      <c r="I3940" t="s">
        <v>8246</v>
      </c>
      <c r="J3940">
        <v>1435441454</v>
      </c>
      <c r="K3940">
        <v>1432763054</v>
      </c>
      <c r="L3940" s="10">
        <f t="shared" si="246"/>
        <v>42151.905717592599</v>
      </c>
      <c r="M3940" s="10">
        <f t="shared" si="247"/>
        <v>42182.905717592599</v>
      </c>
      <c r="N3940" t="b">
        <v>0</v>
      </c>
      <c r="O3940">
        <v>5</v>
      </c>
      <c r="P3940" t="b">
        <v>0</v>
      </c>
      <c r="Q3940" t="s">
        <v>8271</v>
      </c>
      <c r="R3940" s="6">
        <f t="shared" si="245"/>
        <v>79.400000000000006</v>
      </c>
      <c r="S3940" t="s">
        <v>8319</v>
      </c>
      <c r="T3940" t="s">
        <v>8354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>
        <f t="shared" si="244"/>
        <v>1E-3</v>
      </c>
      <c r="G3941" t="s">
        <v>8221</v>
      </c>
      <c r="H3941" t="s">
        <v>8226</v>
      </c>
      <c r="I3941" t="s">
        <v>8248</v>
      </c>
      <c r="J3941">
        <v>1412656200</v>
      </c>
      <c r="K3941">
        <v>1412328979</v>
      </c>
      <c r="L3941" s="10">
        <f t="shared" si="246"/>
        <v>41915.400219907409</v>
      </c>
      <c r="M3941" s="10">
        <f t="shared" si="247"/>
        <v>41919.1875</v>
      </c>
      <c r="N3941" t="b">
        <v>0</v>
      </c>
      <c r="O3941">
        <v>1</v>
      </c>
      <c r="P3941" t="b">
        <v>0</v>
      </c>
      <c r="Q3941" t="s">
        <v>8271</v>
      </c>
      <c r="R3941" s="6">
        <f t="shared" si="245"/>
        <v>5</v>
      </c>
      <c r="S3941" t="s">
        <v>8319</v>
      </c>
      <c r="T3941" t="s">
        <v>8354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>
        <f t="shared" si="244"/>
        <v>2.2000000000000001E-3</v>
      </c>
      <c r="G3942" t="s">
        <v>8221</v>
      </c>
      <c r="H3942" t="s">
        <v>8224</v>
      </c>
      <c r="I3942" t="s">
        <v>8246</v>
      </c>
      <c r="J3942">
        <v>1420199351</v>
      </c>
      <c r="K3942">
        <v>1416311351</v>
      </c>
      <c r="L3942" s="10">
        <f t="shared" si="246"/>
        <v>41961.492488425924</v>
      </c>
      <c r="M3942" s="10">
        <f t="shared" si="247"/>
        <v>42006.492488425924</v>
      </c>
      <c r="N3942" t="b">
        <v>0</v>
      </c>
      <c r="O3942">
        <v>2</v>
      </c>
      <c r="P3942" t="b">
        <v>0</v>
      </c>
      <c r="Q3942" t="s">
        <v>8271</v>
      </c>
      <c r="R3942" s="6">
        <f t="shared" si="245"/>
        <v>5.5</v>
      </c>
      <c r="S3942" t="s">
        <v>8319</v>
      </c>
      <c r="T3942" t="s">
        <v>8354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>
        <f t="shared" si="244"/>
        <v>9.0909090909090905E-3</v>
      </c>
      <c r="G3943" t="s">
        <v>8221</v>
      </c>
      <c r="H3943" t="s">
        <v>8224</v>
      </c>
      <c r="I3943" t="s">
        <v>8246</v>
      </c>
      <c r="J3943">
        <v>1416877200</v>
      </c>
      <c r="K3943">
        <v>1414505137</v>
      </c>
      <c r="L3943" s="10">
        <f t="shared" si="246"/>
        <v>41940.587233796294</v>
      </c>
      <c r="M3943" s="10">
        <f t="shared" si="247"/>
        <v>41968.041666666672</v>
      </c>
      <c r="N3943" t="b">
        <v>0</v>
      </c>
      <c r="O3943">
        <v>2</v>
      </c>
      <c r="P3943" t="b">
        <v>0</v>
      </c>
      <c r="Q3943" t="s">
        <v>8271</v>
      </c>
      <c r="R3943" s="6">
        <f t="shared" si="245"/>
        <v>25</v>
      </c>
      <c r="S3943" t="s">
        <v>8319</v>
      </c>
      <c r="T3943" t="s">
        <v>8354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>
        <f t="shared" si="244"/>
        <v>0</v>
      </c>
      <c r="G3944" t="s">
        <v>8221</v>
      </c>
      <c r="H3944" t="s">
        <v>8224</v>
      </c>
      <c r="I3944" t="s">
        <v>8246</v>
      </c>
      <c r="J3944">
        <v>1434490914</v>
      </c>
      <c r="K3944">
        <v>1429306914</v>
      </c>
      <c r="L3944" s="10">
        <f t="shared" si="246"/>
        <v>42111.904097222221</v>
      </c>
      <c r="M3944" s="10">
        <f t="shared" si="247"/>
        <v>42171.904097222221</v>
      </c>
      <c r="N3944" t="b">
        <v>0</v>
      </c>
      <c r="O3944">
        <v>0</v>
      </c>
      <c r="P3944" t="b">
        <v>0</v>
      </c>
      <c r="Q3944" t="s">
        <v>8271</v>
      </c>
      <c r="R3944" s="6">
        <f t="shared" si="245"/>
        <v>0</v>
      </c>
      <c r="S3944" t="s">
        <v>8319</v>
      </c>
      <c r="T3944" t="s">
        <v>8354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>
        <f t="shared" si="244"/>
        <v>0.35639999999999999</v>
      </c>
      <c r="G3945" t="s">
        <v>8221</v>
      </c>
      <c r="H3945" t="s">
        <v>8224</v>
      </c>
      <c r="I3945" t="s">
        <v>8246</v>
      </c>
      <c r="J3945">
        <v>1446483000</v>
      </c>
      <c r="K3945">
        <v>1443811268</v>
      </c>
      <c r="L3945" s="10">
        <f t="shared" si="246"/>
        <v>42279.778564814813</v>
      </c>
      <c r="M3945" s="10">
        <f t="shared" si="247"/>
        <v>42310.701388888891</v>
      </c>
      <c r="N3945" t="b">
        <v>0</v>
      </c>
      <c r="O3945">
        <v>13</v>
      </c>
      <c r="P3945" t="b">
        <v>0</v>
      </c>
      <c r="Q3945" t="s">
        <v>8271</v>
      </c>
      <c r="R3945" s="6">
        <f t="shared" si="245"/>
        <v>137.07692307692307</v>
      </c>
      <c r="S3945" t="s">
        <v>8319</v>
      </c>
      <c r="T3945" t="s">
        <v>8354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>
        <f t="shared" si="244"/>
        <v>0</v>
      </c>
      <c r="G3946" t="s">
        <v>8221</v>
      </c>
      <c r="H3946" t="s">
        <v>8224</v>
      </c>
      <c r="I3946" t="s">
        <v>8246</v>
      </c>
      <c r="J3946">
        <v>1440690875</v>
      </c>
      <c r="K3946">
        <v>1438098875</v>
      </c>
      <c r="L3946" s="10">
        <f t="shared" si="246"/>
        <v>42213.662905092591</v>
      </c>
      <c r="M3946" s="10">
        <f t="shared" si="247"/>
        <v>42243.662905092591</v>
      </c>
      <c r="N3946" t="b">
        <v>0</v>
      </c>
      <c r="O3946">
        <v>0</v>
      </c>
      <c r="P3946" t="b">
        <v>0</v>
      </c>
      <c r="Q3946" t="s">
        <v>8271</v>
      </c>
      <c r="R3946" s="6">
        <f t="shared" si="245"/>
        <v>0</v>
      </c>
      <c r="S3946" t="s">
        <v>8319</v>
      </c>
      <c r="T3946" t="s">
        <v>8354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>
        <f t="shared" si="244"/>
        <v>2.5000000000000001E-3</v>
      </c>
      <c r="G3947" t="s">
        <v>8221</v>
      </c>
      <c r="H3947" t="s">
        <v>8224</v>
      </c>
      <c r="I3947" t="s">
        <v>8246</v>
      </c>
      <c r="J3947">
        <v>1431717268</v>
      </c>
      <c r="K3947">
        <v>1429125268</v>
      </c>
      <c r="L3947" s="10">
        <f t="shared" si="246"/>
        <v>42109.801712962959</v>
      </c>
      <c r="M3947" s="10">
        <f t="shared" si="247"/>
        <v>42139.801712962959</v>
      </c>
      <c r="N3947" t="b">
        <v>0</v>
      </c>
      <c r="O3947">
        <v>1</v>
      </c>
      <c r="P3947" t="b">
        <v>0</v>
      </c>
      <c r="Q3947" t="s">
        <v>8271</v>
      </c>
      <c r="R3947" s="6">
        <f t="shared" si="245"/>
        <v>5</v>
      </c>
      <c r="S3947" t="s">
        <v>8319</v>
      </c>
      <c r="T3947" t="s">
        <v>8354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>
        <f t="shared" si="244"/>
        <v>3.2500000000000001E-2</v>
      </c>
      <c r="G3948" t="s">
        <v>8221</v>
      </c>
      <c r="H3948" t="s">
        <v>8224</v>
      </c>
      <c r="I3948" t="s">
        <v>8246</v>
      </c>
      <c r="J3948">
        <v>1425110400</v>
      </c>
      <c r="K3948">
        <v>1422388822</v>
      </c>
      <c r="L3948" s="10">
        <f t="shared" si="246"/>
        <v>42031.833587962959</v>
      </c>
      <c r="M3948" s="10">
        <f t="shared" si="247"/>
        <v>42063.333333333328</v>
      </c>
      <c r="N3948" t="b">
        <v>0</v>
      </c>
      <c r="O3948">
        <v>5</v>
      </c>
      <c r="P3948" t="b">
        <v>0</v>
      </c>
      <c r="Q3948" t="s">
        <v>8271</v>
      </c>
      <c r="R3948" s="6">
        <f t="shared" si="245"/>
        <v>39</v>
      </c>
      <c r="S3948" t="s">
        <v>8319</v>
      </c>
      <c r="T3948" t="s">
        <v>8354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>
        <f t="shared" si="244"/>
        <v>3.3666666666666664E-2</v>
      </c>
      <c r="G3949" t="s">
        <v>8221</v>
      </c>
      <c r="H3949" t="s">
        <v>8224</v>
      </c>
      <c r="I3949" t="s">
        <v>8246</v>
      </c>
      <c r="J3949">
        <v>1475378744</v>
      </c>
      <c r="K3949">
        <v>1472786744</v>
      </c>
      <c r="L3949" s="10">
        <f t="shared" si="246"/>
        <v>42615.142870370371</v>
      </c>
      <c r="M3949" s="10">
        <f t="shared" si="247"/>
        <v>42645.142870370371</v>
      </c>
      <c r="N3949" t="b">
        <v>0</v>
      </c>
      <c r="O3949">
        <v>2</v>
      </c>
      <c r="P3949" t="b">
        <v>0</v>
      </c>
      <c r="Q3949" t="s">
        <v>8271</v>
      </c>
      <c r="R3949" s="6">
        <f t="shared" si="245"/>
        <v>50.5</v>
      </c>
      <c r="S3949" t="s">
        <v>8319</v>
      </c>
      <c r="T3949" t="s">
        <v>8354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>
        <f t="shared" si="244"/>
        <v>0</v>
      </c>
      <c r="G3950" t="s">
        <v>8221</v>
      </c>
      <c r="H3950" t="s">
        <v>8226</v>
      </c>
      <c r="I3950" t="s">
        <v>8248</v>
      </c>
      <c r="J3950">
        <v>1410076123</v>
      </c>
      <c r="K3950">
        <v>1404892123</v>
      </c>
      <c r="L3950" s="10">
        <f t="shared" si="246"/>
        <v>41829.325497685182</v>
      </c>
      <c r="M3950" s="10">
        <f t="shared" si="247"/>
        <v>41889.325497685182</v>
      </c>
      <c r="N3950" t="b">
        <v>0</v>
      </c>
      <c r="O3950">
        <v>0</v>
      </c>
      <c r="P3950" t="b">
        <v>0</v>
      </c>
      <c r="Q3950" t="s">
        <v>8271</v>
      </c>
      <c r="R3950" s="6">
        <f t="shared" si="245"/>
        <v>0</v>
      </c>
      <c r="S3950" t="s">
        <v>8319</v>
      </c>
      <c r="T3950" t="s">
        <v>8354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>
        <f t="shared" si="244"/>
        <v>0.15770000000000001</v>
      </c>
      <c r="G3951" t="s">
        <v>8221</v>
      </c>
      <c r="H3951" t="s">
        <v>8226</v>
      </c>
      <c r="I3951" t="s">
        <v>8248</v>
      </c>
      <c r="J3951">
        <v>1423623221</v>
      </c>
      <c r="K3951">
        <v>1421031221</v>
      </c>
      <c r="L3951" s="10">
        <f t="shared" si="246"/>
        <v>42016.120613425926</v>
      </c>
      <c r="M3951" s="10">
        <f t="shared" si="247"/>
        <v>42046.120613425926</v>
      </c>
      <c r="N3951" t="b">
        <v>0</v>
      </c>
      <c r="O3951">
        <v>32</v>
      </c>
      <c r="P3951" t="b">
        <v>0</v>
      </c>
      <c r="Q3951" t="s">
        <v>8271</v>
      </c>
      <c r="R3951" s="6">
        <f t="shared" si="245"/>
        <v>49.28125</v>
      </c>
      <c r="S3951" t="s">
        <v>8319</v>
      </c>
      <c r="T3951" t="s">
        <v>8354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>
        <f t="shared" si="244"/>
        <v>6.2500000000000003E-3</v>
      </c>
      <c r="G3952" t="s">
        <v>8221</v>
      </c>
      <c r="H3952" t="s">
        <v>8224</v>
      </c>
      <c r="I3952" t="s">
        <v>8246</v>
      </c>
      <c r="J3952">
        <v>1460140500</v>
      </c>
      <c r="K3952">
        <v>1457628680</v>
      </c>
      <c r="L3952" s="10">
        <f t="shared" si="246"/>
        <v>42439.702314814815</v>
      </c>
      <c r="M3952" s="10">
        <f t="shared" si="247"/>
        <v>42468.774305555555</v>
      </c>
      <c r="N3952" t="b">
        <v>0</v>
      </c>
      <c r="O3952">
        <v>1</v>
      </c>
      <c r="P3952" t="b">
        <v>0</v>
      </c>
      <c r="Q3952" t="s">
        <v>8271</v>
      </c>
      <c r="R3952" s="6">
        <f t="shared" si="245"/>
        <v>25</v>
      </c>
      <c r="S3952" t="s">
        <v>8319</v>
      </c>
      <c r="T3952" t="s">
        <v>8354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>
        <f t="shared" si="244"/>
        <v>5.0000000000000004E-6</v>
      </c>
      <c r="G3953" t="s">
        <v>8221</v>
      </c>
      <c r="H3953" t="s">
        <v>8241</v>
      </c>
      <c r="I3953" t="s">
        <v>8249</v>
      </c>
      <c r="J3953">
        <v>1462301342</v>
      </c>
      <c r="K3953">
        <v>1457120942</v>
      </c>
      <c r="L3953" s="10">
        <f t="shared" si="246"/>
        <v>42433.825717592597</v>
      </c>
      <c r="M3953" s="10">
        <f t="shared" si="247"/>
        <v>42493.784050925926</v>
      </c>
      <c r="N3953" t="b">
        <v>0</v>
      </c>
      <c r="O3953">
        <v>1</v>
      </c>
      <c r="P3953" t="b">
        <v>0</v>
      </c>
      <c r="Q3953" t="s">
        <v>8271</v>
      </c>
      <c r="R3953" s="6">
        <f t="shared" si="245"/>
        <v>1</v>
      </c>
      <c r="S3953" t="s">
        <v>8319</v>
      </c>
      <c r="T3953" t="s">
        <v>8354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>
        <f t="shared" si="244"/>
        <v>9.6153846153846159E-4</v>
      </c>
      <c r="G3954" t="s">
        <v>8221</v>
      </c>
      <c r="H3954" t="s">
        <v>8224</v>
      </c>
      <c r="I3954" t="s">
        <v>8246</v>
      </c>
      <c r="J3954">
        <v>1445885890</v>
      </c>
      <c r="K3954">
        <v>1440701890</v>
      </c>
      <c r="L3954" s="10">
        <f t="shared" si="246"/>
        <v>42243.790393518517</v>
      </c>
      <c r="M3954" s="10">
        <f t="shared" si="247"/>
        <v>42303.790393518517</v>
      </c>
      <c r="N3954" t="b">
        <v>0</v>
      </c>
      <c r="O3954">
        <v>1</v>
      </c>
      <c r="P3954" t="b">
        <v>0</v>
      </c>
      <c r="Q3954" t="s">
        <v>8271</v>
      </c>
      <c r="R3954" s="6">
        <f t="shared" si="245"/>
        <v>25</v>
      </c>
      <c r="S3954" t="s">
        <v>8319</v>
      </c>
      <c r="T3954" t="s">
        <v>8354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>
        <f t="shared" si="244"/>
        <v>0</v>
      </c>
      <c r="G3955" t="s">
        <v>8221</v>
      </c>
      <c r="H3955" t="s">
        <v>8224</v>
      </c>
      <c r="I3955" t="s">
        <v>8246</v>
      </c>
      <c r="J3955">
        <v>1469834940</v>
      </c>
      <c r="K3955">
        <v>1467162586</v>
      </c>
      <c r="L3955" s="10">
        <f t="shared" si="246"/>
        <v>42550.048449074078</v>
      </c>
      <c r="M3955" s="10">
        <f t="shared" si="247"/>
        <v>42580.978472222225</v>
      </c>
      <c r="N3955" t="b">
        <v>0</v>
      </c>
      <c r="O3955">
        <v>0</v>
      </c>
      <c r="P3955" t="b">
        <v>0</v>
      </c>
      <c r="Q3955" t="s">
        <v>8271</v>
      </c>
      <c r="R3955" s="6">
        <f t="shared" si="245"/>
        <v>0</v>
      </c>
      <c r="S3955" t="s">
        <v>8319</v>
      </c>
      <c r="T3955" t="s">
        <v>8354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>
        <f t="shared" si="244"/>
        <v>0</v>
      </c>
      <c r="G3956" t="s">
        <v>8221</v>
      </c>
      <c r="H3956" t="s">
        <v>8229</v>
      </c>
      <c r="I3956" t="s">
        <v>8251</v>
      </c>
      <c r="J3956">
        <v>1405352264</v>
      </c>
      <c r="K3956">
        <v>1400168264</v>
      </c>
      <c r="L3956" s="10">
        <f t="shared" si="246"/>
        <v>41774.651203703703</v>
      </c>
      <c r="M3956" s="10">
        <f t="shared" si="247"/>
        <v>41834.651203703703</v>
      </c>
      <c r="N3956" t="b">
        <v>0</v>
      </c>
      <c r="O3956">
        <v>0</v>
      </c>
      <c r="P3956" t="b">
        <v>0</v>
      </c>
      <c r="Q3956" t="s">
        <v>8271</v>
      </c>
      <c r="R3956" s="6">
        <f t="shared" si="245"/>
        <v>0</v>
      </c>
      <c r="S3956" t="s">
        <v>8319</v>
      </c>
      <c r="T3956" t="s">
        <v>8354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>
        <f t="shared" si="244"/>
        <v>0.24285714285714285</v>
      </c>
      <c r="G3957" t="s">
        <v>8221</v>
      </c>
      <c r="H3957" t="s">
        <v>8224</v>
      </c>
      <c r="I3957" t="s">
        <v>8246</v>
      </c>
      <c r="J3957">
        <v>1448745741</v>
      </c>
      <c r="K3957">
        <v>1446150141</v>
      </c>
      <c r="L3957" s="10">
        <f t="shared" si="246"/>
        <v>42306.848854166667</v>
      </c>
      <c r="M3957" s="10">
        <f t="shared" si="247"/>
        <v>42336.890520833331</v>
      </c>
      <c r="N3957" t="b">
        <v>0</v>
      </c>
      <c r="O3957">
        <v>8</v>
      </c>
      <c r="P3957" t="b">
        <v>0</v>
      </c>
      <c r="Q3957" t="s">
        <v>8271</v>
      </c>
      <c r="R3957" s="6">
        <f t="shared" si="245"/>
        <v>53.125</v>
      </c>
      <c r="S3957" t="s">
        <v>8319</v>
      </c>
      <c r="T3957" t="s">
        <v>8354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>
        <f t="shared" si="244"/>
        <v>0</v>
      </c>
      <c r="G3958" t="s">
        <v>8221</v>
      </c>
      <c r="H3958" t="s">
        <v>8224</v>
      </c>
      <c r="I3958" t="s">
        <v>8246</v>
      </c>
      <c r="J3958">
        <v>1461543600</v>
      </c>
      <c r="K3958">
        <v>1459203727</v>
      </c>
      <c r="L3958" s="10">
        <f t="shared" si="246"/>
        <v>42457.932025462964</v>
      </c>
      <c r="M3958" s="10">
        <f t="shared" si="247"/>
        <v>42485.013888888891</v>
      </c>
      <c r="N3958" t="b">
        <v>0</v>
      </c>
      <c r="O3958">
        <v>0</v>
      </c>
      <c r="P3958" t="b">
        <v>0</v>
      </c>
      <c r="Q3958" t="s">
        <v>8271</v>
      </c>
      <c r="R3958" s="6">
        <f t="shared" si="245"/>
        <v>0</v>
      </c>
      <c r="S3958" t="s">
        <v>8319</v>
      </c>
      <c r="T3958" t="s">
        <v>8354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>
        <f t="shared" si="244"/>
        <v>2.5000000000000001E-4</v>
      </c>
      <c r="G3959" t="s">
        <v>8221</v>
      </c>
      <c r="H3959" t="s">
        <v>8224</v>
      </c>
      <c r="I3959" t="s">
        <v>8246</v>
      </c>
      <c r="J3959">
        <v>1468020354</v>
      </c>
      <c r="K3959">
        <v>1464045954</v>
      </c>
      <c r="L3959" s="10">
        <f t="shared" si="246"/>
        <v>42513.976319444439</v>
      </c>
      <c r="M3959" s="10">
        <f t="shared" si="247"/>
        <v>42559.976319444439</v>
      </c>
      <c r="N3959" t="b">
        <v>0</v>
      </c>
      <c r="O3959">
        <v>1</v>
      </c>
      <c r="P3959" t="b">
        <v>0</v>
      </c>
      <c r="Q3959" t="s">
        <v>8271</v>
      </c>
      <c r="R3959" s="6">
        <f t="shared" si="245"/>
        <v>7</v>
      </c>
      <c r="S3959" t="s">
        <v>8319</v>
      </c>
      <c r="T3959" t="s">
        <v>8354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>
        <f t="shared" si="244"/>
        <v>0.32050000000000001</v>
      </c>
      <c r="G3960" t="s">
        <v>8221</v>
      </c>
      <c r="H3960" t="s">
        <v>8224</v>
      </c>
      <c r="I3960" t="s">
        <v>8246</v>
      </c>
      <c r="J3960">
        <v>1406988000</v>
      </c>
      <c r="K3960">
        <v>1403822912</v>
      </c>
      <c r="L3960" s="10">
        <f t="shared" si="246"/>
        <v>41816.950370370374</v>
      </c>
      <c r="M3960" s="10">
        <f t="shared" si="247"/>
        <v>41853.583333333336</v>
      </c>
      <c r="N3960" t="b">
        <v>0</v>
      </c>
      <c r="O3960">
        <v>16</v>
      </c>
      <c r="P3960" t="b">
        <v>0</v>
      </c>
      <c r="Q3960" t="s">
        <v>8271</v>
      </c>
      <c r="R3960" s="6">
        <f t="shared" si="245"/>
        <v>40.0625</v>
      </c>
      <c r="S3960" t="s">
        <v>8319</v>
      </c>
      <c r="T3960" t="s">
        <v>8354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>
        <f t="shared" si="244"/>
        <v>0.24333333333333335</v>
      </c>
      <c r="G3961" t="s">
        <v>8221</v>
      </c>
      <c r="H3961" t="s">
        <v>8224</v>
      </c>
      <c r="I3961" t="s">
        <v>8246</v>
      </c>
      <c r="J3961">
        <v>1411930556</v>
      </c>
      <c r="K3961">
        <v>1409338556</v>
      </c>
      <c r="L3961" s="10">
        <f t="shared" si="246"/>
        <v>41880.788842592592</v>
      </c>
      <c r="M3961" s="10">
        <f t="shared" si="247"/>
        <v>41910.788842592592</v>
      </c>
      <c r="N3961" t="b">
        <v>0</v>
      </c>
      <c r="O3961">
        <v>12</v>
      </c>
      <c r="P3961" t="b">
        <v>0</v>
      </c>
      <c r="Q3961" t="s">
        <v>8271</v>
      </c>
      <c r="R3961" s="6">
        <f t="shared" si="245"/>
        <v>24.333333333333332</v>
      </c>
      <c r="S3961" t="s">
        <v>8319</v>
      </c>
      <c r="T3961" t="s">
        <v>8354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>
        <f t="shared" si="244"/>
        <v>1.4999999999999999E-2</v>
      </c>
      <c r="G3962" t="s">
        <v>8221</v>
      </c>
      <c r="H3962" t="s">
        <v>8224</v>
      </c>
      <c r="I3962" t="s">
        <v>8246</v>
      </c>
      <c r="J3962">
        <v>1451852256</v>
      </c>
      <c r="K3962">
        <v>1449260256</v>
      </c>
      <c r="L3962" s="10">
        <f t="shared" si="246"/>
        <v>42342.845555555556</v>
      </c>
      <c r="M3962" s="10">
        <f t="shared" si="247"/>
        <v>42372.845555555556</v>
      </c>
      <c r="N3962" t="b">
        <v>0</v>
      </c>
      <c r="O3962">
        <v>4</v>
      </c>
      <c r="P3962" t="b">
        <v>0</v>
      </c>
      <c r="Q3962" t="s">
        <v>8271</v>
      </c>
      <c r="R3962" s="6">
        <f t="shared" si="245"/>
        <v>11.25</v>
      </c>
      <c r="S3962" t="s">
        <v>8319</v>
      </c>
      <c r="T3962" t="s">
        <v>8354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>
        <f t="shared" si="244"/>
        <v>4.1999999999999997E-3</v>
      </c>
      <c r="G3963" t="s">
        <v>8221</v>
      </c>
      <c r="H3963" t="s">
        <v>8225</v>
      </c>
      <c r="I3963" t="s">
        <v>8247</v>
      </c>
      <c r="J3963">
        <v>1399584210</v>
      </c>
      <c r="K3963">
        <v>1397683410</v>
      </c>
      <c r="L3963" s="10">
        <f t="shared" si="246"/>
        <v>41745.891319444447</v>
      </c>
      <c r="M3963" s="10">
        <f t="shared" si="247"/>
        <v>41767.891319444447</v>
      </c>
      <c r="N3963" t="b">
        <v>0</v>
      </c>
      <c r="O3963">
        <v>2</v>
      </c>
      <c r="P3963" t="b">
        <v>0</v>
      </c>
      <c r="Q3963" t="s">
        <v>8271</v>
      </c>
      <c r="R3963" s="6">
        <f t="shared" si="245"/>
        <v>10.5</v>
      </c>
      <c r="S3963" t="s">
        <v>8319</v>
      </c>
      <c r="T3963" t="s">
        <v>8354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>
        <f t="shared" si="244"/>
        <v>3.214285714285714E-2</v>
      </c>
      <c r="G3964" t="s">
        <v>8221</v>
      </c>
      <c r="H3964" t="s">
        <v>8225</v>
      </c>
      <c r="I3964" t="s">
        <v>8247</v>
      </c>
      <c r="J3964">
        <v>1448722494</v>
      </c>
      <c r="K3964">
        <v>1446562494</v>
      </c>
      <c r="L3964" s="10">
        <f t="shared" si="246"/>
        <v>42311.621458333335</v>
      </c>
      <c r="M3964" s="10">
        <f t="shared" si="247"/>
        <v>42336.621458333335</v>
      </c>
      <c r="N3964" t="b">
        <v>0</v>
      </c>
      <c r="O3964">
        <v>3</v>
      </c>
      <c r="P3964" t="b">
        <v>0</v>
      </c>
      <c r="Q3964" t="s">
        <v>8271</v>
      </c>
      <c r="R3964" s="6">
        <f t="shared" si="245"/>
        <v>15</v>
      </c>
      <c r="S3964" t="s">
        <v>8319</v>
      </c>
      <c r="T3964" t="s">
        <v>8354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>
        <f t="shared" si="244"/>
        <v>0</v>
      </c>
      <c r="G3965" t="s">
        <v>8221</v>
      </c>
      <c r="H3965" t="s">
        <v>8229</v>
      </c>
      <c r="I3965" t="s">
        <v>8251</v>
      </c>
      <c r="J3965">
        <v>1447821717</v>
      </c>
      <c r="K3965">
        <v>1445226117</v>
      </c>
      <c r="L3965" s="10">
        <f t="shared" si="246"/>
        <v>42296.154131944444</v>
      </c>
      <c r="M3965" s="10">
        <f t="shared" si="247"/>
        <v>42326.195798611108</v>
      </c>
      <c r="N3965" t="b">
        <v>0</v>
      </c>
      <c r="O3965">
        <v>0</v>
      </c>
      <c r="P3965" t="b">
        <v>0</v>
      </c>
      <c r="Q3965" t="s">
        <v>8271</v>
      </c>
      <c r="R3965" s="6">
        <f t="shared" si="245"/>
        <v>0</v>
      </c>
      <c r="S3965" t="s">
        <v>8319</v>
      </c>
      <c r="T3965" t="s">
        <v>8354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>
        <f t="shared" si="244"/>
        <v>6.3E-2</v>
      </c>
      <c r="G3966" t="s">
        <v>8221</v>
      </c>
      <c r="H3966" t="s">
        <v>8224</v>
      </c>
      <c r="I3966" t="s">
        <v>8246</v>
      </c>
      <c r="J3966">
        <v>1429460386</v>
      </c>
      <c r="K3966">
        <v>1424279986</v>
      </c>
      <c r="L3966" s="10">
        <f t="shared" si="246"/>
        <v>42053.722060185188</v>
      </c>
      <c r="M3966" s="10">
        <f t="shared" si="247"/>
        <v>42113.680393518516</v>
      </c>
      <c r="N3966" t="b">
        <v>0</v>
      </c>
      <c r="O3966">
        <v>3</v>
      </c>
      <c r="P3966" t="b">
        <v>0</v>
      </c>
      <c r="Q3966" t="s">
        <v>8271</v>
      </c>
      <c r="R3966" s="6">
        <f t="shared" si="245"/>
        <v>42</v>
      </c>
      <c r="S3966" t="s">
        <v>8319</v>
      </c>
      <c r="T3966" t="s">
        <v>8354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>
        <f t="shared" si="244"/>
        <v>0.14249999999999999</v>
      </c>
      <c r="G3967" t="s">
        <v>8221</v>
      </c>
      <c r="H3967" t="s">
        <v>8224</v>
      </c>
      <c r="I3967" t="s">
        <v>8246</v>
      </c>
      <c r="J3967">
        <v>1460608780</v>
      </c>
      <c r="K3967">
        <v>1455428380</v>
      </c>
      <c r="L3967" s="10">
        <f t="shared" si="246"/>
        <v>42414.235879629632</v>
      </c>
      <c r="M3967" s="10">
        <f t="shared" si="247"/>
        <v>42474.194212962961</v>
      </c>
      <c r="N3967" t="b">
        <v>0</v>
      </c>
      <c r="O3967">
        <v>4</v>
      </c>
      <c r="P3967" t="b">
        <v>0</v>
      </c>
      <c r="Q3967" t="s">
        <v>8271</v>
      </c>
      <c r="R3967" s="6">
        <f t="shared" si="245"/>
        <v>71.25</v>
      </c>
      <c r="S3967" t="s">
        <v>8319</v>
      </c>
      <c r="T3967" t="s">
        <v>8354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>
        <f t="shared" si="244"/>
        <v>6.0000000000000001E-3</v>
      </c>
      <c r="G3968" t="s">
        <v>8221</v>
      </c>
      <c r="H3968" t="s">
        <v>8224</v>
      </c>
      <c r="I3968" t="s">
        <v>8246</v>
      </c>
      <c r="J3968">
        <v>1406170740</v>
      </c>
      <c r="K3968">
        <v>1402506278</v>
      </c>
      <c r="L3968" s="10">
        <f t="shared" si="246"/>
        <v>41801.711550925924</v>
      </c>
      <c r="M3968" s="10">
        <f t="shared" si="247"/>
        <v>41844.124305555553</v>
      </c>
      <c r="N3968" t="b">
        <v>0</v>
      </c>
      <c r="O3968">
        <v>2</v>
      </c>
      <c r="P3968" t="b">
        <v>0</v>
      </c>
      <c r="Q3968" t="s">
        <v>8271</v>
      </c>
      <c r="R3968" s="6">
        <f t="shared" si="245"/>
        <v>22.5</v>
      </c>
      <c r="S3968" t="s">
        <v>8319</v>
      </c>
      <c r="T3968" t="s">
        <v>8354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>
        <f t="shared" si="244"/>
        <v>0.2411764705882353</v>
      </c>
      <c r="G3969" t="s">
        <v>8221</v>
      </c>
      <c r="H3969" t="s">
        <v>8224</v>
      </c>
      <c r="I3969" t="s">
        <v>8246</v>
      </c>
      <c r="J3969">
        <v>1488783507</v>
      </c>
      <c r="K3969">
        <v>1486191507</v>
      </c>
      <c r="L3969" s="10">
        <f t="shared" si="246"/>
        <v>42770.290590277778</v>
      </c>
      <c r="M3969" s="10">
        <f t="shared" si="247"/>
        <v>42800.290590277778</v>
      </c>
      <c r="N3969" t="b">
        <v>0</v>
      </c>
      <c r="O3969">
        <v>10</v>
      </c>
      <c r="P3969" t="b">
        <v>0</v>
      </c>
      <c r="Q3969" t="s">
        <v>8271</v>
      </c>
      <c r="R3969" s="6">
        <f t="shared" si="245"/>
        <v>41</v>
      </c>
      <c r="S3969" t="s">
        <v>8319</v>
      </c>
      <c r="T3969" t="s">
        <v>8354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>
        <f t="shared" ref="F3970:F4033" si="248">IF(D3970=0,0,E3970/D3970)</f>
        <v>0.10539999999999999</v>
      </c>
      <c r="G3970" t="s">
        <v>8221</v>
      </c>
      <c r="H3970" t="s">
        <v>8224</v>
      </c>
      <c r="I3970" t="s">
        <v>8246</v>
      </c>
      <c r="J3970">
        <v>1463945673</v>
      </c>
      <c r="K3970">
        <v>1458761673</v>
      </c>
      <c r="L3970" s="10">
        <f t="shared" si="246"/>
        <v>42452.815659722226</v>
      </c>
      <c r="M3970" s="10">
        <f t="shared" si="247"/>
        <v>42512.815659722226</v>
      </c>
      <c r="N3970" t="b">
        <v>0</v>
      </c>
      <c r="O3970">
        <v>11</v>
      </c>
      <c r="P3970" t="b">
        <v>0</v>
      </c>
      <c r="Q3970" t="s">
        <v>8271</v>
      </c>
      <c r="R3970" s="6">
        <f t="shared" ref="R3970:R4033" si="249">IF(O3970=0,0,E3970/O3970)</f>
        <v>47.909090909090907</v>
      </c>
      <c r="S3970" t="s">
        <v>8319</v>
      </c>
      <c r="T3970" t="s">
        <v>8354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>
        <f t="shared" si="248"/>
        <v>7.4690265486725665E-2</v>
      </c>
      <c r="G3971" t="s">
        <v>8221</v>
      </c>
      <c r="H3971" t="s">
        <v>8224</v>
      </c>
      <c r="I3971" t="s">
        <v>8246</v>
      </c>
      <c r="J3971">
        <v>1472442900</v>
      </c>
      <c r="K3971">
        <v>1471638646</v>
      </c>
      <c r="L3971" s="10">
        <f t="shared" ref="L3971:L4034" si="250">(((K3971/60)/60)/24)+DATE(1970,1,1)</f>
        <v>42601.854699074072</v>
      </c>
      <c r="M3971" s="10">
        <f t="shared" ref="M3971:M4034" si="251">(((J3971/60)/60)/24)+DATE(1970,1,1)</f>
        <v>42611.163194444445</v>
      </c>
      <c r="N3971" t="b">
        <v>0</v>
      </c>
      <c r="O3971">
        <v>6</v>
      </c>
      <c r="P3971" t="b">
        <v>0</v>
      </c>
      <c r="Q3971" t="s">
        <v>8271</v>
      </c>
      <c r="R3971" s="6">
        <f t="shared" si="249"/>
        <v>35.166666666666664</v>
      </c>
      <c r="S3971" t="s">
        <v>8319</v>
      </c>
      <c r="T3971" t="s">
        <v>8354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>
        <f t="shared" si="248"/>
        <v>7.3333333333333334E-4</v>
      </c>
      <c r="G3972" t="s">
        <v>8221</v>
      </c>
      <c r="H3972" t="s">
        <v>8224</v>
      </c>
      <c r="I3972" t="s">
        <v>8246</v>
      </c>
      <c r="J3972">
        <v>1460925811</v>
      </c>
      <c r="K3972">
        <v>1458333811</v>
      </c>
      <c r="L3972" s="10">
        <f t="shared" si="250"/>
        <v>42447.863553240735</v>
      </c>
      <c r="M3972" s="10">
        <f t="shared" si="251"/>
        <v>42477.863553240735</v>
      </c>
      <c r="N3972" t="b">
        <v>0</v>
      </c>
      <c r="O3972">
        <v>2</v>
      </c>
      <c r="P3972" t="b">
        <v>0</v>
      </c>
      <c r="Q3972" t="s">
        <v>8271</v>
      </c>
      <c r="R3972" s="6">
        <f t="shared" si="249"/>
        <v>5.5</v>
      </c>
      <c r="S3972" t="s">
        <v>8319</v>
      </c>
      <c r="T3972" t="s">
        <v>8354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>
        <f t="shared" si="248"/>
        <v>9.7142857142857135E-3</v>
      </c>
      <c r="G3973" t="s">
        <v>8221</v>
      </c>
      <c r="H3973" t="s">
        <v>8224</v>
      </c>
      <c r="I3973" t="s">
        <v>8246</v>
      </c>
      <c r="J3973">
        <v>1405947126</v>
      </c>
      <c r="K3973">
        <v>1403355126</v>
      </c>
      <c r="L3973" s="10">
        <f t="shared" si="250"/>
        <v>41811.536180555559</v>
      </c>
      <c r="M3973" s="10">
        <f t="shared" si="251"/>
        <v>41841.536180555559</v>
      </c>
      <c r="N3973" t="b">
        <v>0</v>
      </c>
      <c r="O3973">
        <v>6</v>
      </c>
      <c r="P3973" t="b">
        <v>0</v>
      </c>
      <c r="Q3973" t="s">
        <v>8271</v>
      </c>
      <c r="R3973" s="6">
        <f t="shared" si="249"/>
        <v>22.666666666666668</v>
      </c>
      <c r="S3973" t="s">
        <v>8319</v>
      </c>
      <c r="T3973" t="s">
        <v>8354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>
        <f t="shared" si="248"/>
        <v>0.21099999999999999</v>
      </c>
      <c r="G3974" t="s">
        <v>8221</v>
      </c>
      <c r="H3974" t="s">
        <v>8224</v>
      </c>
      <c r="I3974" t="s">
        <v>8246</v>
      </c>
      <c r="J3974">
        <v>1423186634</v>
      </c>
      <c r="K3974">
        <v>1418002634</v>
      </c>
      <c r="L3974" s="10">
        <f t="shared" si="250"/>
        <v>41981.067523148144</v>
      </c>
      <c r="M3974" s="10">
        <f t="shared" si="251"/>
        <v>42041.067523148144</v>
      </c>
      <c r="N3974" t="b">
        <v>0</v>
      </c>
      <c r="O3974">
        <v>8</v>
      </c>
      <c r="P3974" t="b">
        <v>0</v>
      </c>
      <c r="Q3974" t="s">
        <v>8271</v>
      </c>
      <c r="R3974" s="6">
        <f t="shared" si="249"/>
        <v>26.375</v>
      </c>
      <c r="S3974" t="s">
        <v>8319</v>
      </c>
      <c r="T3974" t="s">
        <v>8354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>
        <f t="shared" si="248"/>
        <v>0.78100000000000003</v>
      </c>
      <c r="G3975" t="s">
        <v>8221</v>
      </c>
      <c r="H3975" t="s">
        <v>8224</v>
      </c>
      <c r="I3975" t="s">
        <v>8246</v>
      </c>
      <c r="J3975">
        <v>1462766400</v>
      </c>
      <c r="K3975">
        <v>1460219110</v>
      </c>
      <c r="L3975" s="10">
        <f t="shared" si="250"/>
        <v>42469.68414351852</v>
      </c>
      <c r="M3975" s="10">
        <f t="shared" si="251"/>
        <v>42499.166666666672</v>
      </c>
      <c r="N3975" t="b">
        <v>0</v>
      </c>
      <c r="O3975">
        <v>37</v>
      </c>
      <c r="P3975" t="b">
        <v>0</v>
      </c>
      <c r="Q3975" t="s">
        <v>8271</v>
      </c>
      <c r="R3975" s="6">
        <f t="shared" si="249"/>
        <v>105.54054054054055</v>
      </c>
      <c r="S3975" t="s">
        <v>8319</v>
      </c>
      <c r="T3975" t="s">
        <v>8354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>
        <f t="shared" si="248"/>
        <v>0.32</v>
      </c>
      <c r="G3976" t="s">
        <v>8221</v>
      </c>
      <c r="H3976" t="s">
        <v>8225</v>
      </c>
      <c r="I3976" t="s">
        <v>8247</v>
      </c>
      <c r="J3976">
        <v>1464872848</v>
      </c>
      <c r="K3976">
        <v>1462280848</v>
      </c>
      <c r="L3976" s="10">
        <f t="shared" si="250"/>
        <v>42493.546851851846</v>
      </c>
      <c r="M3976" s="10">
        <f t="shared" si="251"/>
        <v>42523.546851851846</v>
      </c>
      <c r="N3976" t="b">
        <v>0</v>
      </c>
      <c r="O3976">
        <v>11</v>
      </c>
      <c r="P3976" t="b">
        <v>0</v>
      </c>
      <c r="Q3976" t="s">
        <v>8271</v>
      </c>
      <c r="R3976" s="6">
        <f t="shared" si="249"/>
        <v>29.09090909090909</v>
      </c>
      <c r="S3976" t="s">
        <v>8319</v>
      </c>
      <c r="T3976" t="s">
        <v>8354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>
        <f t="shared" si="248"/>
        <v>0</v>
      </c>
      <c r="G3977" t="s">
        <v>8221</v>
      </c>
      <c r="H3977" t="s">
        <v>8224</v>
      </c>
      <c r="I3977" t="s">
        <v>8246</v>
      </c>
      <c r="J3977">
        <v>1468442898</v>
      </c>
      <c r="K3977">
        <v>1465850898</v>
      </c>
      <c r="L3977" s="10">
        <f t="shared" si="250"/>
        <v>42534.866875</v>
      </c>
      <c r="M3977" s="10">
        <f t="shared" si="251"/>
        <v>42564.866875</v>
      </c>
      <c r="N3977" t="b">
        <v>0</v>
      </c>
      <c r="O3977">
        <v>0</v>
      </c>
      <c r="P3977" t="b">
        <v>0</v>
      </c>
      <c r="Q3977" t="s">
        <v>8271</v>
      </c>
      <c r="R3977" s="6">
        <f t="shared" si="249"/>
        <v>0</v>
      </c>
      <c r="S3977" t="s">
        <v>8319</v>
      </c>
      <c r="T3977" t="s">
        <v>8354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>
        <f t="shared" si="248"/>
        <v>0.47692307692307695</v>
      </c>
      <c r="G3978" t="s">
        <v>8221</v>
      </c>
      <c r="H3978" t="s">
        <v>8224</v>
      </c>
      <c r="I3978" t="s">
        <v>8246</v>
      </c>
      <c r="J3978">
        <v>1406876400</v>
      </c>
      <c r="K3978">
        <v>1405024561</v>
      </c>
      <c r="L3978" s="10">
        <f t="shared" si="250"/>
        <v>41830.858344907407</v>
      </c>
      <c r="M3978" s="10">
        <f t="shared" si="251"/>
        <v>41852.291666666664</v>
      </c>
      <c r="N3978" t="b">
        <v>0</v>
      </c>
      <c r="O3978">
        <v>10</v>
      </c>
      <c r="P3978" t="b">
        <v>0</v>
      </c>
      <c r="Q3978" t="s">
        <v>8271</v>
      </c>
      <c r="R3978" s="6">
        <f t="shared" si="249"/>
        <v>62</v>
      </c>
      <c r="S3978" t="s">
        <v>8319</v>
      </c>
      <c r="T3978" t="s">
        <v>8354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>
        <f t="shared" si="248"/>
        <v>1.4500000000000001E-2</v>
      </c>
      <c r="G3979" t="s">
        <v>8221</v>
      </c>
      <c r="H3979" t="s">
        <v>8224</v>
      </c>
      <c r="I3979" t="s">
        <v>8246</v>
      </c>
      <c r="J3979">
        <v>1469213732</v>
      </c>
      <c r="K3979">
        <v>1466621732</v>
      </c>
      <c r="L3979" s="10">
        <f t="shared" si="250"/>
        <v>42543.788564814815</v>
      </c>
      <c r="M3979" s="10">
        <f t="shared" si="251"/>
        <v>42573.788564814815</v>
      </c>
      <c r="N3979" t="b">
        <v>0</v>
      </c>
      <c r="O3979">
        <v>6</v>
      </c>
      <c r="P3979" t="b">
        <v>0</v>
      </c>
      <c r="Q3979" t="s">
        <v>8271</v>
      </c>
      <c r="R3979" s="6">
        <f t="shared" si="249"/>
        <v>217.5</v>
      </c>
      <c r="S3979" t="s">
        <v>8319</v>
      </c>
      <c r="T3979" t="s">
        <v>8354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>
        <f t="shared" si="248"/>
        <v>0.107</v>
      </c>
      <c r="G3980" t="s">
        <v>8221</v>
      </c>
      <c r="H3980" t="s">
        <v>8224</v>
      </c>
      <c r="I3980" t="s">
        <v>8246</v>
      </c>
      <c r="J3980">
        <v>1422717953</v>
      </c>
      <c r="K3980">
        <v>1417533953</v>
      </c>
      <c r="L3980" s="10">
        <f t="shared" si="250"/>
        <v>41975.642974537041</v>
      </c>
      <c r="M3980" s="10">
        <f t="shared" si="251"/>
        <v>42035.642974537041</v>
      </c>
      <c r="N3980" t="b">
        <v>0</v>
      </c>
      <c r="O3980">
        <v>8</v>
      </c>
      <c r="P3980" t="b">
        <v>0</v>
      </c>
      <c r="Q3980" t="s">
        <v>8271</v>
      </c>
      <c r="R3980" s="6">
        <f t="shared" si="249"/>
        <v>26.75</v>
      </c>
      <c r="S3980" t="s">
        <v>8319</v>
      </c>
      <c r="T3980" t="s">
        <v>8354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>
        <f t="shared" si="248"/>
        <v>1.8333333333333333E-2</v>
      </c>
      <c r="G3981" t="s">
        <v>8221</v>
      </c>
      <c r="H3981" t="s">
        <v>8225</v>
      </c>
      <c r="I3981" t="s">
        <v>8247</v>
      </c>
      <c r="J3981">
        <v>1427659200</v>
      </c>
      <c r="K3981">
        <v>1425678057</v>
      </c>
      <c r="L3981" s="10">
        <f t="shared" si="250"/>
        <v>42069.903437500005</v>
      </c>
      <c r="M3981" s="10">
        <f t="shared" si="251"/>
        <v>42092.833333333328</v>
      </c>
      <c r="N3981" t="b">
        <v>0</v>
      </c>
      <c r="O3981">
        <v>6</v>
      </c>
      <c r="P3981" t="b">
        <v>0</v>
      </c>
      <c r="Q3981" t="s">
        <v>8271</v>
      </c>
      <c r="R3981" s="6">
        <f t="shared" si="249"/>
        <v>18.333333333333332</v>
      </c>
      <c r="S3981" t="s">
        <v>8319</v>
      </c>
      <c r="T3981" t="s">
        <v>8354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>
        <f t="shared" si="248"/>
        <v>0.18</v>
      </c>
      <c r="G3982" t="s">
        <v>8221</v>
      </c>
      <c r="H3982" t="s">
        <v>8224</v>
      </c>
      <c r="I3982" t="s">
        <v>8246</v>
      </c>
      <c r="J3982">
        <v>1404570147</v>
      </c>
      <c r="K3982">
        <v>1401978147</v>
      </c>
      <c r="L3982" s="10">
        <f t="shared" si="250"/>
        <v>41795.598923611113</v>
      </c>
      <c r="M3982" s="10">
        <f t="shared" si="251"/>
        <v>41825.598923611113</v>
      </c>
      <c r="N3982" t="b">
        <v>0</v>
      </c>
      <c r="O3982">
        <v>7</v>
      </c>
      <c r="P3982" t="b">
        <v>0</v>
      </c>
      <c r="Q3982" t="s">
        <v>8271</v>
      </c>
      <c r="R3982" s="6">
        <f t="shared" si="249"/>
        <v>64.285714285714292</v>
      </c>
      <c r="S3982" t="s">
        <v>8319</v>
      </c>
      <c r="T3982" t="s">
        <v>8354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>
        <f t="shared" si="248"/>
        <v>4.0833333333333333E-2</v>
      </c>
      <c r="G3983" t="s">
        <v>8221</v>
      </c>
      <c r="H3983" t="s">
        <v>8224</v>
      </c>
      <c r="I3983" t="s">
        <v>8246</v>
      </c>
      <c r="J3983">
        <v>1468729149</v>
      </c>
      <c r="K3983">
        <v>1463545149</v>
      </c>
      <c r="L3983" s="10">
        <f t="shared" si="250"/>
        <v>42508.179965277777</v>
      </c>
      <c r="M3983" s="10">
        <f t="shared" si="251"/>
        <v>42568.179965277777</v>
      </c>
      <c r="N3983" t="b">
        <v>0</v>
      </c>
      <c r="O3983">
        <v>7</v>
      </c>
      <c r="P3983" t="b">
        <v>0</v>
      </c>
      <c r="Q3983" t="s">
        <v>8271</v>
      </c>
      <c r="R3983" s="6">
        <f t="shared" si="249"/>
        <v>175</v>
      </c>
      <c r="S3983" t="s">
        <v>8319</v>
      </c>
      <c r="T3983" t="s">
        <v>8354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>
        <f t="shared" si="248"/>
        <v>0.2</v>
      </c>
      <c r="G3984" t="s">
        <v>8221</v>
      </c>
      <c r="H3984" t="s">
        <v>8225</v>
      </c>
      <c r="I3984" t="s">
        <v>8247</v>
      </c>
      <c r="J3984">
        <v>1436297180</v>
      </c>
      <c r="K3984">
        <v>1431113180</v>
      </c>
      <c r="L3984" s="10">
        <f t="shared" si="250"/>
        <v>42132.809953703705</v>
      </c>
      <c r="M3984" s="10">
        <f t="shared" si="251"/>
        <v>42192.809953703705</v>
      </c>
      <c r="N3984" t="b">
        <v>0</v>
      </c>
      <c r="O3984">
        <v>5</v>
      </c>
      <c r="P3984" t="b">
        <v>0</v>
      </c>
      <c r="Q3984" t="s">
        <v>8271</v>
      </c>
      <c r="R3984" s="6">
        <f t="shared" si="249"/>
        <v>34</v>
      </c>
      <c r="S3984" t="s">
        <v>8319</v>
      </c>
      <c r="T3984" t="s">
        <v>8354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>
        <f t="shared" si="248"/>
        <v>0.34802513464991025</v>
      </c>
      <c r="G3985" t="s">
        <v>8221</v>
      </c>
      <c r="H3985" t="s">
        <v>8224</v>
      </c>
      <c r="I3985" t="s">
        <v>8246</v>
      </c>
      <c r="J3985">
        <v>1400569140</v>
      </c>
      <c r="K3985">
        <v>1397854356</v>
      </c>
      <c r="L3985" s="10">
        <f t="shared" si="250"/>
        <v>41747.86986111111</v>
      </c>
      <c r="M3985" s="10">
        <f t="shared" si="251"/>
        <v>41779.290972222225</v>
      </c>
      <c r="N3985" t="b">
        <v>0</v>
      </c>
      <c r="O3985">
        <v>46</v>
      </c>
      <c r="P3985" t="b">
        <v>0</v>
      </c>
      <c r="Q3985" t="s">
        <v>8271</v>
      </c>
      <c r="R3985" s="6">
        <f t="shared" si="249"/>
        <v>84.282608695652172</v>
      </c>
      <c r="S3985" t="s">
        <v>8319</v>
      </c>
      <c r="T3985" t="s">
        <v>8354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>
        <f t="shared" si="248"/>
        <v>6.3333333333333339E-2</v>
      </c>
      <c r="G3986" t="s">
        <v>8221</v>
      </c>
      <c r="H3986" t="s">
        <v>8225</v>
      </c>
      <c r="I3986" t="s">
        <v>8247</v>
      </c>
      <c r="J3986">
        <v>1415404800</v>
      </c>
      <c r="K3986">
        <v>1412809644</v>
      </c>
      <c r="L3986" s="10">
        <f t="shared" si="250"/>
        <v>41920.963472222218</v>
      </c>
      <c r="M3986" s="10">
        <f t="shared" si="251"/>
        <v>41951</v>
      </c>
      <c r="N3986" t="b">
        <v>0</v>
      </c>
      <c r="O3986">
        <v>10</v>
      </c>
      <c r="P3986" t="b">
        <v>0</v>
      </c>
      <c r="Q3986" t="s">
        <v>8271</v>
      </c>
      <c r="R3986" s="6">
        <f t="shared" si="249"/>
        <v>9.5</v>
      </c>
      <c r="S3986" t="s">
        <v>8319</v>
      </c>
      <c r="T3986" t="s">
        <v>8354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>
        <f t="shared" si="248"/>
        <v>0.32050000000000001</v>
      </c>
      <c r="G3987" t="s">
        <v>8221</v>
      </c>
      <c r="H3987" t="s">
        <v>8224</v>
      </c>
      <c r="I3987" t="s">
        <v>8246</v>
      </c>
      <c r="J3987">
        <v>1456002300</v>
      </c>
      <c r="K3987">
        <v>1454173120</v>
      </c>
      <c r="L3987" s="10">
        <f t="shared" si="250"/>
        <v>42399.707407407404</v>
      </c>
      <c r="M3987" s="10">
        <f t="shared" si="251"/>
        <v>42420.878472222219</v>
      </c>
      <c r="N3987" t="b">
        <v>0</v>
      </c>
      <c r="O3987">
        <v>19</v>
      </c>
      <c r="P3987" t="b">
        <v>0</v>
      </c>
      <c r="Q3987" t="s">
        <v>8271</v>
      </c>
      <c r="R3987" s="6">
        <f t="shared" si="249"/>
        <v>33.736842105263158</v>
      </c>
      <c r="S3987" t="s">
        <v>8319</v>
      </c>
      <c r="T3987" t="s">
        <v>8354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>
        <f t="shared" si="248"/>
        <v>9.7600000000000006E-2</v>
      </c>
      <c r="G3988" t="s">
        <v>8221</v>
      </c>
      <c r="H3988" t="s">
        <v>8225</v>
      </c>
      <c r="I3988" t="s">
        <v>8247</v>
      </c>
      <c r="J3988">
        <v>1462539840</v>
      </c>
      <c r="K3988">
        <v>1460034594</v>
      </c>
      <c r="L3988" s="10">
        <f t="shared" si="250"/>
        <v>42467.548541666663</v>
      </c>
      <c r="M3988" s="10">
        <f t="shared" si="251"/>
        <v>42496.544444444444</v>
      </c>
      <c r="N3988" t="b">
        <v>0</v>
      </c>
      <c r="O3988">
        <v>13</v>
      </c>
      <c r="P3988" t="b">
        <v>0</v>
      </c>
      <c r="Q3988" t="s">
        <v>8271</v>
      </c>
      <c r="R3988" s="6">
        <f t="shared" si="249"/>
        <v>37.53846153846154</v>
      </c>
      <c r="S3988" t="s">
        <v>8319</v>
      </c>
      <c r="T3988" t="s">
        <v>8354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>
        <f t="shared" si="248"/>
        <v>0.3775</v>
      </c>
      <c r="G3989" t="s">
        <v>8221</v>
      </c>
      <c r="H3989" t="s">
        <v>8225</v>
      </c>
      <c r="I3989" t="s">
        <v>8247</v>
      </c>
      <c r="J3989">
        <v>1400278290</v>
      </c>
      <c r="K3989">
        <v>1399414290</v>
      </c>
      <c r="L3989" s="10">
        <f t="shared" si="250"/>
        <v>41765.92465277778</v>
      </c>
      <c r="M3989" s="10">
        <f t="shared" si="251"/>
        <v>41775.92465277778</v>
      </c>
      <c r="N3989" t="b">
        <v>0</v>
      </c>
      <c r="O3989">
        <v>13</v>
      </c>
      <c r="P3989" t="b">
        <v>0</v>
      </c>
      <c r="Q3989" t="s">
        <v>8271</v>
      </c>
      <c r="R3989" s="6">
        <f t="shared" si="249"/>
        <v>11.615384615384615</v>
      </c>
      <c r="S3989" t="s">
        <v>8319</v>
      </c>
      <c r="T3989" t="s">
        <v>8354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>
        <f t="shared" si="248"/>
        <v>2.1333333333333333E-2</v>
      </c>
      <c r="G3990" t="s">
        <v>8221</v>
      </c>
      <c r="H3990" t="s">
        <v>8224</v>
      </c>
      <c r="I3990" t="s">
        <v>8246</v>
      </c>
      <c r="J3990">
        <v>1440813413</v>
      </c>
      <c r="K3990">
        <v>1439517413</v>
      </c>
      <c r="L3990" s="10">
        <f t="shared" si="250"/>
        <v>42230.08116898148</v>
      </c>
      <c r="M3990" s="10">
        <f t="shared" si="251"/>
        <v>42245.08116898148</v>
      </c>
      <c r="N3990" t="b">
        <v>0</v>
      </c>
      <c r="O3990">
        <v>4</v>
      </c>
      <c r="P3990" t="b">
        <v>0</v>
      </c>
      <c r="Q3990" t="s">
        <v>8271</v>
      </c>
      <c r="R3990" s="6">
        <f t="shared" si="249"/>
        <v>8</v>
      </c>
      <c r="S3990" t="s">
        <v>8319</v>
      </c>
      <c r="T3990" t="s">
        <v>8354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>
        <f t="shared" si="248"/>
        <v>0</v>
      </c>
      <c r="G3991" t="s">
        <v>8221</v>
      </c>
      <c r="H3991" t="s">
        <v>8224</v>
      </c>
      <c r="I3991" t="s">
        <v>8246</v>
      </c>
      <c r="J3991">
        <v>1447009181</v>
      </c>
      <c r="K3991">
        <v>1444413581</v>
      </c>
      <c r="L3991" s="10">
        <f t="shared" si="250"/>
        <v>42286.749780092592</v>
      </c>
      <c r="M3991" s="10">
        <f t="shared" si="251"/>
        <v>42316.791446759264</v>
      </c>
      <c r="N3991" t="b">
        <v>0</v>
      </c>
      <c r="O3991">
        <v>0</v>
      </c>
      <c r="P3991" t="b">
        <v>0</v>
      </c>
      <c r="Q3991" t="s">
        <v>8271</v>
      </c>
      <c r="R3991" s="6">
        <f t="shared" si="249"/>
        <v>0</v>
      </c>
      <c r="S3991" t="s">
        <v>8319</v>
      </c>
      <c r="T3991" t="s">
        <v>8354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>
        <f t="shared" si="248"/>
        <v>4.1818181818181817E-2</v>
      </c>
      <c r="G3992" t="s">
        <v>8221</v>
      </c>
      <c r="H3992" t="s">
        <v>8225</v>
      </c>
      <c r="I3992" t="s">
        <v>8247</v>
      </c>
      <c r="J3992">
        <v>1456934893</v>
      </c>
      <c r="K3992">
        <v>1454342893</v>
      </c>
      <c r="L3992" s="10">
        <f t="shared" si="250"/>
        <v>42401.672372685185</v>
      </c>
      <c r="M3992" s="10">
        <f t="shared" si="251"/>
        <v>42431.672372685185</v>
      </c>
      <c r="N3992" t="b">
        <v>0</v>
      </c>
      <c r="O3992">
        <v>3</v>
      </c>
      <c r="P3992" t="b">
        <v>0</v>
      </c>
      <c r="Q3992" t="s">
        <v>8271</v>
      </c>
      <c r="R3992" s="6">
        <f t="shared" si="249"/>
        <v>23</v>
      </c>
      <c r="S3992" t="s">
        <v>8319</v>
      </c>
      <c r="T3992" t="s">
        <v>8354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>
        <f t="shared" si="248"/>
        <v>0.2</v>
      </c>
      <c r="G3993" t="s">
        <v>8221</v>
      </c>
      <c r="H3993" t="s">
        <v>8224</v>
      </c>
      <c r="I3993" t="s">
        <v>8246</v>
      </c>
      <c r="J3993">
        <v>1433086082</v>
      </c>
      <c r="K3993">
        <v>1430494082</v>
      </c>
      <c r="L3993" s="10">
        <f t="shared" si="250"/>
        <v>42125.644467592589</v>
      </c>
      <c r="M3993" s="10">
        <f t="shared" si="251"/>
        <v>42155.644467592589</v>
      </c>
      <c r="N3993" t="b">
        <v>0</v>
      </c>
      <c r="O3993">
        <v>1</v>
      </c>
      <c r="P3993" t="b">
        <v>0</v>
      </c>
      <c r="Q3993" t="s">
        <v>8271</v>
      </c>
      <c r="R3993" s="6">
        <f t="shared" si="249"/>
        <v>100</v>
      </c>
      <c r="S3993" t="s">
        <v>8319</v>
      </c>
      <c r="T3993" t="s">
        <v>8354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>
        <f t="shared" si="248"/>
        <v>5.4100000000000002E-2</v>
      </c>
      <c r="G3994" t="s">
        <v>8221</v>
      </c>
      <c r="H3994" t="s">
        <v>8224</v>
      </c>
      <c r="I3994" t="s">
        <v>8246</v>
      </c>
      <c r="J3994">
        <v>1449876859</v>
      </c>
      <c r="K3994">
        <v>1444689259</v>
      </c>
      <c r="L3994" s="10">
        <f t="shared" si="250"/>
        <v>42289.94049768518</v>
      </c>
      <c r="M3994" s="10">
        <f t="shared" si="251"/>
        <v>42349.982164351852</v>
      </c>
      <c r="N3994" t="b">
        <v>0</v>
      </c>
      <c r="O3994">
        <v>9</v>
      </c>
      <c r="P3994" t="b">
        <v>0</v>
      </c>
      <c r="Q3994" t="s">
        <v>8271</v>
      </c>
      <c r="R3994" s="6">
        <f t="shared" si="249"/>
        <v>60.111111111111114</v>
      </c>
      <c r="S3994" t="s">
        <v>8319</v>
      </c>
      <c r="T3994" t="s">
        <v>8354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>
        <f t="shared" si="248"/>
        <v>6.0000000000000002E-5</v>
      </c>
      <c r="G3995" t="s">
        <v>8221</v>
      </c>
      <c r="H3995" t="s">
        <v>8224</v>
      </c>
      <c r="I3995" t="s">
        <v>8246</v>
      </c>
      <c r="J3995">
        <v>1431549912</v>
      </c>
      <c r="K3995">
        <v>1428957912</v>
      </c>
      <c r="L3995" s="10">
        <f t="shared" si="250"/>
        <v>42107.864722222221</v>
      </c>
      <c r="M3995" s="10">
        <f t="shared" si="251"/>
        <v>42137.864722222221</v>
      </c>
      <c r="N3995" t="b">
        <v>0</v>
      </c>
      <c r="O3995">
        <v>1</v>
      </c>
      <c r="P3995" t="b">
        <v>0</v>
      </c>
      <c r="Q3995" t="s">
        <v>8271</v>
      </c>
      <c r="R3995" s="6">
        <f t="shared" si="249"/>
        <v>3</v>
      </c>
      <c r="S3995" t="s">
        <v>8319</v>
      </c>
      <c r="T3995" t="s">
        <v>8354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>
        <f t="shared" si="248"/>
        <v>2.5000000000000001E-3</v>
      </c>
      <c r="G3996" t="s">
        <v>8221</v>
      </c>
      <c r="H3996" t="s">
        <v>8224</v>
      </c>
      <c r="I3996" t="s">
        <v>8246</v>
      </c>
      <c r="J3996">
        <v>1405761690</v>
      </c>
      <c r="K3996">
        <v>1403169690</v>
      </c>
      <c r="L3996" s="10">
        <f t="shared" si="250"/>
        <v>41809.389930555553</v>
      </c>
      <c r="M3996" s="10">
        <f t="shared" si="251"/>
        <v>41839.389930555553</v>
      </c>
      <c r="N3996" t="b">
        <v>0</v>
      </c>
      <c r="O3996">
        <v>1</v>
      </c>
      <c r="P3996" t="b">
        <v>0</v>
      </c>
      <c r="Q3996" t="s">
        <v>8271</v>
      </c>
      <c r="R3996" s="6">
        <f t="shared" si="249"/>
        <v>5</v>
      </c>
      <c r="S3996" t="s">
        <v>8319</v>
      </c>
      <c r="T3996" t="s">
        <v>8354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>
        <f t="shared" si="248"/>
        <v>0.35</v>
      </c>
      <c r="G3997" t="s">
        <v>8221</v>
      </c>
      <c r="H3997" t="s">
        <v>8225</v>
      </c>
      <c r="I3997" t="s">
        <v>8247</v>
      </c>
      <c r="J3997">
        <v>1423913220</v>
      </c>
      <c r="K3997">
        <v>1421339077</v>
      </c>
      <c r="L3997" s="10">
        <f t="shared" si="250"/>
        <v>42019.683761574073</v>
      </c>
      <c r="M3997" s="10">
        <f t="shared" si="251"/>
        <v>42049.477083333331</v>
      </c>
      <c r="N3997" t="b">
        <v>0</v>
      </c>
      <c r="O3997">
        <v>4</v>
      </c>
      <c r="P3997" t="b">
        <v>0</v>
      </c>
      <c r="Q3997" t="s">
        <v>8271</v>
      </c>
      <c r="R3997" s="6">
        <f t="shared" si="249"/>
        <v>17.5</v>
      </c>
      <c r="S3997" t="s">
        <v>8319</v>
      </c>
      <c r="T3997" t="s">
        <v>8354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>
        <f t="shared" si="248"/>
        <v>0.16566666666666666</v>
      </c>
      <c r="G3998" t="s">
        <v>8221</v>
      </c>
      <c r="H3998" t="s">
        <v>8224</v>
      </c>
      <c r="I3998" t="s">
        <v>8246</v>
      </c>
      <c r="J3998">
        <v>1416499440</v>
      </c>
      <c r="K3998">
        <v>1415341464</v>
      </c>
      <c r="L3998" s="10">
        <f t="shared" si="250"/>
        <v>41950.26694444444</v>
      </c>
      <c r="M3998" s="10">
        <f t="shared" si="251"/>
        <v>41963.669444444444</v>
      </c>
      <c r="N3998" t="b">
        <v>0</v>
      </c>
      <c r="O3998">
        <v>17</v>
      </c>
      <c r="P3998" t="b">
        <v>0</v>
      </c>
      <c r="Q3998" t="s">
        <v>8271</v>
      </c>
      <c r="R3998" s="6">
        <f t="shared" si="249"/>
        <v>29.235294117647058</v>
      </c>
      <c r="S3998" t="s">
        <v>8319</v>
      </c>
      <c r="T3998" t="s">
        <v>8354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>
        <f t="shared" si="248"/>
        <v>0</v>
      </c>
      <c r="G3999" t="s">
        <v>8221</v>
      </c>
      <c r="H3999" t="s">
        <v>8225</v>
      </c>
      <c r="I3999" t="s">
        <v>8247</v>
      </c>
      <c r="J3999">
        <v>1428222221</v>
      </c>
      <c r="K3999">
        <v>1425633821</v>
      </c>
      <c r="L3999" s="10">
        <f t="shared" si="250"/>
        <v>42069.391446759255</v>
      </c>
      <c r="M3999" s="10">
        <f t="shared" si="251"/>
        <v>42099.349780092598</v>
      </c>
      <c r="N3999" t="b">
        <v>0</v>
      </c>
      <c r="O3999">
        <v>0</v>
      </c>
      <c r="P3999" t="b">
        <v>0</v>
      </c>
      <c r="Q3999" t="s">
        <v>8271</v>
      </c>
      <c r="R3999" s="6">
        <f t="shared" si="249"/>
        <v>0</v>
      </c>
      <c r="S3999" t="s">
        <v>8319</v>
      </c>
      <c r="T3999" t="s">
        <v>8354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>
        <f t="shared" si="248"/>
        <v>0.57199999999999995</v>
      </c>
      <c r="G4000" t="s">
        <v>8221</v>
      </c>
      <c r="H4000" t="s">
        <v>8224</v>
      </c>
      <c r="I4000" t="s">
        <v>8246</v>
      </c>
      <c r="J4000">
        <v>1427580426</v>
      </c>
      <c r="K4000">
        <v>1424992026</v>
      </c>
      <c r="L4000" s="10">
        <f t="shared" si="250"/>
        <v>42061.963263888887</v>
      </c>
      <c r="M4000" s="10">
        <f t="shared" si="251"/>
        <v>42091.921597222223</v>
      </c>
      <c r="N4000" t="b">
        <v>0</v>
      </c>
      <c r="O4000">
        <v>12</v>
      </c>
      <c r="P4000" t="b">
        <v>0</v>
      </c>
      <c r="Q4000" t="s">
        <v>8271</v>
      </c>
      <c r="R4000" s="6">
        <f t="shared" si="249"/>
        <v>59.583333333333336</v>
      </c>
      <c r="S4000" t="s">
        <v>8319</v>
      </c>
      <c r="T4000" t="s">
        <v>8354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>
        <f t="shared" si="248"/>
        <v>0.16514285714285715</v>
      </c>
      <c r="G4001" t="s">
        <v>8221</v>
      </c>
      <c r="H4001" t="s">
        <v>8224</v>
      </c>
      <c r="I4001" t="s">
        <v>8246</v>
      </c>
      <c r="J4001">
        <v>1409514709</v>
      </c>
      <c r="K4001">
        <v>1406058798</v>
      </c>
      <c r="L4001" s="10">
        <f t="shared" si="250"/>
        <v>41842.828680555554</v>
      </c>
      <c r="M4001" s="10">
        <f t="shared" si="251"/>
        <v>41882.827650462961</v>
      </c>
      <c r="N4001" t="b">
        <v>0</v>
      </c>
      <c r="O4001">
        <v>14</v>
      </c>
      <c r="P4001" t="b">
        <v>0</v>
      </c>
      <c r="Q4001" t="s">
        <v>8271</v>
      </c>
      <c r="R4001" s="6">
        <f t="shared" si="249"/>
        <v>82.571428571428569</v>
      </c>
      <c r="S4001" t="s">
        <v>8319</v>
      </c>
      <c r="T4001" t="s">
        <v>8354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>
        <f t="shared" si="248"/>
        <v>1.25E-3</v>
      </c>
      <c r="G4002" t="s">
        <v>8221</v>
      </c>
      <c r="H4002" t="s">
        <v>8224</v>
      </c>
      <c r="I4002" t="s">
        <v>8246</v>
      </c>
      <c r="J4002">
        <v>1462631358</v>
      </c>
      <c r="K4002">
        <v>1457450958</v>
      </c>
      <c r="L4002" s="10">
        <f t="shared" si="250"/>
        <v>42437.64534722222</v>
      </c>
      <c r="M4002" s="10">
        <f t="shared" si="251"/>
        <v>42497.603680555556</v>
      </c>
      <c r="N4002" t="b">
        <v>0</v>
      </c>
      <c r="O4002">
        <v>1</v>
      </c>
      <c r="P4002" t="b">
        <v>0</v>
      </c>
      <c r="Q4002" t="s">
        <v>8271</v>
      </c>
      <c r="R4002" s="6">
        <f t="shared" si="249"/>
        <v>10</v>
      </c>
      <c r="S4002" t="s">
        <v>8319</v>
      </c>
      <c r="T4002" t="s">
        <v>8354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>
        <f t="shared" si="248"/>
        <v>0.3775</v>
      </c>
      <c r="G4003" t="s">
        <v>8221</v>
      </c>
      <c r="H4003" t="s">
        <v>8225</v>
      </c>
      <c r="I4003" t="s">
        <v>8247</v>
      </c>
      <c r="J4003">
        <v>1488394800</v>
      </c>
      <c r="K4003">
        <v>1486681708</v>
      </c>
      <c r="L4003" s="10">
        <f t="shared" si="250"/>
        <v>42775.964212962965</v>
      </c>
      <c r="M4003" s="10">
        <f t="shared" si="251"/>
        <v>42795.791666666672</v>
      </c>
      <c r="N4003" t="b">
        <v>0</v>
      </c>
      <c r="O4003">
        <v>14</v>
      </c>
      <c r="P4003" t="b">
        <v>0</v>
      </c>
      <c r="Q4003" t="s">
        <v>8271</v>
      </c>
      <c r="R4003" s="6">
        <f t="shared" si="249"/>
        <v>32.357142857142854</v>
      </c>
      <c r="S4003" t="s">
        <v>8319</v>
      </c>
      <c r="T4003" t="s">
        <v>8354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>
        <f t="shared" si="248"/>
        <v>1.84E-2</v>
      </c>
      <c r="G4004" t="s">
        <v>8221</v>
      </c>
      <c r="H4004" t="s">
        <v>8224</v>
      </c>
      <c r="I4004" t="s">
        <v>8246</v>
      </c>
      <c r="J4004">
        <v>1411779761</v>
      </c>
      <c r="K4004">
        <v>1409187761</v>
      </c>
      <c r="L4004" s="10">
        <f t="shared" si="250"/>
        <v>41879.043530092589</v>
      </c>
      <c r="M4004" s="10">
        <f t="shared" si="251"/>
        <v>41909.043530092589</v>
      </c>
      <c r="N4004" t="b">
        <v>0</v>
      </c>
      <c r="O4004">
        <v>4</v>
      </c>
      <c r="P4004" t="b">
        <v>0</v>
      </c>
      <c r="Q4004" t="s">
        <v>8271</v>
      </c>
      <c r="R4004" s="6">
        <f t="shared" si="249"/>
        <v>5.75</v>
      </c>
      <c r="S4004" t="s">
        <v>8319</v>
      </c>
      <c r="T4004" t="s">
        <v>8354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>
        <f t="shared" si="248"/>
        <v>0.10050000000000001</v>
      </c>
      <c r="G4005" t="s">
        <v>8221</v>
      </c>
      <c r="H4005" t="s">
        <v>8224</v>
      </c>
      <c r="I4005" t="s">
        <v>8246</v>
      </c>
      <c r="J4005">
        <v>1424009147</v>
      </c>
      <c r="K4005">
        <v>1421417147</v>
      </c>
      <c r="L4005" s="10">
        <f t="shared" si="250"/>
        <v>42020.587349537032</v>
      </c>
      <c r="M4005" s="10">
        <f t="shared" si="251"/>
        <v>42050.587349537032</v>
      </c>
      <c r="N4005" t="b">
        <v>0</v>
      </c>
      <c r="O4005">
        <v>2</v>
      </c>
      <c r="P4005" t="b">
        <v>0</v>
      </c>
      <c r="Q4005" t="s">
        <v>8271</v>
      </c>
      <c r="R4005" s="6">
        <f t="shared" si="249"/>
        <v>100.5</v>
      </c>
      <c r="S4005" t="s">
        <v>8319</v>
      </c>
      <c r="T4005" t="s">
        <v>8354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>
        <f t="shared" si="248"/>
        <v>2E-3</v>
      </c>
      <c r="G4006" t="s">
        <v>8221</v>
      </c>
      <c r="H4006" t="s">
        <v>8224</v>
      </c>
      <c r="I4006" t="s">
        <v>8246</v>
      </c>
      <c r="J4006">
        <v>1412740457</v>
      </c>
      <c r="K4006">
        <v>1410148457</v>
      </c>
      <c r="L4006" s="10">
        <f t="shared" si="250"/>
        <v>41890.16269675926</v>
      </c>
      <c r="M4006" s="10">
        <f t="shared" si="251"/>
        <v>41920.16269675926</v>
      </c>
      <c r="N4006" t="b">
        <v>0</v>
      </c>
      <c r="O4006">
        <v>1</v>
      </c>
      <c r="P4006" t="b">
        <v>0</v>
      </c>
      <c r="Q4006" t="s">
        <v>8271</v>
      </c>
      <c r="R4006" s="6">
        <f t="shared" si="249"/>
        <v>1</v>
      </c>
      <c r="S4006" t="s">
        <v>8319</v>
      </c>
      <c r="T4006" t="s">
        <v>8354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>
        <f t="shared" si="248"/>
        <v>1.3333333333333334E-2</v>
      </c>
      <c r="G4007" t="s">
        <v>8221</v>
      </c>
      <c r="H4007" t="s">
        <v>8224</v>
      </c>
      <c r="I4007" t="s">
        <v>8246</v>
      </c>
      <c r="J4007">
        <v>1413832985</v>
      </c>
      <c r="K4007">
        <v>1408648985</v>
      </c>
      <c r="L4007" s="10">
        <f t="shared" si="250"/>
        <v>41872.807696759257</v>
      </c>
      <c r="M4007" s="10">
        <f t="shared" si="251"/>
        <v>41932.807696759257</v>
      </c>
      <c r="N4007" t="b">
        <v>0</v>
      </c>
      <c r="O4007">
        <v>2</v>
      </c>
      <c r="P4007" t="b">
        <v>0</v>
      </c>
      <c r="Q4007" t="s">
        <v>8271</v>
      </c>
      <c r="R4007" s="6">
        <f t="shared" si="249"/>
        <v>20</v>
      </c>
      <c r="S4007" t="s">
        <v>8319</v>
      </c>
      <c r="T4007" t="s">
        <v>8354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>
        <f t="shared" si="248"/>
        <v>6.666666666666667E-5</v>
      </c>
      <c r="G4008" t="s">
        <v>8221</v>
      </c>
      <c r="H4008" t="s">
        <v>8224</v>
      </c>
      <c r="I4008" t="s">
        <v>8246</v>
      </c>
      <c r="J4008">
        <v>1455647587</v>
      </c>
      <c r="K4008">
        <v>1453487587</v>
      </c>
      <c r="L4008" s="10">
        <f t="shared" si="250"/>
        <v>42391.772997685184</v>
      </c>
      <c r="M4008" s="10">
        <f t="shared" si="251"/>
        <v>42416.772997685184</v>
      </c>
      <c r="N4008" t="b">
        <v>0</v>
      </c>
      <c r="O4008">
        <v>1</v>
      </c>
      <c r="P4008" t="b">
        <v>0</v>
      </c>
      <c r="Q4008" t="s">
        <v>8271</v>
      </c>
      <c r="R4008" s="6">
        <f t="shared" si="249"/>
        <v>2</v>
      </c>
      <c r="S4008" t="s">
        <v>8319</v>
      </c>
      <c r="T4008" t="s">
        <v>8354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>
        <f t="shared" si="248"/>
        <v>2.5000000000000001E-3</v>
      </c>
      <c r="G4009" t="s">
        <v>8221</v>
      </c>
      <c r="H4009" t="s">
        <v>8224</v>
      </c>
      <c r="I4009" t="s">
        <v>8246</v>
      </c>
      <c r="J4009">
        <v>1409070480</v>
      </c>
      <c r="K4009">
        <v>1406572381</v>
      </c>
      <c r="L4009" s="10">
        <f t="shared" si="250"/>
        <v>41848.772928240738</v>
      </c>
      <c r="M4009" s="10">
        <f t="shared" si="251"/>
        <v>41877.686111111114</v>
      </c>
      <c r="N4009" t="b">
        <v>0</v>
      </c>
      <c r="O4009">
        <v>1</v>
      </c>
      <c r="P4009" t="b">
        <v>0</v>
      </c>
      <c r="Q4009" t="s">
        <v>8271</v>
      </c>
      <c r="R4009" s="6">
        <f t="shared" si="249"/>
        <v>5</v>
      </c>
      <c r="S4009" t="s">
        <v>8319</v>
      </c>
      <c r="T4009" t="s">
        <v>8354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>
        <f t="shared" si="248"/>
        <v>0.06</v>
      </c>
      <c r="G4010" t="s">
        <v>8221</v>
      </c>
      <c r="H4010" t="s">
        <v>8225</v>
      </c>
      <c r="I4010" t="s">
        <v>8247</v>
      </c>
      <c r="J4010">
        <v>1437606507</v>
      </c>
      <c r="K4010">
        <v>1435014507</v>
      </c>
      <c r="L4010" s="10">
        <f t="shared" si="250"/>
        <v>42177.964201388888</v>
      </c>
      <c r="M4010" s="10">
        <f t="shared" si="251"/>
        <v>42207.964201388888</v>
      </c>
      <c r="N4010" t="b">
        <v>0</v>
      </c>
      <c r="O4010">
        <v>4</v>
      </c>
      <c r="P4010" t="b">
        <v>0</v>
      </c>
      <c r="Q4010" t="s">
        <v>8271</v>
      </c>
      <c r="R4010" s="6">
        <f t="shared" si="249"/>
        <v>15</v>
      </c>
      <c r="S4010" t="s">
        <v>8319</v>
      </c>
      <c r="T4010" t="s">
        <v>8354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>
        <f t="shared" si="248"/>
        <v>3.8860103626943004E-2</v>
      </c>
      <c r="G4011" t="s">
        <v>8221</v>
      </c>
      <c r="H4011" t="s">
        <v>8225</v>
      </c>
      <c r="I4011" t="s">
        <v>8247</v>
      </c>
      <c r="J4011">
        <v>1410281360</v>
      </c>
      <c r="K4011">
        <v>1406825360</v>
      </c>
      <c r="L4011" s="10">
        <f t="shared" si="250"/>
        <v>41851.700925925928</v>
      </c>
      <c r="M4011" s="10">
        <f t="shared" si="251"/>
        <v>41891.700925925928</v>
      </c>
      <c r="N4011" t="b">
        <v>0</v>
      </c>
      <c r="O4011">
        <v>3</v>
      </c>
      <c r="P4011" t="b">
        <v>0</v>
      </c>
      <c r="Q4011" t="s">
        <v>8271</v>
      </c>
      <c r="R4011" s="6">
        <f t="shared" si="249"/>
        <v>25</v>
      </c>
      <c r="S4011" t="s">
        <v>8319</v>
      </c>
      <c r="T4011" t="s">
        <v>8354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>
        <f t="shared" si="248"/>
        <v>0.24194444444444443</v>
      </c>
      <c r="G4012" t="s">
        <v>8221</v>
      </c>
      <c r="H4012" t="s">
        <v>8224</v>
      </c>
      <c r="I4012" t="s">
        <v>8246</v>
      </c>
      <c r="J4012">
        <v>1414348166</v>
      </c>
      <c r="K4012">
        <v>1412879366</v>
      </c>
      <c r="L4012" s="10">
        <f t="shared" si="250"/>
        <v>41921.770439814813</v>
      </c>
      <c r="M4012" s="10">
        <f t="shared" si="251"/>
        <v>41938.770439814813</v>
      </c>
      <c r="N4012" t="b">
        <v>0</v>
      </c>
      <c r="O4012">
        <v>38</v>
      </c>
      <c r="P4012" t="b">
        <v>0</v>
      </c>
      <c r="Q4012" t="s">
        <v>8271</v>
      </c>
      <c r="R4012" s="6">
        <f t="shared" si="249"/>
        <v>45.842105263157897</v>
      </c>
      <c r="S4012" t="s">
        <v>8319</v>
      </c>
      <c r="T4012" t="s">
        <v>8354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>
        <f t="shared" si="248"/>
        <v>7.5999999999999998E-2</v>
      </c>
      <c r="G4013" t="s">
        <v>8221</v>
      </c>
      <c r="H4013" t="s">
        <v>8225</v>
      </c>
      <c r="I4013" t="s">
        <v>8247</v>
      </c>
      <c r="J4013">
        <v>1422450278</v>
      </c>
      <c r="K4013">
        <v>1419858278</v>
      </c>
      <c r="L4013" s="10">
        <f t="shared" si="250"/>
        <v>42002.54488425926</v>
      </c>
      <c r="M4013" s="10">
        <f t="shared" si="251"/>
        <v>42032.54488425926</v>
      </c>
      <c r="N4013" t="b">
        <v>0</v>
      </c>
      <c r="O4013">
        <v>4</v>
      </c>
      <c r="P4013" t="b">
        <v>0</v>
      </c>
      <c r="Q4013" t="s">
        <v>8271</v>
      </c>
      <c r="R4013" s="6">
        <f t="shared" si="249"/>
        <v>4.75</v>
      </c>
      <c r="S4013" t="s">
        <v>8319</v>
      </c>
      <c r="T4013" t="s">
        <v>8354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>
        <f t="shared" si="248"/>
        <v>0</v>
      </c>
      <c r="G4014" t="s">
        <v>8221</v>
      </c>
      <c r="H4014" t="s">
        <v>8225</v>
      </c>
      <c r="I4014" t="s">
        <v>8247</v>
      </c>
      <c r="J4014">
        <v>1430571849</v>
      </c>
      <c r="K4014">
        <v>1427979849</v>
      </c>
      <c r="L4014" s="10">
        <f t="shared" si="250"/>
        <v>42096.544548611113</v>
      </c>
      <c r="M4014" s="10">
        <f t="shared" si="251"/>
        <v>42126.544548611113</v>
      </c>
      <c r="N4014" t="b">
        <v>0</v>
      </c>
      <c r="O4014">
        <v>0</v>
      </c>
      <c r="P4014" t="b">
        <v>0</v>
      </c>
      <c r="Q4014" t="s">
        <v>8271</v>
      </c>
      <c r="R4014" s="6">
        <f t="shared" si="249"/>
        <v>0</v>
      </c>
      <c r="S4014" t="s">
        <v>8319</v>
      </c>
      <c r="T4014" t="s">
        <v>8354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>
        <f t="shared" si="248"/>
        <v>1.2999999999999999E-2</v>
      </c>
      <c r="G4015" t="s">
        <v>8221</v>
      </c>
      <c r="H4015" t="s">
        <v>8224</v>
      </c>
      <c r="I4015" t="s">
        <v>8246</v>
      </c>
      <c r="J4015">
        <v>1424070823</v>
      </c>
      <c r="K4015">
        <v>1421478823</v>
      </c>
      <c r="L4015" s="10">
        <f t="shared" si="250"/>
        <v>42021.301192129627</v>
      </c>
      <c r="M4015" s="10">
        <f t="shared" si="251"/>
        <v>42051.301192129627</v>
      </c>
      <c r="N4015" t="b">
        <v>0</v>
      </c>
      <c r="O4015">
        <v>2</v>
      </c>
      <c r="P4015" t="b">
        <v>0</v>
      </c>
      <c r="Q4015" t="s">
        <v>8271</v>
      </c>
      <c r="R4015" s="6">
        <f t="shared" si="249"/>
        <v>13</v>
      </c>
      <c r="S4015" t="s">
        <v>8319</v>
      </c>
      <c r="T4015" t="s">
        <v>8354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>
        <f t="shared" si="248"/>
        <v>0</v>
      </c>
      <c r="G4016" t="s">
        <v>8221</v>
      </c>
      <c r="H4016" t="s">
        <v>8224</v>
      </c>
      <c r="I4016" t="s">
        <v>8246</v>
      </c>
      <c r="J4016">
        <v>1457157269</v>
      </c>
      <c r="K4016">
        <v>1455861269</v>
      </c>
      <c r="L4016" s="10">
        <f t="shared" si="250"/>
        <v>42419.246168981481</v>
      </c>
      <c r="M4016" s="10">
        <f t="shared" si="251"/>
        <v>42434.246168981481</v>
      </c>
      <c r="N4016" t="b">
        <v>0</v>
      </c>
      <c r="O4016">
        <v>0</v>
      </c>
      <c r="P4016" t="b">
        <v>0</v>
      </c>
      <c r="Q4016" t="s">
        <v>8271</v>
      </c>
      <c r="R4016" s="6">
        <f t="shared" si="249"/>
        <v>0</v>
      </c>
      <c r="S4016" t="s">
        <v>8319</v>
      </c>
      <c r="T4016" t="s">
        <v>8354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>
        <f t="shared" si="248"/>
        <v>1.4285714285714287E-4</v>
      </c>
      <c r="G4017" t="s">
        <v>8221</v>
      </c>
      <c r="H4017" t="s">
        <v>8224</v>
      </c>
      <c r="I4017" t="s">
        <v>8246</v>
      </c>
      <c r="J4017">
        <v>1437331463</v>
      </c>
      <c r="K4017">
        <v>1434739463</v>
      </c>
      <c r="L4017" s="10">
        <f t="shared" si="250"/>
        <v>42174.780821759254</v>
      </c>
      <c r="M4017" s="10">
        <f t="shared" si="251"/>
        <v>42204.780821759254</v>
      </c>
      <c r="N4017" t="b">
        <v>0</v>
      </c>
      <c r="O4017">
        <v>1</v>
      </c>
      <c r="P4017" t="b">
        <v>0</v>
      </c>
      <c r="Q4017" t="s">
        <v>8271</v>
      </c>
      <c r="R4017" s="6">
        <f t="shared" si="249"/>
        <v>1</v>
      </c>
      <c r="S4017" t="s">
        <v>8319</v>
      </c>
      <c r="T4017" t="s">
        <v>8354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>
        <f t="shared" si="248"/>
        <v>0.14000000000000001</v>
      </c>
      <c r="G4018" t="s">
        <v>8221</v>
      </c>
      <c r="H4018" t="s">
        <v>8225</v>
      </c>
      <c r="I4018" t="s">
        <v>8247</v>
      </c>
      <c r="J4018">
        <v>1410987400</v>
      </c>
      <c r="K4018">
        <v>1408395400</v>
      </c>
      <c r="L4018" s="10">
        <f t="shared" si="250"/>
        <v>41869.872685185182</v>
      </c>
      <c r="M4018" s="10">
        <f t="shared" si="251"/>
        <v>41899.872685185182</v>
      </c>
      <c r="N4018" t="b">
        <v>0</v>
      </c>
      <c r="O4018">
        <v>7</v>
      </c>
      <c r="P4018" t="b">
        <v>0</v>
      </c>
      <c r="Q4018" t="s">
        <v>8271</v>
      </c>
      <c r="R4018" s="6">
        <f t="shared" si="249"/>
        <v>10</v>
      </c>
      <c r="S4018" t="s">
        <v>8319</v>
      </c>
      <c r="T4018" t="s">
        <v>8354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>
        <f t="shared" si="248"/>
        <v>1.0500000000000001E-2</v>
      </c>
      <c r="G4019" t="s">
        <v>8221</v>
      </c>
      <c r="H4019" t="s">
        <v>8224</v>
      </c>
      <c r="I4019" t="s">
        <v>8246</v>
      </c>
      <c r="J4019">
        <v>1409846874</v>
      </c>
      <c r="K4019">
        <v>1407254874</v>
      </c>
      <c r="L4019" s="10">
        <f t="shared" si="250"/>
        <v>41856.672152777777</v>
      </c>
      <c r="M4019" s="10">
        <f t="shared" si="251"/>
        <v>41886.672152777777</v>
      </c>
      <c r="N4019" t="b">
        <v>0</v>
      </c>
      <c r="O4019">
        <v>2</v>
      </c>
      <c r="P4019" t="b">
        <v>0</v>
      </c>
      <c r="Q4019" t="s">
        <v>8271</v>
      </c>
      <c r="R4019" s="6">
        <f t="shared" si="249"/>
        <v>52.5</v>
      </c>
      <c r="S4019" t="s">
        <v>8319</v>
      </c>
      <c r="T4019" t="s">
        <v>8354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>
        <f t="shared" si="248"/>
        <v>8.666666666666667E-2</v>
      </c>
      <c r="G4020" t="s">
        <v>8221</v>
      </c>
      <c r="H4020" t="s">
        <v>8225</v>
      </c>
      <c r="I4020" t="s">
        <v>8247</v>
      </c>
      <c r="J4020">
        <v>1475877108</v>
      </c>
      <c r="K4020">
        <v>1473285108</v>
      </c>
      <c r="L4020" s="10">
        <f t="shared" si="250"/>
        <v>42620.91097222222</v>
      </c>
      <c r="M4020" s="10">
        <f t="shared" si="251"/>
        <v>42650.91097222222</v>
      </c>
      <c r="N4020" t="b">
        <v>0</v>
      </c>
      <c r="O4020">
        <v>4</v>
      </c>
      <c r="P4020" t="b">
        <v>0</v>
      </c>
      <c r="Q4020" t="s">
        <v>8271</v>
      </c>
      <c r="R4020" s="6">
        <f t="shared" si="249"/>
        <v>32.5</v>
      </c>
      <c r="S4020" t="s">
        <v>8319</v>
      </c>
      <c r="T4020" t="s">
        <v>8354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>
        <f t="shared" si="248"/>
        <v>8.2857142857142851E-3</v>
      </c>
      <c r="G4021" t="s">
        <v>8221</v>
      </c>
      <c r="H4021" t="s">
        <v>8224</v>
      </c>
      <c r="I4021" t="s">
        <v>8246</v>
      </c>
      <c r="J4021">
        <v>1460737680</v>
      </c>
      <c r="K4021">
        <v>1455725596</v>
      </c>
      <c r="L4021" s="10">
        <f t="shared" si="250"/>
        <v>42417.675879629634</v>
      </c>
      <c r="M4021" s="10">
        <f t="shared" si="251"/>
        <v>42475.686111111107</v>
      </c>
      <c r="N4021" t="b">
        <v>0</v>
      </c>
      <c r="O4021">
        <v>4</v>
      </c>
      <c r="P4021" t="b">
        <v>0</v>
      </c>
      <c r="Q4021" t="s">
        <v>8271</v>
      </c>
      <c r="R4021" s="6">
        <f t="shared" si="249"/>
        <v>7.25</v>
      </c>
      <c r="S4021" t="s">
        <v>8319</v>
      </c>
      <c r="T4021" t="s">
        <v>8354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>
        <f t="shared" si="248"/>
        <v>0.16666666666666666</v>
      </c>
      <c r="G4022" t="s">
        <v>8221</v>
      </c>
      <c r="H4022" t="s">
        <v>8224</v>
      </c>
      <c r="I4022" t="s">
        <v>8246</v>
      </c>
      <c r="J4022">
        <v>1427168099</v>
      </c>
      <c r="K4022">
        <v>1424579699</v>
      </c>
      <c r="L4022" s="10">
        <f t="shared" si="250"/>
        <v>42057.190960648149</v>
      </c>
      <c r="M4022" s="10">
        <f t="shared" si="251"/>
        <v>42087.149293981478</v>
      </c>
      <c r="N4022" t="b">
        <v>0</v>
      </c>
      <c r="O4022">
        <v>3</v>
      </c>
      <c r="P4022" t="b">
        <v>0</v>
      </c>
      <c r="Q4022" t="s">
        <v>8271</v>
      </c>
      <c r="R4022" s="6">
        <f t="shared" si="249"/>
        <v>33.333333333333336</v>
      </c>
      <c r="S4022" t="s">
        <v>8319</v>
      </c>
      <c r="T4022" t="s">
        <v>8354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>
        <f t="shared" si="248"/>
        <v>8.3333333333333332E-3</v>
      </c>
      <c r="G4023" t="s">
        <v>8221</v>
      </c>
      <c r="H4023" t="s">
        <v>8224</v>
      </c>
      <c r="I4023" t="s">
        <v>8246</v>
      </c>
      <c r="J4023">
        <v>1414360358</v>
      </c>
      <c r="K4023">
        <v>1409176358</v>
      </c>
      <c r="L4023" s="10">
        <f t="shared" si="250"/>
        <v>41878.911550925928</v>
      </c>
      <c r="M4023" s="10">
        <f t="shared" si="251"/>
        <v>41938.911550925928</v>
      </c>
      <c r="N4023" t="b">
        <v>0</v>
      </c>
      <c r="O4023">
        <v>2</v>
      </c>
      <c r="P4023" t="b">
        <v>0</v>
      </c>
      <c r="Q4023" t="s">
        <v>8271</v>
      </c>
      <c r="R4023" s="6">
        <f t="shared" si="249"/>
        <v>62.5</v>
      </c>
      <c r="S4023" t="s">
        <v>8319</v>
      </c>
      <c r="T4023" t="s">
        <v>8354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>
        <f t="shared" si="248"/>
        <v>0.69561111111111107</v>
      </c>
      <c r="G4024" t="s">
        <v>8221</v>
      </c>
      <c r="H4024" t="s">
        <v>8224</v>
      </c>
      <c r="I4024" t="s">
        <v>8246</v>
      </c>
      <c r="J4024">
        <v>1422759240</v>
      </c>
      <c r="K4024">
        <v>1418824867</v>
      </c>
      <c r="L4024" s="10">
        <f t="shared" si="250"/>
        <v>41990.584108796291</v>
      </c>
      <c r="M4024" s="10">
        <f t="shared" si="251"/>
        <v>42036.120833333334</v>
      </c>
      <c r="N4024" t="b">
        <v>0</v>
      </c>
      <c r="O4024">
        <v>197</v>
      </c>
      <c r="P4024" t="b">
        <v>0</v>
      </c>
      <c r="Q4024" t="s">
        <v>8271</v>
      </c>
      <c r="R4024" s="6">
        <f t="shared" si="249"/>
        <v>63.558375634517766</v>
      </c>
      <c r="S4024" t="s">
        <v>8319</v>
      </c>
      <c r="T4024" t="s">
        <v>8354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>
        <f t="shared" si="248"/>
        <v>0</v>
      </c>
      <c r="G4025" t="s">
        <v>8221</v>
      </c>
      <c r="H4025" t="s">
        <v>8224</v>
      </c>
      <c r="I4025" t="s">
        <v>8246</v>
      </c>
      <c r="J4025">
        <v>1458860363</v>
      </c>
      <c r="K4025">
        <v>1454975963</v>
      </c>
      <c r="L4025" s="10">
        <f t="shared" si="250"/>
        <v>42408.999571759254</v>
      </c>
      <c r="M4025" s="10">
        <f t="shared" si="251"/>
        <v>42453.957905092597</v>
      </c>
      <c r="N4025" t="b">
        <v>0</v>
      </c>
      <c r="O4025">
        <v>0</v>
      </c>
      <c r="P4025" t="b">
        <v>0</v>
      </c>
      <c r="Q4025" t="s">
        <v>8271</v>
      </c>
      <c r="R4025" s="6">
        <f t="shared" si="249"/>
        <v>0</v>
      </c>
      <c r="S4025" t="s">
        <v>8319</v>
      </c>
      <c r="T4025" t="s">
        <v>8354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>
        <f t="shared" si="248"/>
        <v>1.2500000000000001E-2</v>
      </c>
      <c r="G4026" t="s">
        <v>8221</v>
      </c>
      <c r="H4026" t="s">
        <v>8224</v>
      </c>
      <c r="I4026" t="s">
        <v>8246</v>
      </c>
      <c r="J4026">
        <v>1441037097</v>
      </c>
      <c r="K4026">
        <v>1438445097</v>
      </c>
      <c r="L4026" s="10">
        <f t="shared" si="250"/>
        <v>42217.670104166667</v>
      </c>
      <c r="M4026" s="10">
        <f t="shared" si="251"/>
        <v>42247.670104166667</v>
      </c>
      <c r="N4026" t="b">
        <v>0</v>
      </c>
      <c r="O4026">
        <v>1</v>
      </c>
      <c r="P4026" t="b">
        <v>0</v>
      </c>
      <c r="Q4026" t="s">
        <v>8271</v>
      </c>
      <c r="R4026" s="6">
        <f t="shared" si="249"/>
        <v>10</v>
      </c>
      <c r="S4026" t="s">
        <v>8319</v>
      </c>
      <c r="T4026" t="s">
        <v>8354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>
        <f t="shared" si="248"/>
        <v>0.05</v>
      </c>
      <c r="G4027" t="s">
        <v>8221</v>
      </c>
      <c r="H4027" t="s">
        <v>8230</v>
      </c>
      <c r="I4027" t="s">
        <v>8249</v>
      </c>
      <c r="J4027">
        <v>1437889336</v>
      </c>
      <c r="K4027">
        <v>1432705336</v>
      </c>
      <c r="L4027" s="10">
        <f t="shared" si="250"/>
        <v>42151.237685185188</v>
      </c>
      <c r="M4027" s="10">
        <f t="shared" si="251"/>
        <v>42211.237685185188</v>
      </c>
      <c r="N4027" t="b">
        <v>0</v>
      </c>
      <c r="O4027">
        <v>4</v>
      </c>
      <c r="P4027" t="b">
        <v>0</v>
      </c>
      <c r="Q4027" t="s">
        <v>8271</v>
      </c>
      <c r="R4027" s="6">
        <f t="shared" si="249"/>
        <v>62.5</v>
      </c>
      <c r="S4027" t="s">
        <v>8319</v>
      </c>
      <c r="T4027" t="s">
        <v>8354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>
        <f t="shared" si="248"/>
        <v>0</v>
      </c>
      <c r="G4028" t="s">
        <v>8221</v>
      </c>
      <c r="H4028" t="s">
        <v>8224</v>
      </c>
      <c r="I4028" t="s">
        <v>8246</v>
      </c>
      <c r="J4028">
        <v>1449247439</v>
      </c>
      <c r="K4028">
        <v>1444059839</v>
      </c>
      <c r="L4028" s="10">
        <f t="shared" si="250"/>
        <v>42282.655543981484</v>
      </c>
      <c r="M4028" s="10">
        <f t="shared" si="251"/>
        <v>42342.697210648148</v>
      </c>
      <c r="N4028" t="b">
        <v>0</v>
      </c>
      <c r="O4028">
        <v>0</v>
      </c>
      <c r="P4028" t="b">
        <v>0</v>
      </c>
      <c r="Q4028" t="s">
        <v>8271</v>
      </c>
      <c r="R4028" s="6">
        <f t="shared" si="249"/>
        <v>0</v>
      </c>
      <c r="S4028" t="s">
        <v>8319</v>
      </c>
      <c r="T4028" t="s">
        <v>8354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>
        <f t="shared" si="248"/>
        <v>7.166666666666667E-2</v>
      </c>
      <c r="G4029" t="s">
        <v>8221</v>
      </c>
      <c r="H4029" t="s">
        <v>8224</v>
      </c>
      <c r="I4029" t="s">
        <v>8246</v>
      </c>
      <c r="J4029">
        <v>1487811600</v>
      </c>
      <c r="K4029">
        <v>1486077481</v>
      </c>
      <c r="L4029" s="10">
        <f t="shared" si="250"/>
        <v>42768.97084490741</v>
      </c>
      <c r="M4029" s="10">
        <f t="shared" si="251"/>
        <v>42789.041666666672</v>
      </c>
      <c r="N4029" t="b">
        <v>0</v>
      </c>
      <c r="O4029">
        <v>7</v>
      </c>
      <c r="P4029" t="b">
        <v>0</v>
      </c>
      <c r="Q4029" t="s">
        <v>8271</v>
      </c>
      <c r="R4029" s="6">
        <f t="shared" si="249"/>
        <v>30.714285714285715</v>
      </c>
      <c r="S4029" t="s">
        <v>8319</v>
      </c>
      <c r="T4029" t="s">
        <v>8354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>
        <f t="shared" si="248"/>
        <v>0.28050000000000003</v>
      </c>
      <c r="G4030" t="s">
        <v>8221</v>
      </c>
      <c r="H4030" t="s">
        <v>8224</v>
      </c>
      <c r="I4030" t="s">
        <v>8246</v>
      </c>
      <c r="J4030">
        <v>1402007500</v>
      </c>
      <c r="K4030">
        <v>1399415500</v>
      </c>
      <c r="L4030" s="10">
        <f t="shared" si="250"/>
        <v>41765.938657407409</v>
      </c>
      <c r="M4030" s="10">
        <f t="shared" si="251"/>
        <v>41795.938657407409</v>
      </c>
      <c r="N4030" t="b">
        <v>0</v>
      </c>
      <c r="O4030">
        <v>11</v>
      </c>
      <c r="P4030" t="b">
        <v>0</v>
      </c>
      <c r="Q4030" t="s">
        <v>8271</v>
      </c>
      <c r="R4030" s="6">
        <f t="shared" si="249"/>
        <v>51</v>
      </c>
      <c r="S4030" t="s">
        <v>8319</v>
      </c>
      <c r="T4030" t="s">
        <v>8354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>
        <f t="shared" si="248"/>
        <v>0</v>
      </c>
      <c r="G4031" t="s">
        <v>8221</v>
      </c>
      <c r="H4031" t="s">
        <v>8224</v>
      </c>
      <c r="I4031" t="s">
        <v>8246</v>
      </c>
      <c r="J4031">
        <v>1450053370</v>
      </c>
      <c r="K4031">
        <v>1447461370</v>
      </c>
      <c r="L4031" s="10">
        <f t="shared" si="250"/>
        <v>42322.025115740747</v>
      </c>
      <c r="M4031" s="10">
        <f t="shared" si="251"/>
        <v>42352.025115740747</v>
      </c>
      <c r="N4031" t="b">
        <v>0</v>
      </c>
      <c r="O4031">
        <v>0</v>
      </c>
      <c r="P4031" t="b">
        <v>0</v>
      </c>
      <c r="Q4031" t="s">
        <v>8271</v>
      </c>
      <c r="R4031" s="6">
        <f t="shared" si="249"/>
        <v>0</v>
      </c>
      <c r="S4031" t="s">
        <v>8319</v>
      </c>
      <c r="T4031" t="s">
        <v>8354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>
        <f t="shared" si="248"/>
        <v>0.16</v>
      </c>
      <c r="G4032" t="s">
        <v>8221</v>
      </c>
      <c r="H4032" t="s">
        <v>8224</v>
      </c>
      <c r="I4032" t="s">
        <v>8246</v>
      </c>
      <c r="J4032">
        <v>1454525340</v>
      </c>
      <c r="K4032">
        <v>1452008599</v>
      </c>
      <c r="L4032" s="10">
        <f t="shared" si="250"/>
        <v>42374.655081018514</v>
      </c>
      <c r="M4032" s="10">
        <f t="shared" si="251"/>
        <v>42403.784027777772</v>
      </c>
      <c r="N4032" t="b">
        <v>0</v>
      </c>
      <c r="O4032">
        <v>6</v>
      </c>
      <c r="P4032" t="b">
        <v>0</v>
      </c>
      <c r="Q4032" t="s">
        <v>8271</v>
      </c>
      <c r="R4032" s="6">
        <f t="shared" si="249"/>
        <v>66.666666666666671</v>
      </c>
      <c r="S4032" t="s">
        <v>8319</v>
      </c>
      <c r="T4032" t="s">
        <v>8354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>
        <f t="shared" si="248"/>
        <v>0</v>
      </c>
      <c r="G4033" t="s">
        <v>8221</v>
      </c>
      <c r="H4033" t="s">
        <v>8224</v>
      </c>
      <c r="I4033" t="s">
        <v>8246</v>
      </c>
      <c r="J4033">
        <v>1418914964</v>
      </c>
      <c r="K4033">
        <v>1414591364</v>
      </c>
      <c r="L4033" s="10">
        <f t="shared" si="250"/>
        <v>41941.585231481484</v>
      </c>
      <c r="M4033" s="10">
        <f t="shared" si="251"/>
        <v>41991.626898148148</v>
      </c>
      <c r="N4033" t="b">
        <v>0</v>
      </c>
      <c r="O4033">
        <v>0</v>
      </c>
      <c r="P4033" t="b">
        <v>0</v>
      </c>
      <c r="Q4033" t="s">
        <v>8271</v>
      </c>
      <c r="R4033" s="6">
        <f t="shared" si="249"/>
        <v>0</v>
      </c>
      <c r="S4033" t="s">
        <v>8319</v>
      </c>
      <c r="T4033" t="s">
        <v>8354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>
        <f t="shared" ref="F4034:F4097" si="252">IF(D4034=0,0,E4034/D4034)</f>
        <v>6.8287037037037035E-2</v>
      </c>
      <c r="G4034" t="s">
        <v>8221</v>
      </c>
      <c r="H4034" t="s">
        <v>8224</v>
      </c>
      <c r="I4034" t="s">
        <v>8246</v>
      </c>
      <c r="J4034">
        <v>1450211116</v>
      </c>
      <c r="K4034">
        <v>1445023516</v>
      </c>
      <c r="L4034" s="10">
        <f t="shared" si="250"/>
        <v>42293.809212962966</v>
      </c>
      <c r="M4034" s="10">
        <f t="shared" si="251"/>
        <v>42353.85087962963</v>
      </c>
      <c r="N4034" t="b">
        <v>0</v>
      </c>
      <c r="O4034">
        <v>7</v>
      </c>
      <c r="P4034" t="b">
        <v>0</v>
      </c>
      <c r="Q4034" t="s">
        <v>8271</v>
      </c>
      <c r="R4034" s="6">
        <f t="shared" ref="R4034:R4097" si="253">IF(O4034=0,0,E4034/O4034)</f>
        <v>59</v>
      </c>
      <c r="S4034" t="s">
        <v>8319</v>
      </c>
      <c r="T4034" t="s">
        <v>8354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>
        <f t="shared" si="252"/>
        <v>0.25698702928870293</v>
      </c>
      <c r="G4035" t="s">
        <v>8221</v>
      </c>
      <c r="H4035" t="s">
        <v>8225</v>
      </c>
      <c r="I4035" t="s">
        <v>8247</v>
      </c>
      <c r="J4035">
        <v>1475398800</v>
      </c>
      <c r="K4035">
        <v>1472711224</v>
      </c>
      <c r="L4035" s="10">
        <f t="shared" ref="L4035:L4098" si="254">(((K4035/60)/60)/24)+DATE(1970,1,1)</f>
        <v>42614.268796296295</v>
      </c>
      <c r="M4035" s="10">
        <f t="shared" ref="M4035:M4098" si="255">(((J4035/60)/60)/24)+DATE(1970,1,1)</f>
        <v>42645.375</v>
      </c>
      <c r="N4035" t="b">
        <v>0</v>
      </c>
      <c r="O4035">
        <v>94</v>
      </c>
      <c r="P4035" t="b">
        <v>0</v>
      </c>
      <c r="Q4035" t="s">
        <v>8271</v>
      </c>
      <c r="R4035" s="6">
        <f t="shared" si="253"/>
        <v>65.340319148936175</v>
      </c>
      <c r="S4035" t="s">
        <v>8319</v>
      </c>
      <c r="T4035" t="s">
        <v>8354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>
        <f t="shared" si="252"/>
        <v>1.4814814814814815E-2</v>
      </c>
      <c r="G4036" t="s">
        <v>8221</v>
      </c>
      <c r="H4036" t="s">
        <v>8224</v>
      </c>
      <c r="I4036" t="s">
        <v>8246</v>
      </c>
      <c r="J4036">
        <v>1428097450</v>
      </c>
      <c r="K4036">
        <v>1425509050</v>
      </c>
      <c r="L4036" s="10">
        <f t="shared" si="254"/>
        <v>42067.947337962964</v>
      </c>
      <c r="M4036" s="10">
        <f t="shared" si="255"/>
        <v>42097.905671296292</v>
      </c>
      <c r="N4036" t="b">
        <v>0</v>
      </c>
      <c r="O4036">
        <v>2</v>
      </c>
      <c r="P4036" t="b">
        <v>0</v>
      </c>
      <c r="Q4036" t="s">
        <v>8271</v>
      </c>
      <c r="R4036" s="6">
        <f t="shared" si="253"/>
        <v>100</v>
      </c>
      <c r="S4036" t="s">
        <v>8319</v>
      </c>
      <c r="T4036" t="s">
        <v>8354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>
        <f t="shared" si="252"/>
        <v>0.36849999999999999</v>
      </c>
      <c r="G4037" t="s">
        <v>8221</v>
      </c>
      <c r="H4037" t="s">
        <v>8224</v>
      </c>
      <c r="I4037" t="s">
        <v>8246</v>
      </c>
      <c r="J4037">
        <v>1413925887</v>
      </c>
      <c r="K4037">
        <v>1411333887</v>
      </c>
      <c r="L4037" s="10">
        <f t="shared" si="254"/>
        <v>41903.882951388885</v>
      </c>
      <c r="M4037" s="10">
        <f t="shared" si="255"/>
        <v>41933.882951388885</v>
      </c>
      <c r="N4037" t="b">
        <v>0</v>
      </c>
      <c r="O4037">
        <v>25</v>
      </c>
      <c r="P4037" t="b">
        <v>0</v>
      </c>
      <c r="Q4037" t="s">
        <v>8271</v>
      </c>
      <c r="R4037" s="6">
        <f t="shared" si="253"/>
        <v>147.4</v>
      </c>
      <c r="S4037" t="s">
        <v>8319</v>
      </c>
      <c r="T4037" t="s">
        <v>8354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>
        <f t="shared" si="252"/>
        <v>0.47049999999999997</v>
      </c>
      <c r="G4038" t="s">
        <v>8221</v>
      </c>
      <c r="H4038" t="s">
        <v>8224</v>
      </c>
      <c r="I4038" t="s">
        <v>8246</v>
      </c>
      <c r="J4038">
        <v>1404253800</v>
      </c>
      <c r="K4038">
        <v>1402784964</v>
      </c>
      <c r="L4038" s="10">
        <f t="shared" si="254"/>
        <v>41804.937083333331</v>
      </c>
      <c r="M4038" s="10">
        <f t="shared" si="255"/>
        <v>41821.9375</v>
      </c>
      <c r="N4038" t="b">
        <v>0</v>
      </c>
      <c r="O4038">
        <v>17</v>
      </c>
      <c r="P4038" t="b">
        <v>0</v>
      </c>
      <c r="Q4038" t="s">
        <v>8271</v>
      </c>
      <c r="R4038" s="6">
        <f t="shared" si="253"/>
        <v>166.05882352941177</v>
      </c>
      <c r="S4038" t="s">
        <v>8319</v>
      </c>
      <c r="T4038" t="s">
        <v>8354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>
        <f t="shared" si="252"/>
        <v>0.11428571428571428</v>
      </c>
      <c r="G4039" t="s">
        <v>8221</v>
      </c>
      <c r="H4039" t="s">
        <v>8224</v>
      </c>
      <c r="I4039" t="s">
        <v>8246</v>
      </c>
      <c r="J4039">
        <v>1464099900</v>
      </c>
      <c r="K4039">
        <v>1462585315</v>
      </c>
      <c r="L4039" s="10">
        <f t="shared" si="254"/>
        <v>42497.070775462969</v>
      </c>
      <c r="M4039" s="10">
        <f t="shared" si="255"/>
        <v>42514.600694444445</v>
      </c>
      <c r="N4039" t="b">
        <v>0</v>
      </c>
      <c r="O4039">
        <v>2</v>
      </c>
      <c r="P4039" t="b">
        <v>0</v>
      </c>
      <c r="Q4039" t="s">
        <v>8271</v>
      </c>
      <c r="R4039" s="6">
        <f t="shared" si="253"/>
        <v>40</v>
      </c>
      <c r="S4039" t="s">
        <v>8319</v>
      </c>
      <c r="T4039" t="s">
        <v>8354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>
        <f t="shared" si="252"/>
        <v>0.12039999999999999</v>
      </c>
      <c r="G4040" t="s">
        <v>8221</v>
      </c>
      <c r="H4040" t="s">
        <v>8224</v>
      </c>
      <c r="I4040" t="s">
        <v>8246</v>
      </c>
      <c r="J4040">
        <v>1413573010</v>
      </c>
      <c r="K4040">
        <v>1408389010</v>
      </c>
      <c r="L4040" s="10">
        <f t="shared" si="254"/>
        <v>41869.798726851855</v>
      </c>
      <c r="M4040" s="10">
        <f t="shared" si="255"/>
        <v>41929.798726851855</v>
      </c>
      <c r="N4040" t="b">
        <v>0</v>
      </c>
      <c r="O4040">
        <v>4</v>
      </c>
      <c r="P4040" t="b">
        <v>0</v>
      </c>
      <c r="Q4040" t="s">
        <v>8271</v>
      </c>
      <c r="R4040" s="6">
        <f t="shared" si="253"/>
        <v>75.25</v>
      </c>
      <c r="S4040" t="s">
        <v>8319</v>
      </c>
      <c r="T4040" t="s">
        <v>8354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>
        <f t="shared" si="252"/>
        <v>0.6</v>
      </c>
      <c r="G4041" t="s">
        <v>8221</v>
      </c>
      <c r="H4041" t="s">
        <v>8224</v>
      </c>
      <c r="I4041" t="s">
        <v>8246</v>
      </c>
      <c r="J4041">
        <v>1448949540</v>
      </c>
      <c r="K4041">
        <v>1446048367</v>
      </c>
      <c r="L4041" s="10">
        <f t="shared" si="254"/>
        <v>42305.670914351853</v>
      </c>
      <c r="M4041" s="10">
        <f t="shared" si="255"/>
        <v>42339.249305555553</v>
      </c>
      <c r="N4041" t="b">
        <v>0</v>
      </c>
      <c r="O4041">
        <v>5</v>
      </c>
      <c r="P4041" t="b">
        <v>0</v>
      </c>
      <c r="Q4041" t="s">
        <v>8271</v>
      </c>
      <c r="R4041" s="6">
        <f t="shared" si="253"/>
        <v>60</v>
      </c>
      <c r="S4041" t="s">
        <v>8319</v>
      </c>
      <c r="T4041" t="s">
        <v>8354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>
        <f t="shared" si="252"/>
        <v>0.3125</v>
      </c>
      <c r="G4042" t="s">
        <v>8221</v>
      </c>
      <c r="H4042" t="s">
        <v>8224</v>
      </c>
      <c r="I4042" t="s">
        <v>8246</v>
      </c>
      <c r="J4042">
        <v>1437188400</v>
      </c>
      <c r="K4042">
        <v>1432100004</v>
      </c>
      <c r="L4042" s="10">
        <f t="shared" si="254"/>
        <v>42144.231527777782</v>
      </c>
      <c r="M4042" s="10">
        <f t="shared" si="255"/>
        <v>42203.125</v>
      </c>
      <c r="N4042" t="b">
        <v>0</v>
      </c>
      <c r="O4042">
        <v>2</v>
      </c>
      <c r="P4042" t="b">
        <v>0</v>
      </c>
      <c r="Q4042" t="s">
        <v>8271</v>
      </c>
      <c r="R4042" s="6">
        <f t="shared" si="253"/>
        <v>1250</v>
      </c>
      <c r="S4042" t="s">
        <v>8319</v>
      </c>
      <c r="T4042" t="s">
        <v>8354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>
        <f t="shared" si="252"/>
        <v>4.1999999999999997E-3</v>
      </c>
      <c r="G4043" t="s">
        <v>8221</v>
      </c>
      <c r="H4043" t="s">
        <v>8225</v>
      </c>
      <c r="I4043" t="s">
        <v>8247</v>
      </c>
      <c r="J4043">
        <v>1473160954</v>
      </c>
      <c r="K4043">
        <v>1467976954</v>
      </c>
      <c r="L4043" s="10">
        <f t="shared" si="254"/>
        <v>42559.474004629628</v>
      </c>
      <c r="M4043" s="10">
        <f t="shared" si="255"/>
        <v>42619.474004629628</v>
      </c>
      <c r="N4043" t="b">
        <v>0</v>
      </c>
      <c r="O4043">
        <v>2</v>
      </c>
      <c r="P4043" t="b">
        <v>0</v>
      </c>
      <c r="Q4043" t="s">
        <v>8271</v>
      </c>
      <c r="R4043" s="6">
        <f t="shared" si="253"/>
        <v>10.5</v>
      </c>
      <c r="S4043" t="s">
        <v>8319</v>
      </c>
      <c r="T4043" t="s">
        <v>8354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>
        <f t="shared" si="252"/>
        <v>2.0999999999999999E-3</v>
      </c>
      <c r="G4044" t="s">
        <v>8221</v>
      </c>
      <c r="H4044" t="s">
        <v>8224</v>
      </c>
      <c r="I4044" t="s">
        <v>8246</v>
      </c>
      <c r="J4044">
        <v>1421781360</v>
      </c>
      <c r="K4044">
        <v>1419213664</v>
      </c>
      <c r="L4044" s="10">
        <f t="shared" si="254"/>
        <v>41995.084074074075</v>
      </c>
      <c r="M4044" s="10">
        <f t="shared" si="255"/>
        <v>42024.802777777775</v>
      </c>
      <c r="N4044" t="b">
        <v>0</v>
      </c>
      <c r="O4044">
        <v>3</v>
      </c>
      <c r="P4044" t="b">
        <v>0</v>
      </c>
      <c r="Q4044" t="s">
        <v>8271</v>
      </c>
      <c r="R4044" s="6">
        <f t="shared" si="253"/>
        <v>7</v>
      </c>
      <c r="S4044" t="s">
        <v>8319</v>
      </c>
      <c r="T4044" t="s">
        <v>8354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>
        <f t="shared" si="252"/>
        <v>0</v>
      </c>
      <c r="G4045" t="s">
        <v>8221</v>
      </c>
      <c r="H4045" t="s">
        <v>8229</v>
      </c>
      <c r="I4045" t="s">
        <v>8251</v>
      </c>
      <c r="J4045">
        <v>1416524325</v>
      </c>
      <c r="K4045">
        <v>1415228325</v>
      </c>
      <c r="L4045" s="10">
        <f t="shared" si="254"/>
        <v>41948.957465277781</v>
      </c>
      <c r="M4045" s="10">
        <f t="shared" si="255"/>
        <v>41963.957465277781</v>
      </c>
      <c r="N4045" t="b">
        <v>0</v>
      </c>
      <c r="O4045">
        <v>0</v>
      </c>
      <c r="P4045" t="b">
        <v>0</v>
      </c>
      <c r="Q4045" t="s">
        <v>8271</v>
      </c>
      <c r="R4045" s="6">
        <f t="shared" si="253"/>
        <v>0</v>
      </c>
      <c r="S4045" t="s">
        <v>8319</v>
      </c>
      <c r="T4045" t="s">
        <v>8354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>
        <f t="shared" si="252"/>
        <v>0.375</v>
      </c>
      <c r="G4046" t="s">
        <v>8221</v>
      </c>
      <c r="H4046" t="s">
        <v>8224</v>
      </c>
      <c r="I4046" t="s">
        <v>8246</v>
      </c>
      <c r="J4046">
        <v>1428642000</v>
      </c>
      <c r="K4046">
        <v>1426050982</v>
      </c>
      <c r="L4046" s="10">
        <f t="shared" si="254"/>
        <v>42074.219699074078</v>
      </c>
      <c r="M4046" s="10">
        <f t="shared" si="255"/>
        <v>42104.208333333328</v>
      </c>
      <c r="N4046" t="b">
        <v>0</v>
      </c>
      <c r="O4046">
        <v>4</v>
      </c>
      <c r="P4046" t="b">
        <v>0</v>
      </c>
      <c r="Q4046" t="s">
        <v>8271</v>
      </c>
      <c r="R4046" s="6">
        <f t="shared" si="253"/>
        <v>56.25</v>
      </c>
      <c r="S4046" t="s">
        <v>8319</v>
      </c>
      <c r="T4046" t="s">
        <v>8354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>
        <f t="shared" si="252"/>
        <v>2.0000000000000001E-4</v>
      </c>
      <c r="G4047" t="s">
        <v>8221</v>
      </c>
      <c r="H4047" t="s">
        <v>8226</v>
      </c>
      <c r="I4047" t="s">
        <v>8248</v>
      </c>
      <c r="J4047">
        <v>1408596589</v>
      </c>
      <c r="K4047">
        <v>1406004589</v>
      </c>
      <c r="L4047" s="10">
        <f t="shared" si="254"/>
        <v>41842.201261574075</v>
      </c>
      <c r="M4047" s="10">
        <f t="shared" si="255"/>
        <v>41872.201261574075</v>
      </c>
      <c r="N4047" t="b">
        <v>0</v>
      </c>
      <c r="O4047">
        <v>1</v>
      </c>
      <c r="P4047" t="b">
        <v>0</v>
      </c>
      <c r="Q4047" t="s">
        <v>8271</v>
      </c>
      <c r="R4047" s="6">
        <f t="shared" si="253"/>
        <v>1</v>
      </c>
      <c r="S4047" t="s">
        <v>8319</v>
      </c>
      <c r="T4047" t="s">
        <v>8354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>
        <f t="shared" si="252"/>
        <v>8.2142857142857142E-2</v>
      </c>
      <c r="G4048" t="s">
        <v>8221</v>
      </c>
      <c r="H4048" t="s">
        <v>8224</v>
      </c>
      <c r="I4048" t="s">
        <v>8246</v>
      </c>
      <c r="J4048">
        <v>1413992210</v>
      </c>
      <c r="K4048">
        <v>1411400210</v>
      </c>
      <c r="L4048" s="10">
        <f t="shared" si="254"/>
        <v>41904.650578703702</v>
      </c>
      <c r="M4048" s="10">
        <f t="shared" si="255"/>
        <v>41934.650578703702</v>
      </c>
      <c r="N4048" t="b">
        <v>0</v>
      </c>
      <c r="O4048">
        <v>12</v>
      </c>
      <c r="P4048" t="b">
        <v>0</v>
      </c>
      <c r="Q4048" t="s">
        <v>8271</v>
      </c>
      <c r="R4048" s="6">
        <f t="shared" si="253"/>
        <v>38.333333333333336</v>
      </c>
      <c r="S4048" t="s">
        <v>8319</v>
      </c>
      <c r="T4048" t="s">
        <v>8354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>
        <f t="shared" si="252"/>
        <v>2.1999999999999999E-2</v>
      </c>
      <c r="G4049" t="s">
        <v>8221</v>
      </c>
      <c r="H4049" t="s">
        <v>8224</v>
      </c>
      <c r="I4049" t="s">
        <v>8246</v>
      </c>
      <c r="J4049">
        <v>1420938000</v>
      </c>
      <c r="K4049">
        <v>1418862743</v>
      </c>
      <c r="L4049" s="10">
        <f t="shared" si="254"/>
        <v>41991.022488425922</v>
      </c>
      <c r="M4049" s="10">
        <f t="shared" si="255"/>
        <v>42015.041666666672</v>
      </c>
      <c r="N4049" t="b">
        <v>0</v>
      </c>
      <c r="O4049">
        <v>4</v>
      </c>
      <c r="P4049" t="b">
        <v>0</v>
      </c>
      <c r="Q4049" t="s">
        <v>8271</v>
      </c>
      <c r="R4049" s="6">
        <f t="shared" si="253"/>
        <v>27.5</v>
      </c>
      <c r="S4049" t="s">
        <v>8319</v>
      </c>
      <c r="T4049" t="s">
        <v>8354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>
        <f t="shared" si="252"/>
        <v>0.17652941176470588</v>
      </c>
      <c r="G4050" t="s">
        <v>8221</v>
      </c>
      <c r="H4050" t="s">
        <v>8225</v>
      </c>
      <c r="I4050" t="s">
        <v>8247</v>
      </c>
      <c r="J4050">
        <v>1460373187</v>
      </c>
      <c r="K4050">
        <v>1457352787</v>
      </c>
      <c r="L4050" s="10">
        <f t="shared" si="254"/>
        <v>42436.509108796294</v>
      </c>
      <c r="M4050" s="10">
        <f t="shared" si="255"/>
        <v>42471.467442129629</v>
      </c>
      <c r="N4050" t="b">
        <v>0</v>
      </c>
      <c r="O4050">
        <v>91</v>
      </c>
      <c r="P4050" t="b">
        <v>0</v>
      </c>
      <c r="Q4050" t="s">
        <v>8271</v>
      </c>
      <c r="R4050" s="6">
        <f t="shared" si="253"/>
        <v>32.978021978021978</v>
      </c>
      <c r="S4050" t="s">
        <v>8319</v>
      </c>
      <c r="T4050" t="s">
        <v>8354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>
        <f t="shared" si="252"/>
        <v>8.0000000000000004E-4</v>
      </c>
      <c r="G4051" t="s">
        <v>8221</v>
      </c>
      <c r="H4051" t="s">
        <v>8224</v>
      </c>
      <c r="I4051" t="s">
        <v>8246</v>
      </c>
      <c r="J4051">
        <v>1436914815</v>
      </c>
      <c r="K4051">
        <v>1434322815</v>
      </c>
      <c r="L4051" s="10">
        <f t="shared" si="254"/>
        <v>42169.958506944444</v>
      </c>
      <c r="M4051" s="10">
        <f t="shared" si="255"/>
        <v>42199.958506944444</v>
      </c>
      <c r="N4051" t="b">
        <v>0</v>
      </c>
      <c r="O4051">
        <v>1</v>
      </c>
      <c r="P4051" t="b">
        <v>0</v>
      </c>
      <c r="Q4051" t="s">
        <v>8271</v>
      </c>
      <c r="R4051" s="6">
        <f t="shared" si="253"/>
        <v>16</v>
      </c>
      <c r="S4051" t="s">
        <v>8319</v>
      </c>
      <c r="T4051" t="s">
        <v>8354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>
        <f t="shared" si="252"/>
        <v>6.6666666666666664E-4</v>
      </c>
      <c r="G4052" t="s">
        <v>8221</v>
      </c>
      <c r="H4052" t="s">
        <v>8224</v>
      </c>
      <c r="I4052" t="s">
        <v>8246</v>
      </c>
      <c r="J4052">
        <v>1414077391</v>
      </c>
      <c r="K4052">
        <v>1411485391</v>
      </c>
      <c r="L4052" s="10">
        <f t="shared" si="254"/>
        <v>41905.636469907404</v>
      </c>
      <c r="M4052" s="10">
        <f t="shared" si="255"/>
        <v>41935.636469907404</v>
      </c>
      <c r="N4052" t="b">
        <v>0</v>
      </c>
      <c r="O4052">
        <v>1</v>
      </c>
      <c r="P4052" t="b">
        <v>0</v>
      </c>
      <c r="Q4052" t="s">
        <v>8271</v>
      </c>
      <c r="R4052" s="6">
        <f t="shared" si="253"/>
        <v>1</v>
      </c>
      <c r="S4052" t="s">
        <v>8319</v>
      </c>
      <c r="T4052" t="s">
        <v>8354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>
        <f t="shared" si="252"/>
        <v>0</v>
      </c>
      <c r="G4053" t="s">
        <v>8221</v>
      </c>
      <c r="H4053" t="s">
        <v>8224</v>
      </c>
      <c r="I4053" t="s">
        <v>8246</v>
      </c>
      <c r="J4053">
        <v>1399618380</v>
      </c>
      <c r="K4053">
        <v>1399058797</v>
      </c>
      <c r="L4053" s="10">
        <f t="shared" si="254"/>
        <v>41761.810150462967</v>
      </c>
      <c r="M4053" s="10">
        <f t="shared" si="255"/>
        <v>41768.286805555559</v>
      </c>
      <c r="N4053" t="b">
        <v>0</v>
      </c>
      <c r="O4053">
        <v>0</v>
      </c>
      <c r="P4053" t="b">
        <v>0</v>
      </c>
      <c r="Q4053" t="s">
        <v>8271</v>
      </c>
      <c r="R4053" s="6">
        <f t="shared" si="253"/>
        <v>0</v>
      </c>
      <c r="S4053" t="s">
        <v>8319</v>
      </c>
      <c r="T4053" t="s">
        <v>8354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>
        <f t="shared" si="252"/>
        <v>0.37533333333333335</v>
      </c>
      <c r="G4054" t="s">
        <v>8221</v>
      </c>
      <c r="H4054" t="s">
        <v>8224</v>
      </c>
      <c r="I4054" t="s">
        <v>8246</v>
      </c>
      <c r="J4054">
        <v>1413234316</v>
      </c>
      <c r="K4054">
        <v>1408050316</v>
      </c>
      <c r="L4054" s="10">
        <f t="shared" si="254"/>
        <v>41865.878657407404</v>
      </c>
      <c r="M4054" s="10">
        <f t="shared" si="255"/>
        <v>41925.878657407404</v>
      </c>
      <c r="N4054" t="b">
        <v>0</v>
      </c>
      <c r="O4054">
        <v>13</v>
      </c>
      <c r="P4054" t="b">
        <v>0</v>
      </c>
      <c r="Q4054" t="s">
        <v>8271</v>
      </c>
      <c r="R4054" s="6">
        <f t="shared" si="253"/>
        <v>86.615384615384613</v>
      </c>
      <c r="S4054" t="s">
        <v>8319</v>
      </c>
      <c r="T4054" t="s">
        <v>8354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>
        <f t="shared" si="252"/>
        <v>0.22</v>
      </c>
      <c r="G4055" t="s">
        <v>8221</v>
      </c>
      <c r="H4055" t="s">
        <v>8225</v>
      </c>
      <c r="I4055" t="s">
        <v>8247</v>
      </c>
      <c r="J4055">
        <v>1416081600</v>
      </c>
      <c r="K4055">
        <v>1413477228</v>
      </c>
      <c r="L4055" s="10">
        <f t="shared" si="254"/>
        <v>41928.690138888887</v>
      </c>
      <c r="M4055" s="10">
        <f t="shared" si="255"/>
        <v>41958.833333333328</v>
      </c>
      <c r="N4055" t="b">
        <v>0</v>
      </c>
      <c r="O4055">
        <v>2</v>
      </c>
      <c r="P4055" t="b">
        <v>0</v>
      </c>
      <c r="Q4055" t="s">
        <v>8271</v>
      </c>
      <c r="R4055" s="6">
        <f t="shared" si="253"/>
        <v>55</v>
      </c>
      <c r="S4055" t="s">
        <v>8319</v>
      </c>
      <c r="T4055" t="s">
        <v>8354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>
        <f t="shared" si="252"/>
        <v>0</v>
      </c>
      <c r="G4056" t="s">
        <v>8221</v>
      </c>
      <c r="H4056" t="s">
        <v>8224</v>
      </c>
      <c r="I4056" t="s">
        <v>8246</v>
      </c>
      <c r="J4056">
        <v>1475294400</v>
      </c>
      <c r="K4056">
        <v>1472674285</v>
      </c>
      <c r="L4056" s="10">
        <f t="shared" si="254"/>
        <v>42613.841261574074</v>
      </c>
      <c r="M4056" s="10">
        <f t="shared" si="255"/>
        <v>42644.166666666672</v>
      </c>
      <c r="N4056" t="b">
        <v>0</v>
      </c>
      <c r="O4056">
        <v>0</v>
      </c>
      <c r="P4056" t="b">
        <v>0</v>
      </c>
      <c r="Q4056" t="s">
        <v>8271</v>
      </c>
      <c r="R4056" s="6">
        <f t="shared" si="253"/>
        <v>0</v>
      </c>
      <c r="S4056" t="s">
        <v>8319</v>
      </c>
      <c r="T4056" t="s">
        <v>8354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>
        <f t="shared" si="252"/>
        <v>0.1762</v>
      </c>
      <c r="G4057" t="s">
        <v>8221</v>
      </c>
      <c r="H4057" t="s">
        <v>8225</v>
      </c>
      <c r="I4057" t="s">
        <v>8247</v>
      </c>
      <c r="J4057">
        <v>1403192031</v>
      </c>
      <c r="K4057">
        <v>1400600031</v>
      </c>
      <c r="L4057" s="10">
        <f t="shared" si="254"/>
        <v>41779.648506944446</v>
      </c>
      <c r="M4057" s="10">
        <f t="shared" si="255"/>
        <v>41809.648506944446</v>
      </c>
      <c r="N4057" t="b">
        <v>0</v>
      </c>
      <c r="O4057">
        <v>21</v>
      </c>
      <c r="P4057" t="b">
        <v>0</v>
      </c>
      <c r="Q4057" t="s">
        <v>8271</v>
      </c>
      <c r="R4057" s="6">
        <f t="shared" si="253"/>
        <v>41.952380952380949</v>
      </c>
      <c r="S4057" t="s">
        <v>8319</v>
      </c>
      <c r="T4057" t="s">
        <v>8354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>
        <f t="shared" si="252"/>
        <v>0.53</v>
      </c>
      <c r="G4058" t="s">
        <v>8221</v>
      </c>
      <c r="H4058" t="s">
        <v>8224</v>
      </c>
      <c r="I4058" t="s">
        <v>8246</v>
      </c>
      <c r="J4058">
        <v>1467575940</v>
      </c>
      <c r="K4058">
        <v>1465856639</v>
      </c>
      <c r="L4058" s="10">
        <f t="shared" si="254"/>
        <v>42534.933321759265</v>
      </c>
      <c r="M4058" s="10">
        <f t="shared" si="255"/>
        <v>42554.832638888889</v>
      </c>
      <c r="N4058" t="b">
        <v>0</v>
      </c>
      <c r="O4058">
        <v>9</v>
      </c>
      <c r="P4058" t="b">
        <v>0</v>
      </c>
      <c r="Q4058" t="s">
        <v>8271</v>
      </c>
      <c r="R4058" s="6">
        <f t="shared" si="253"/>
        <v>88.333333333333329</v>
      </c>
      <c r="S4058" t="s">
        <v>8319</v>
      </c>
      <c r="T4058" t="s">
        <v>8354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>
        <f t="shared" si="252"/>
        <v>0.22142857142857142</v>
      </c>
      <c r="G4059" t="s">
        <v>8221</v>
      </c>
      <c r="H4059" t="s">
        <v>8225</v>
      </c>
      <c r="I4059" t="s">
        <v>8247</v>
      </c>
      <c r="J4059">
        <v>1448492400</v>
      </c>
      <c r="K4059">
        <v>1446506080</v>
      </c>
      <c r="L4059" s="10">
        <f t="shared" si="254"/>
        <v>42310.968518518523</v>
      </c>
      <c r="M4059" s="10">
        <f t="shared" si="255"/>
        <v>42333.958333333328</v>
      </c>
      <c r="N4059" t="b">
        <v>0</v>
      </c>
      <c r="O4059">
        <v>6</v>
      </c>
      <c r="P4059" t="b">
        <v>0</v>
      </c>
      <c r="Q4059" t="s">
        <v>8271</v>
      </c>
      <c r="R4059" s="6">
        <f t="shared" si="253"/>
        <v>129.16666666666666</v>
      </c>
      <c r="S4059" t="s">
        <v>8319</v>
      </c>
      <c r="T4059" t="s">
        <v>8354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>
        <f t="shared" si="252"/>
        <v>2.5333333333333333E-2</v>
      </c>
      <c r="G4060" t="s">
        <v>8221</v>
      </c>
      <c r="H4060" t="s">
        <v>8224</v>
      </c>
      <c r="I4060" t="s">
        <v>8246</v>
      </c>
      <c r="J4060">
        <v>1459483140</v>
      </c>
      <c r="K4060">
        <v>1458178044</v>
      </c>
      <c r="L4060" s="10">
        <f t="shared" si="254"/>
        <v>42446.060694444444</v>
      </c>
      <c r="M4060" s="10">
        <f t="shared" si="255"/>
        <v>42461.165972222225</v>
      </c>
      <c r="N4060" t="b">
        <v>0</v>
      </c>
      <c r="O4060">
        <v>4</v>
      </c>
      <c r="P4060" t="b">
        <v>0</v>
      </c>
      <c r="Q4060" t="s">
        <v>8271</v>
      </c>
      <c r="R4060" s="6">
        <f t="shared" si="253"/>
        <v>23.75</v>
      </c>
      <c r="S4060" t="s">
        <v>8319</v>
      </c>
      <c r="T4060" t="s">
        <v>8354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>
        <f t="shared" si="252"/>
        <v>2.5000000000000001E-2</v>
      </c>
      <c r="G4061" t="s">
        <v>8221</v>
      </c>
      <c r="H4061" t="s">
        <v>8229</v>
      </c>
      <c r="I4061" t="s">
        <v>8251</v>
      </c>
      <c r="J4061">
        <v>1410836400</v>
      </c>
      <c r="K4061">
        <v>1408116152</v>
      </c>
      <c r="L4061" s="10">
        <f t="shared" si="254"/>
        <v>41866.640648148146</v>
      </c>
      <c r="M4061" s="10">
        <f t="shared" si="255"/>
        <v>41898.125</v>
      </c>
      <c r="N4061" t="b">
        <v>0</v>
      </c>
      <c r="O4061">
        <v>7</v>
      </c>
      <c r="P4061" t="b">
        <v>0</v>
      </c>
      <c r="Q4061" t="s">
        <v>8271</v>
      </c>
      <c r="R4061" s="6">
        <f t="shared" si="253"/>
        <v>35.714285714285715</v>
      </c>
      <c r="S4061" t="s">
        <v>8319</v>
      </c>
      <c r="T4061" t="s">
        <v>8354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>
        <f t="shared" si="252"/>
        <v>2.8500000000000001E-2</v>
      </c>
      <c r="G4062" t="s">
        <v>8221</v>
      </c>
      <c r="H4062" t="s">
        <v>8229</v>
      </c>
      <c r="I4062" t="s">
        <v>8251</v>
      </c>
      <c r="J4062">
        <v>1403539200</v>
      </c>
      <c r="K4062">
        <v>1400604056</v>
      </c>
      <c r="L4062" s="10">
        <f t="shared" si="254"/>
        <v>41779.695092592592</v>
      </c>
      <c r="M4062" s="10">
        <f t="shared" si="255"/>
        <v>41813.666666666664</v>
      </c>
      <c r="N4062" t="b">
        <v>0</v>
      </c>
      <c r="O4062">
        <v>5</v>
      </c>
      <c r="P4062" t="b">
        <v>0</v>
      </c>
      <c r="Q4062" t="s">
        <v>8271</v>
      </c>
      <c r="R4062" s="6">
        <f t="shared" si="253"/>
        <v>57</v>
      </c>
      <c r="S4062" t="s">
        <v>8319</v>
      </c>
      <c r="T4062" t="s">
        <v>8354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>
        <f t="shared" si="252"/>
        <v>0</v>
      </c>
      <c r="G4063" t="s">
        <v>8221</v>
      </c>
      <c r="H4063" t="s">
        <v>8224</v>
      </c>
      <c r="I4063" t="s">
        <v>8246</v>
      </c>
      <c r="J4063">
        <v>1461205423</v>
      </c>
      <c r="K4063">
        <v>1456025023</v>
      </c>
      <c r="L4063" s="10">
        <f t="shared" si="254"/>
        <v>42421.141469907408</v>
      </c>
      <c r="M4063" s="10">
        <f t="shared" si="255"/>
        <v>42481.099803240737</v>
      </c>
      <c r="N4063" t="b">
        <v>0</v>
      </c>
      <c r="O4063">
        <v>0</v>
      </c>
      <c r="P4063" t="b">
        <v>0</v>
      </c>
      <c r="Q4063" t="s">
        <v>8271</v>
      </c>
      <c r="R4063" s="6">
        <f t="shared" si="253"/>
        <v>0</v>
      </c>
      <c r="S4063" t="s">
        <v>8319</v>
      </c>
      <c r="T4063" t="s">
        <v>8354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>
        <f t="shared" si="252"/>
        <v>2.4500000000000001E-2</v>
      </c>
      <c r="G4064" t="s">
        <v>8221</v>
      </c>
      <c r="H4064" t="s">
        <v>8224</v>
      </c>
      <c r="I4064" t="s">
        <v>8246</v>
      </c>
      <c r="J4064">
        <v>1467481468</v>
      </c>
      <c r="K4064">
        <v>1464889468</v>
      </c>
      <c r="L4064" s="10">
        <f t="shared" si="254"/>
        <v>42523.739212962959</v>
      </c>
      <c r="M4064" s="10">
        <f t="shared" si="255"/>
        <v>42553.739212962959</v>
      </c>
      <c r="N4064" t="b">
        <v>0</v>
      </c>
      <c r="O4064">
        <v>3</v>
      </c>
      <c r="P4064" t="b">
        <v>0</v>
      </c>
      <c r="Q4064" t="s">
        <v>8271</v>
      </c>
      <c r="R4064" s="6">
        <f t="shared" si="253"/>
        <v>163.33333333333334</v>
      </c>
      <c r="S4064" t="s">
        <v>8319</v>
      </c>
      <c r="T4064" t="s">
        <v>8354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>
        <f t="shared" si="252"/>
        <v>1.4210526315789474E-2</v>
      </c>
      <c r="G4065" t="s">
        <v>8221</v>
      </c>
      <c r="H4065" t="s">
        <v>8225</v>
      </c>
      <c r="I4065" t="s">
        <v>8247</v>
      </c>
      <c r="J4065">
        <v>1403886084</v>
      </c>
      <c r="K4065">
        <v>1401294084</v>
      </c>
      <c r="L4065" s="10">
        <f t="shared" si="254"/>
        <v>41787.681527777779</v>
      </c>
      <c r="M4065" s="10">
        <f t="shared" si="255"/>
        <v>41817.681527777779</v>
      </c>
      <c r="N4065" t="b">
        <v>0</v>
      </c>
      <c r="O4065">
        <v>9</v>
      </c>
      <c r="P4065" t="b">
        <v>0</v>
      </c>
      <c r="Q4065" t="s">
        <v>8271</v>
      </c>
      <c r="R4065" s="6">
        <f t="shared" si="253"/>
        <v>15</v>
      </c>
      <c r="S4065" t="s">
        <v>8319</v>
      </c>
      <c r="T4065" t="s">
        <v>8354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>
        <f t="shared" si="252"/>
        <v>0.1925</v>
      </c>
      <c r="G4066" t="s">
        <v>8221</v>
      </c>
      <c r="H4066" t="s">
        <v>8226</v>
      </c>
      <c r="I4066" t="s">
        <v>8248</v>
      </c>
      <c r="J4066">
        <v>1430316426</v>
      </c>
      <c r="K4066">
        <v>1427724426</v>
      </c>
      <c r="L4066" s="10">
        <f t="shared" si="254"/>
        <v>42093.588263888887</v>
      </c>
      <c r="M4066" s="10">
        <f t="shared" si="255"/>
        <v>42123.588263888887</v>
      </c>
      <c r="N4066" t="b">
        <v>0</v>
      </c>
      <c r="O4066">
        <v>6</v>
      </c>
      <c r="P4066" t="b">
        <v>0</v>
      </c>
      <c r="Q4066" t="s">
        <v>8271</v>
      </c>
      <c r="R4066" s="6">
        <f t="shared" si="253"/>
        <v>64.166666666666671</v>
      </c>
      <c r="S4066" t="s">
        <v>8319</v>
      </c>
      <c r="T4066" t="s">
        <v>8354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>
        <f t="shared" si="252"/>
        <v>6.7499999999999999E-3</v>
      </c>
      <c r="G4067" t="s">
        <v>8221</v>
      </c>
      <c r="H4067" t="s">
        <v>8224</v>
      </c>
      <c r="I4067" t="s">
        <v>8246</v>
      </c>
      <c r="J4067">
        <v>1407883811</v>
      </c>
      <c r="K4067">
        <v>1405291811</v>
      </c>
      <c r="L4067" s="10">
        <f t="shared" si="254"/>
        <v>41833.951516203706</v>
      </c>
      <c r="M4067" s="10">
        <f t="shared" si="255"/>
        <v>41863.951516203706</v>
      </c>
      <c r="N4067" t="b">
        <v>0</v>
      </c>
      <c r="O4067">
        <v>4</v>
      </c>
      <c r="P4067" t="b">
        <v>0</v>
      </c>
      <c r="Q4067" t="s">
        <v>8271</v>
      </c>
      <c r="R4067" s="6">
        <f t="shared" si="253"/>
        <v>6.75</v>
      </c>
      <c r="S4067" t="s">
        <v>8319</v>
      </c>
      <c r="T4067" t="s">
        <v>8354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>
        <f t="shared" si="252"/>
        <v>1.6666666666666668E-3</v>
      </c>
      <c r="G4068" t="s">
        <v>8221</v>
      </c>
      <c r="H4068" t="s">
        <v>8224</v>
      </c>
      <c r="I4068" t="s">
        <v>8246</v>
      </c>
      <c r="J4068">
        <v>1463619388</v>
      </c>
      <c r="K4068">
        <v>1461027388</v>
      </c>
      <c r="L4068" s="10">
        <f t="shared" si="254"/>
        <v>42479.039212962962</v>
      </c>
      <c r="M4068" s="10">
        <f t="shared" si="255"/>
        <v>42509.039212962962</v>
      </c>
      <c r="N4068" t="b">
        <v>0</v>
      </c>
      <c r="O4068">
        <v>1</v>
      </c>
      <c r="P4068" t="b">
        <v>0</v>
      </c>
      <c r="Q4068" t="s">
        <v>8271</v>
      </c>
      <c r="R4068" s="6">
        <f t="shared" si="253"/>
        <v>25</v>
      </c>
      <c r="S4068" t="s">
        <v>8319</v>
      </c>
      <c r="T4068" t="s">
        <v>8354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>
        <f t="shared" si="252"/>
        <v>0.60899999999999999</v>
      </c>
      <c r="G4069" t="s">
        <v>8221</v>
      </c>
      <c r="H4069" t="s">
        <v>8224</v>
      </c>
      <c r="I4069" t="s">
        <v>8246</v>
      </c>
      <c r="J4069">
        <v>1443408550</v>
      </c>
      <c r="K4069">
        <v>1439952550</v>
      </c>
      <c r="L4069" s="10">
        <f t="shared" si="254"/>
        <v>42235.117476851854</v>
      </c>
      <c r="M4069" s="10">
        <f t="shared" si="255"/>
        <v>42275.117476851854</v>
      </c>
      <c r="N4069" t="b">
        <v>0</v>
      </c>
      <c r="O4069">
        <v>17</v>
      </c>
      <c r="P4069" t="b">
        <v>0</v>
      </c>
      <c r="Q4069" t="s">
        <v>8271</v>
      </c>
      <c r="R4069" s="6">
        <f t="shared" si="253"/>
        <v>179.11764705882354</v>
      </c>
      <c r="S4069" t="s">
        <v>8319</v>
      </c>
      <c r="T4069" t="s">
        <v>8354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>
        <f t="shared" si="252"/>
        <v>0.01</v>
      </c>
      <c r="G4070" t="s">
        <v>8221</v>
      </c>
      <c r="H4070" t="s">
        <v>8224</v>
      </c>
      <c r="I4070" t="s">
        <v>8246</v>
      </c>
      <c r="J4070">
        <v>1484348700</v>
      </c>
      <c r="K4070">
        <v>1481756855</v>
      </c>
      <c r="L4070" s="10">
        <f t="shared" si="254"/>
        <v>42718.963599537034</v>
      </c>
      <c r="M4070" s="10">
        <f t="shared" si="255"/>
        <v>42748.961805555555</v>
      </c>
      <c r="N4070" t="b">
        <v>0</v>
      </c>
      <c r="O4070">
        <v>1</v>
      </c>
      <c r="P4070" t="b">
        <v>0</v>
      </c>
      <c r="Q4070" t="s">
        <v>8271</v>
      </c>
      <c r="R4070" s="6">
        <f t="shared" si="253"/>
        <v>34.950000000000003</v>
      </c>
      <c r="S4070" t="s">
        <v>8319</v>
      </c>
      <c r="T4070" t="s">
        <v>8354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>
        <f t="shared" si="252"/>
        <v>0.34399999999999997</v>
      </c>
      <c r="G4071" t="s">
        <v>8221</v>
      </c>
      <c r="H4071" t="s">
        <v>8225</v>
      </c>
      <c r="I4071" t="s">
        <v>8247</v>
      </c>
      <c r="J4071">
        <v>1425124800</v>
      </c>
      <c r="K4071">
        <v>1421596356</v>
      </c>
      <c r="L4071" s="10">
        <f t="shared" si="254"/>
        <v>42022.661527777775</v>
      </c>
      <c r="M4071" s="10">
        <f t="shared" si="255"/>
        <v>42063.5</v>
      </c>
      <c r="N4071" t="b">
        <v>0</v>
      </c>
      <c r="O4071">
        <v>13</v>
      </c>
      <c r="P4071" t="b">
        <v>0</v>
      </c>
      <c r="Q4071" t="s">
        <v>8271</v>
      </c>
      <c r="R4071" s="6">
        <f t="shared" si="253"/>
        <v>33.07692307692308</v>
      </c>
      <c r="S4071" t="s">
        <v>8319</v>
      </c>
      <c r="T4071" t="s">
        <v>8354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>
        <f t="shared" si="252"/>
        <v>0.16500000000000001</v>
      </c>
      <c r="G4072" t="s">
        <v>8221</v>
      </c>
      <c r="H4072" t="s">
        <v>8224</v>
      </c>
      <c r="I4072" t="s">
        <v>8246</v>
      </c>
      <c r="J4072">
        <v>1425178800</v>
      </c>
      <c r="K4072">
        <v>1422374420</v>
      </c>
      <c r="L4072" s="10">
        <f t="shared" si="254"/>
        <v>42031.666898148149</v>
      </c>
      <c r="M4072" s="10">
        <f t="shared" si="255"/>
        <v>42064.125</v>
      </c>
      <c r="N4072" t="b">
        <v>0</v>
      </c>
      <c r="O4072">
        <v>6</v>
      </c>
      <c r="P4072" t="b">
        <v>0</v>
      </c>
      <c r="Q4072" t="s">
        <v>8271</v>
      </c>
      <c r="R4072" s="6">
        <f t="shared" si="253"/>
        <v>27.5</v>
      </c>
      <c r="S4072" t="s">
        <v>8319</v>
      </c>
      <c r="T4072" t="s">
        <v>8354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>
        <f t="shared" si="252"/>
        <v>0</v>
      </c>
      <c r="G4073" t="s">
        <v>8221</v>
      </c>
      <c r="H4073" t="s">
        <v>8238</v>
      </c>
      <c r="I4073" t="s">
        <v>8256</v>
      </c>
      <c r="J4073">
        <v>1482779931</v>
      </c>
      <c r="K4073">
        <v>1480187931</v>
      </c>
      <c r="L4073" s="10">
        <f t="shared" si="254"/>
        <v>42700.804756944446</v>
      </c>
      <c r="M4073" s="10">
        <f t="shared" si="255"/>
        <v>42730.804756944446</v>
      </c>
      <c r="N4073" t="b">
        <v>0</v>
      </c>
      <c r="O4073">
        <v>0</v>
      </c>
      <c r="P4073" t="b">
        <v>0</v>
      </c>
      <c r="Q4073" t="s">
        <v>8271</v>
      </c>
      <c r="R4073" s="6">
        <f t="shared" si="253"/>
        <v>0</v>
      </c>
      <c r="S4073" t="s">
        <v>8319</v>
      </c>
      <c r="T4073" t="s">
        <v>8354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>
        <f t="shared" si="252"/>
        <v>4.0000000000000001E-3</v>
      </c>
      <c r="G4074" t="s">
        <v>8221</v>
      </c>
      <c r="H4074" t="s">
        <v>8225</v>
      </c>
      <c r="I4074" t="s">
        <v>8247</v>
      </c>
      <c r="J4074">
        <v>1408646111</v>
      </c>
      <c r="K4074">
        <v>1403462111</v>
      </c>
      <c r="L4074" s="10">
        <f t="shared" si="254"/>
        <v>41812.77443287037</v>
      </c>
      <c r="M4074" s="10">
        <f t="shared" si="255"/>
        <v>41872.77443287037</v>
      </c>
      <c r="N4074" t="b">
        <v>0</v>
      </c>
      <c r="O4074">
        <v>2</v>
      </c>
      <c r="P4074" t="b">
        <v>0</v>
      </c>
      <c r="Q4074" t="s">
        <v>8271</v>
      </c>
      <c r="R4074" s="6">
        <f t="shared" si="253"/>
        <v>2</v>
      </c>
      <c r="S4074" t="s">
        <v>8319</v>
      </c>
      <c r="T4074" t="s">
        <v>8354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>
        <f t="shared" si="252"/>
        <v>1.0571428571428572E-2</v>
      </c>
      <c r="G4075" t="s">
        <v>8221</v>
      </c>
      <c r="H4075" t="s">
        <v>8224</v>
      </c>
      <c r="I4075" t="s">
        <v>8246</v>
      </c>
      <c r="J4075">
        <v>1431144000</v>
      </c>
      <c r="K4075">
        <v>1426407426</v>
      </c>
      <c r="L4075" s="10">
        <f t="shared" si="254"/>
        <v>42078.34520833334</v>
      </c>
      <c r="M4075" s="10">
        <f t="shared" si="255"/>
        <v>42133.166666666672</v>
      </c>
      <c r="N4075" t="b">
        <v>0</v>
      </c>
      <c r="O4075">
        <v>2</v>
      </c>
      <c r="P4075" t="b">
        <v>0</v>
      </c>
      <c r="Q4075" t="s">
        <v>8271</v>
      </c>
      <c r="R4075" s="6">
        <f t="shared" si="253"/>
        <v>18.5</v>
      </c>
      <c r="S4075" t="s">
        <v>8319</v>
      </c>
      <c r="T4075" t="s">
        <v>8354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>
        <f t="shared" si="252"/>
        <v>0.26727272727272727</v>
      </c>
      <c r="G4076" t="s">
        <v>8221</v>
      </c>
      <c r="H4076" t="s">
        <v>8225</v>
      </c>
      <c r="I4076" t="s">
        <v>8247</v>
      </c>
      <c r="J4076">
        <v>1446732975</v>
      </c>
      <c r="K4076">
        <v>1444137375</v>
      </c>
      <c r="L4076" s="10">
        <f t="shared" si="254"/>
        <v>42283.552951388891</v>
      </c>
      <c r="M4076" s="10">
        <f t="shared" si="255"/>
        <v>42313.594618055555</v>
      </c>
      <c r="N4076" t="b">
        <v>0</v>
      </c>
      <c r="O4076">
        <v>21</v>
      </c>
      <c r="P4076" t="b">
        <v>0</v>
      </c>
      <c r="Q4076" t="s">
        <v>8271</v>
      </c>
      <c r="R4076" s="6">
        <f t="shared" si="253"/>
        <v>35</v>
      </c>
      <c r="S4076" t="s">
        <v>8319</v>
      </c>
      <c r="T4076" t="s">
        <v>8354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>
        <f t="shared" si="252"/>
        <v>0.28799999999999998</v>
      </c>
      <c r="G4077" t="s">
        <v>8221</v>
      </c>
      <c r="H4077" t="s">
        <v>8225</v>
      </c>
      <c r="I4077" t="s">
        <v>8247</v>
      </c>
      <c r="J4077">
        <v>1404149280</v>
      </c>
      <c r="K4077">
        <v>1400547969</v>
      </c>
      <c r="L4077" s="10">
        <f t="shared" si="254"/>
        <v>41779.045937499999</v>
      </c>
      <c r="M4077" s="10">
        <f t="shared" si="255"/>
        <v>41820.727777777778</v>
      </c>
      <c r="N4077" t="b">
        <v>0</v>
      </c>
      <c r="O4077">
        <v>13</v>
      </c>
      <c r="P4077" t="b">
        <v>0</v>
      </c>
      <c r="Q4077" t="s">
        <v>8271</v>
      </c>
      <c r="R4077" s="6">
        <f t="shared" si="253"/>
        <v>44.307692307692307</v>
      </c>
      <c r="S4077" t="s">
        <v>8319</v>
      </c>
      <c r="T4077" t="s">
        <v>8354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>
        <f t="shared" si="252"/>
        <v>0</v>
      </c>
      <c r="G4078" t="s">
        <v>8221</v>
      </c>
      <c r="H4078" t="s">
        <v>8224</v>
      </c>
      <c r="I4078" t="s">
        <v>8246</v>
      </c>
      <c r="J4078">
        <v>1413921060</v>
      </c>
      <c r="K4078">
        <v>1411499149</v>
      </c>
      <c r="L4078" s="10">
        <f t="shared" si="254"/>
        <v>41905.795706018522</v>
      </c>
      <c r="M4078" s="10">
        <f t="shared" si="255"/>
        <v>41933.82708333333</v>
      </c>
      <c r="N4078" t="b">
        <v>0</v>
      </c>
      <c r="O4078">
        <v>0</v>
      </c>
      <c r="P4078" t="b">
        <v>0</v>
      </c>
      <c r="Q4078" t="s">
        <v>8271</v>
      </c>
      <c r="R4078" s="6">
        <f t="shared" si="253"/>
        <v>0</v>
      </c>
      <c r="S4078" t="s">
        <v>8319</v>
      </c>
      <c r="T4078" t="s">
        <v>8354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>
        <f t="shared" si="252"/>
        <v>8.8999999999999996E-2</v>
      </c>
      <c r="G4079" t="s">
        <v>8221</v>
      </c>
      <c r="H4079" t="s">
        <v>8224</v>
      </c>
      <c r="I4079" t="s">
        <v>8246</v>
      </c>
      <c r="J4079">
        <v>1482339794</v>
      </c>
      <c r="K4079">
        <v>1479747794</v>
      </c>
      <c r="L4079" s="10">
        <f t="shared" si="254"/>
        <v>42695.7105787037</v>
      </c>
      <c r="M4079" s="10">
        <f t="shared" si="255"/>
        <v>42725.7105787037</v>
      </c>
      <c r="N4079" t="b">
        <v>0</v>
      </c>
      <c r="O4079">
        <v>6</v>
      </c>
      <c r="P4079" t="b">
        <v>0</v>
      </c>
      <c r="Q4079" t="s">
        <v>8271</v>
      </c>
      <c r="R4079" s="6">
        <f t="shared" si="253"/>
        <v>222.5</v>
      </c>
      <c r="S4079" t="s">
        <v>8319</v>
      </c>
      <c r="T4079" t="s">
        <v>8354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>
        <f t="shared" si="252"/>
        <v>0</v>
      </c>
      <c r="G4080" t="s">
        <v>8221</v>
      </c>
      <c r="H4080" t="s">
        <v>8225</v>
      </c>
      <c r="I4080" t="s">
        <v>8247</v>
      </c>
      <c r="J4080">
        <v>1485543242</v>
      </c>
      <c r="K4080">
        <v>1482951242</v>
      </c>
      <c r="L4080" s="10">
        <f t="shared" si="254"/>
        <v>42732.787523148145</v>
      </c>
      <c r="M4080" s="10">
        <f t="shared" si="255"/>
        <v>42762.787523148145</v>
      </c>
      <c r="N4080" t="b">
        <v>0</v>
      </c>
      <c r="O4080">
        <v>0</v>
      </c>
      <c r="P4080" t="b">
        <v>0</v>
      </c>
      <c r="Q4080" t="s">
        <v>8271</v>
      </c>
      <c r="R4080" s="6">
        <f t="shared" si="253"/>
        <v>0</v>
      </c>
      <c r="S4080" t="s">
        <v>8319</v>
      </c>
      <c r="T4080" t="s">
        <v>8354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>
        <f t="shared" si="252"/>
        <v>1.6666666666666668E-3</v>
      </c>
      <c r="G4081" t="s">
        <v>8221</v>
      </c>
      <c r="H4081" t="s">
        <v>8224</v>
      </c>
      <c r="I4081" t="s">
        <v>8246</v>
      </c>
      <c r="J4081">
        <v>1466375521</v>
      </c>
      <c r="K4081">
        <v>1463783521</v>
      </c>
      <c r="L4081" s="10">
        <f t="shared" si="254"/>
        <v>42510.938900462963</v>
      </c>
      <c r="M4081" s="10">
        <f t="shared" si="255"/>
        <v>42540.938900462963</v>
      </c>
      <c r="N4081" t="b">
        <v>0</v>
      </c>
      <c r="O4081">
        <v>1</v>
      </c>
      <c r="P4081" t="b">
        <v>0</v>
      </c>
      <c r="Q4081" t="s">
        <v>8271</v>
      </c>
      <c r="R4081" s="6">
        <f t="shared" si="253"/>
        <v>5</v>
      </c>
      <c r="S4081" t="s">
        <v>8319</v>
      </c>
      <c r="T4081" t="s">
        <v>8354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>
        <f t="shared" si="252"/>
        <v>0</v>
      </c>
      <c r="G4082" t="s">
        <v>8221</v>
      </c>
      <c r="H4082" t="s">
        <v>8224</v>
      </c>
      <c r="I4082" t="s">
        <v>8246</v>
      </c>
      <c r="J4082">
        <v>1465930440</v>
      </c>
      <c r="K4082">
        <v>1463849116</v>
      </c>
      <c r="L4082" s="10">
        <f t="shared" si="254"/>
        <v>42511.698101851856</v>
      </c>
      <c r="M4082" s="10">
        <f t="shared" si="255"/>
        <v>42535.787500000006</v>
      </c>
      <c r="N4082" t="b">
        <v>0</v>
      </c>
      <c r="O4082">
        <v>0</v>
      </c>
      <c r="P4082" t="b">
        <v>0</v>
      </c>
      <c r="Q4082" t="s">
        <v>8271</v>
      </c>
      <c r="R4082" s="6">
        <f t="shared" si="253"/>
        <v>0</v>
      </c>
      <c r="S4082" t="s">
        <v>8319</v>
      </c>
      <c r="T4082" t="s">
        <v>8354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>
        <f t="shared" si="252"/>
        <v>0.15737410071942445</v>
      </c>
      <c r="G4083" t="s">
        <v>8221</v>
      </c>
      <c r="H4083" t="s">
        <v>8224</v>
      </c>
      <c r="I4083" t="s">
        <v>8246</v>
      </c>
      <c r="J4083">
        <v>1425819425</v>
      </c>
      <c r="K4083">
        <v>1423231025</v>
      </c>
      <c r="L4083" s="10">
        <f t="shared" si="254"/>
        <v>42041.581307870365</v>
      </c>
      <c r="M4083" s="10">
        <f t="shared" si="255"/>
        <v>42071.539641203708</v>
      </c>
      <c r="N4083" t="b">
        <v>0</v>
      </c>
      <c r="O4083">
        <v>12</v>
      </c>
      <c r="P4083" t="b">
        <v>0</v>
      </c>
      <c r="Q4083" t="s">
        <v>8271</v>
      </c>
      <c r="R4083" s="6">
        <f t="shared" si="253"/>
        <v>29.166666666666668</v>
      </c>
      <c r="S4083" t="s">
        <v>8319</v>
      </c>
      <c r="T4083" t="s">
        <v>8354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>
        <f t="shared" si="252"/>
        <v>0.02</v>
      </c>
      <c r="G4084" t="s">
        <v>8221</v>
      </c>
      <c r="H4084" t="s">
        <v>8224</v>
      </c>
      <c r="I4084" t="s">
        <v>8246</v>
      </c>
      <c r="J4084">
        <v>1447542000</v>
      </c>
      <c r="K4084">
        <v>1446179553</v>
      </c>
      <c r="L4084" s="10">
        <f t="shared" si="254"/>
        <v>42307.189270833333</v>
      </c>
      <c r="M4084" s="10">
        <f t="shared" si="255"/>
        <v>42322.958333333328</v>
      </c>
      <c r="N4084" t="b">
        <v>0</v>
      </c>
      <c r="O4084">
        <v>2</v>
      </c>
      <c r="P4084" t="b">
        <v>0</v>
      </c>
      <c r="Q4084" t="s">
        <v>8271</v>
      </c>
      <c r="R4084" s="6">
        <f t="shared" si="253"/>
        <v>1.5</v>
      </c>
      <c r="S4084" t="s">
        <v>8319</v>
      </c>
      <c r="T4084" t="s">
        <v>8354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>
        <f t="shared" si="252"/>
        <v>0.21685714285714286</v>
      </c>
      <c r="G4085" t="s">
        <v>8221</v>
      </c>
      <c r="H4085" t="s">
        <v>8224</v>
      </c>
      <c r="I4085" t="s">
        <v>8246</v>
      </c>
      <c r="J4085">
        <v>1452795416</v>
      </c>
      <c r="K4085">
        <v>1450203416</v>
      </c>
      <c r="L4085" s="10">
        <f t="shared" si="254"/>
        <v>42353.761759259258</v>
      </c>
      <c r="M4085" s="10">
        <f t="shared" si="255"/>
        <v>42383.761759259258</v>
      </c>
      <c r="N4085" t="b">
        <v>0</v>
      </c>
      <c r="O4085">
        <v>6</v>
      </c>
      <c r="P4085" t="b">
        <v>0</v>
      </c>
      <c r="Q4085" t="s">
        <v>8271</v>
      </c>
      <c r="R4085" s="6">
        <f t="shared" si="253"/>
        <v>126.5</v>
      </c>
      <c r="S4085" t="s">
        <v>8319</v>
      </c>
      <c r="T4085" t="s">
        <v>8354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>
        <f t="shared" si="252"/>
        <v>3.3333333333333335E-3</v>
      </c>
      <c r="G4086" t="s">
        <v>8221</v>
      </c>
      <c r="H4086" t="s">
        <v>8237</v>
      </c>
      <c r="I4086" t="s">
        <v>8249</v>
      </c>
      <c r="J4086">
        <v>1476008906</v>
      </c>
      <c r="K4086">
        <v>1473416906</v>
      </c>
      <c r="L4086" s="10">
        <f t="shared" si="254"/>
        <v>42622.436412037037</v>
      </c>
      <c r="M4086" s="10">
        <f t="shared" si="255"/>
        <v>42652.436412037037</v>
      </c>
      <c r="N4086" t="b">
        <v>0</v>
      </c>
      <c r="O4086">
        <v>1</v>
      </c>
      <c r="P4086" t="b">
        <v>0</v>
      </c>
      <c r="Q4086" t="s">
        <v>8271</v>
      </c>
      <c r="R4086" s="6">
        <f t="shared" si="253"/>
        <v>10</v>
      </c>
      <c r="S4086" t="s">
        <v>8319</v>
      </c>
      <c r="T4086" t="s">
        <v>8354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>
        <f t="shared" si="252"/>
        <v>2.8571428571428571E-3</v>
      </c>
      <c r="G4087" t="s">
        <v>8221</v>
      </c>
      <c r="H4087" t="s">
        <v>8224</v>
      </c>
      <c r="I4087" t="s">
        <v>8246</v>
      </c>
      <c r="J4087">
        <v>1427169540</v>
      </c>
      <c r="K4087">
        <v>1424701775</v>
      </c>
      <c r="L4087" s="10">
        <f t="shared" si="254"/>
        <v>42058.603877314818</v>
      </c>
      <c r="M4087" s="10">
        <f t="shared" si="255"/>
        <v>42087.165972222225</v>
      </c>
      <c r="N4087" t="b">
        <v>0</v>
      </c>
      <c r="O4087">
        <v>1</v>
      </c>
      <c r="P4087" t="b">
        <v>0</v>
      </c>
      <c r="Q4087" t="s">
        <v>8271</v>
      </c>
      <c r="R4087" s="6">
        <f t="shared" si="253"/>
        <v>10</v>
      </c>
      <c r="S4087" t="s">
        <v>8319</v>
      </c>
      <c r="T4087" t="s">
        <v>8354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>
        <f t="shared" si="252"/>
        <v>4.7E-2</v>
      </c>
      <c r="G4088" t="s">
        <v>8221</v>
      </c>
      <c r="H4088" t="s">
        <v>8224</v>
      </c>
      <c r="I4088" t="s">
        <v>8246</v>
      </c>
      <c r="J4088">
        <v>1448078400</v>
      </c>
      <c r="K4088">
        <v>1445985299</v>
      </c>
      <c r="L4088" s="10">
        <f t="shared" si="254"/>
        <v>42304.940960648149</v>
      </c>
      <c r="M4088" s="10">
        <f t="shared" si="255"/>
        <v>42329.166666666672</v>
      </c>
      <c r="N4088" t="b">
        <v>0</v>
      </c>
      <c r="O4088">
        <v>5</v>
      </c>
      <c r="P4088" t="b">
        <v>0</v>
      </c>
      <c r="Q4088" t="s">
        <v>8271</v>
      </c>
      <c r="R4088" s="6">
        <f t="shared" si="253"/>
        <v>9.4</v>
      </c>
      <c r="S4088" t="s">
        <v>8319</v>
      </c>
      <c r="T4088" t="s">
        <v>8354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>
        <f t="shared" si="252"/>
        <v>0</v>
      </c>
      <c r="G4089" t="s">
        <v>8221</v>
      </c>
      <c r="H4089" t="s">
        <v>8224</v>
      </c>
      <c r="I4089" t="s">
        <v>8246</v>
      </c>
      <c r="J4089">
        <v>1468777786</v>
      </c>
      <c r="K4089">
        <v>1466185786</v>
      </c>
      <c r="L4089" s="10">
        <f t="shared" si="254"/>
        <v>42538.742893518516</v>
      </c>
      <c r="M4089" s="10">
        <f t="shared" si="255"/>
        <v>42568.742893518516</v>
      </c>
      <c r="N4089" t="b">
        <v>0</v>
      </c>
      <c r="O4089">
        <v>0</v>
      </c>
      <c r="P4089" t="b">
        <v>0</v>
      </c>
      <c r="Q4089" t="s">
        <v>8271</v>
      </c>
      <c r="R4089" s="6">
        <f t="shared" si="253"/>
        <v>0</v>
      </c>
      <c r="S4089" t="s">
        <v>8319</v>
      </c>
      <c r="T4089" t="s">
        <v>8354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>
        <f t="shared" si="252"/>
        <v>0.108</v>
      </c>
      <c r="G4090" t="s">
        <v>8221</v>
      </c>
      <c r="H4090" t="s">
        <v>8225</v>
      </c>
      <c r="I4090" t="s">
        <v>8247</v>
      </c>
      <c r="J4090">
        <v>1421403960</v>
      </c>
      <c r="K4090">
        <v>1418827324</v>
      </c>
      <c r="L4090" s="10">
        <f t="shared" si="254"/>
        <v>41990.612546296295</v>
      </c>
      <c r="M4090" s="10">
        <f t="shared" si="255"/>
        <v>42020.434722222228</v>
      </c>
      <c r="N4090" t="b">
        <v>0</v>
      </c>
      <c r="O4090">
        <v>3</v>
      </c>
      <c r="P4090" t="b">
        <v>0</v>
      </c>
      <c r="Q4090" t="s">
        <v>8271</v>
      </c>
      <c r="R4090" s="6">
        <f t="shared" si="253"/>
        <v>72</v>
      </c>
      <c r="S4090" t="s">
        <v>8319</v>
      </c>
      <c r="T4090" t="s">
        <v>8354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>
        <f t="shared" si="252"/>
        <v>4.8000000000000001E-2</v>
      </c>
      <c r="G4091" t="s">
        <v>8221</v>
      </c>
      <c r="H4091" t="s">
        <v>8224</v>
      </c>
      <c r="I4091" t="s">
        <v>8246</v>
      </c>
      <c r="J4091">
        <v>1433093700</v>
      </c>
      <c r="K4091">
        <v>1430242488</v>
      </c>
      <c r="L4091" s="10">
        <f t="shared" si="254"/>
        <v>42122.732499999998</v>
      </c>
      <c r="M4091" s="10">
        <f t="shared" si="255"/>
        <v>42155.732638888891</v>
      </c>
      <c r="N4091" t="b">
        <v>0</v>
      </c>
      <c r="O4091">
        <v>8</v>
      </c>
      <c r="P4091" t="b">
        <v>0</v>
      </c>
      <c r="Q4091" t="s">
        <v>8271</v>
      </c>
      <c r="R4091" s="6">
        <f t="shared" si="253"/>
        <v>30</v>
      </c>
      <c r="S4091" t="s">
        <v>8319</v>
      </c>
      <c r="T4091" t="s">
        <v>8354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>
        <f t="shared" si="252"/>
        <v>3.2000000000000001E-2</v>
      </c>
      <c r="G4092" t="s">
        <v>8221</v>
      </c>
      <c r="H4092" t="s">
        <v>8224</v>
      </c>
      <c r="I4092" t="s">
        <v>8246</v>
      </c>
      <c r="J4092">
        <v>1438959600</v>
      </c>
      <c r="K4092">
        <v>1437754137</v>
      </c>
      <c r="L4092" s="10">
        <f t="shared" si="254"/>
        <v>42209.67288194444</v>
      </c>
      <c r="M4092" s="10">
        <f t="shared" si="255"/>
        <v>42223.625</v>
      </c>
      <c r="N4092" t="b">
        <v>0</v>
      </c>
      <c r="O4092">
        <v>3</v>
      </c>
      <c r="P4092" t="b">
        <v>0</v>
      </c>
      <c r="Q4092" t="s">
        <v>8271</v>
      </c>
      <c r="R4092" s="6">
        <f t="shared" si="253"/>
        <v>10.666666666666666</v>
      </c>
      <c r="S4092" t="s">
        <v>8319</v>
      </c>
      <c r="T4092" t="s">
        <v>8354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>
        <f t="shared" si="252"/>
        <v>0.1275</v>
      </c>
      <c r="G4093" t="s">
        <v>8221</v>
      </c>
      <c r="H4093" t="s">
        <v>8224</v>
      </c>
      <c r="I4093" t="s">
        <v>8246</v>
      </c>
      <c r="J4093">
        <v>1421410151</v>
      </c>
      <c r="K4093">
        <v>1418818151</v>
      </c>
      <c r="L4093" s="10">
        <f t="shared" si="254"/>
        <v>41990.506377314814</v>
      </c>
      <c r="M4093" s="10">
        <f t="shared" si="255"/>
        <v>42020.506377314814</v>
      </c>
      <c r="N4093" t="b">
        <v>0</v>
      </c>
      <c r="O4093">
        <v>8</v>
      </c>
      <c r="P4093" t="b">
        <v>0</v>
      </c>
      <c r="Q4093" t="s">
        <v>8271</v>
      </c>
      <c r="R4093" s="6">
        <f t="shared" si="253"/>
        <v>25.5</v>
      </c>
      <c r="S4093" t="s">
        <v>8319</v>
      </c>
      <c r="T4093" t="s">
        <v>8354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>
        <f t="shared" si="252"/>
        <v>1.8181818181818181E-4</v>
      </c>
      <c r="G4094" t="s">
        <v>8221</v>
      </c>
      <c r="H4094" t="s">
        <v>8224</v>
      </c>
      <c r="I4094" t="s">
        <v>8246</v>
      </c>
      <c r="J4094">
        <v>1428205247</v>
      </c>
      <c r="K4094">
        <v>1423024847</v>
      </c>
      <c r="L4094" s="10">
        <f t="shared" si="254"/>
        <v>42039.194988425923</v>
      </c>
      <c r="M4094" s="10">
        <f t="shared" si="255"/>
        <v>42099.153321759266</v>
      </c>
      <c r="N4094" t="b">
        <v>0</v>
      </c>
      <c r="O4094">
        <v>1</v>
      </c>
      <c r="P4094" t="b">
        <v>0</v>
      </c>
      <c r="Q4094" t="s">
        <v>8271</v>
      </c>
      <c r="R4094" s="6">
        <f t="shared" si="253"/>
        <v>20</v>
      </c>
      <c r="S4094" t="s">
        <v>8319</v>
      </c>
      <c r="T4094" t="s">
        <v>8354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>
        <f t="shared" si="252"/>
        <v>2.4E-2</v>
      </c>
      <c r="G4095" t="s">
        <v>8221</v>
      </c>
      <c r="H4095" t="s">
        <v>8225</v>
      </c>
      <c r="I4095" t="s">
        <v>8247</v>
      </c>
      <c r="J4095">
        <v>1440272093</v>
      </c>
      <c r="K4095">
        <v>1435088093</v>
      </c>
      <c r="L4095" s="10">
        <f t="shared" si="254"/>
        <v>42178.815891203703</v>
      </c>
      <c r="M4095" s="10">
        <f t="shared" si="255"/>
        <v>42238.815891203703</v>
      </c>
      <c r="N4095" t="b">
        <v>0</v>
      </c>
      <c r="O4095">
        <v>4</v>
      </c>
      <c r="P4095" t="b">
        <v>0</v>
      </c>
      <c r="Q4095" t="s">
        <v>8271</v>
      </c>
      <c r="R4095" s="6">
        <f t="shared" si="253"/>
        <v>15</v>
      </c>
      <c r="S4095" t="s">
        <v>8319</v>
      </c>
      <c r="T4095" t="s">
        <v>8354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>
        <f t="shared" si="252"/>
        <v>0.36499999999999999</v>
      </c>
      <c r="G4096" t="s">
        <v>8221</v>
      </c>
      <c r="H4096" t="s">
        <v>8224</v>
      </c>
      <c r="I4096" t="s">
        <v>8246</v>
      </c>
      <c r="J4096">
        <v>1413953940</v>
      </c>
      <c r="K4096">
        <v>1410141900</v>
      </c>
      <c r="L4096" s="10">
        <f t="shared" si="254"/>
        <v>41890.086805555555</v>
      </c>
      <c r="M4096" s="10">
        <f t="shared" si="255"/>
        <v>41934.207638888889</v>
      </c>
      <c r="N4096" t="b">
        <v>0</v>
      </c>
      <c r="O4096">
        <v>8</v>
      </c>
      <c r="P4096" t="b">
        <v>0</v>
      </c>
      <c r="Q4096" t="s">
        <v>8271</v>
      </c>
      <c r="R4096" s="6">
        <f t="shared" si="253"/>
        <v>91.25</v>
      </c>
      <c r="S4096" t="s">
        <v>8319</v>
      </c>
      <c r="T4096" t="s">
        <v>8354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>
        <f t="shared" si="252"/>
        <v>2.6666666666666668E-2</v>
      </c>
      <c r="G4097" t="s">
        <v>8221</v>
      </c>
      <c r="H4097" t="s">
        <v>8238</v>
      </c>
      <c r="I4097" t="s">
        <v>8256</v>
      </c>
      <c r="J4097">
        <v>1482108350</v>
      </c>
      <c r="K4097">
        <v>1479516350</v>
      </c>
      <c r="L4097" s="10">
        <f t="shared" si="254"/>
        <v>42693.031828703708</v>
      </c>
      <c r="M4097" s="10">
        <f t="shared" si="255"/>
        <v>42723.031828703708</v>
      </c>
      <c r="N4097" t="b">
        <v>0</v>
      </c>
      <c r="O4097">
        <v>1</v>
      </c>
      <c r="P4097" t="b">
        <v>0</v>
      </c>
      <c r="Q4097" t="s">
        <v>8271</v>
      </c>
      <c r="R4097" s="6">
        <f t="shared" si="253"/>
        <v>800</v>
      </c>
      <c r="S4097" t="s">
        <v>8319</v>
      </c>
      <c r="T4097" t="s">
        <v>8354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>
        <f t="shared" ref="F4098:F4115" si="256">IF(D4098=0,0,E4098/D4098)</f>
        <v>0.11428571428571428</v>
      </c>
      <c r="G4098" t="s">
        <v>8221</v>
      </c>
      <c r="H4098" t="s">
        <v>8225</v>
      </c>
      <c r="I4098" t="s">
        <v>8247</v>
      </c>
      <c r="J4098">
        <v>1488271860</v>
      </c>
      <c r="K4098">
        <v>1484484219</v>
      </c>
      <c r="L4098" s="10">
        <f t="shared" si="254"/>
        <v>42750.530312499999</v>
      </c>
      <c r="M4098" s="10">
        <f t="shared" si="255"/>
        <v>42794.368749999994</v>
      </c>
      <c r="N4098" t="b">
        <v>0</v>
      </c>
      <c r="O4098">
        <v>5</v>
      </c>
      <c r="P4098" t="b">
        <v>0</v>
      </c>
      <c r="Q4098" t="s">
        <v>8271</v>
      </c>
      <c r="R4098" s="6">
        <f t="shared" ref="R4098:R4115" si="257">IF(O4098=0,0,E4098/O4098)</f>
        <v>80</v>
      </c>
      <c r="S4098" t="s">
        <v>8319</v>
      </c>
      <c r="T4098" t="s">
        <v>8354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>
        <f t="shared" si="256"/>
        <v>0</v>
      </c>
      <c r="G4099" t="s">
        <v>8221</v>
      </c>
      <c r="H4099" t="s">
        <v>8225</v>
      </c>
      <c r="I4099" t="s">
        <v>8247</v>
      </c>
      <c r="J4099">
        <v>1454284500</v>
      </c>
      <c r="K4099">
        <v>1449431237</v>
      </c>
      <c r="L4099" s="10">
        <f t="shared" ref="L4099:L4115" si="258">(((K4099/60)/60)/24)+DATE(1970,1,1)</f>
        <v>42344.824502314819</v>
      </c>
      <c r="M4099" s="10">
        <f t="shared" ref="M4099:M4115" si="259">(((J4099/60)/60)/24)+DATE(1970,1,1)</f>
        <v>42400.996527777781</v>
      </c>
      <c r="N4099" t="b">
        <v>0</v>
      </c>
      <c r="O4099">
        <v>0</v>
      </c>
      <c r="P4099" t="b">
        <v>0</v>
      </c>
      <c r="Q4099" t="s">
        <v>8271</v>
      </c>
      <c r="R4099" s="6">
        <f t="shared" si="257"/>
        <v>0</v>
      </c>
      <c r="S4099" t="s">
        <v>8319</v>
      </c>
      <c r="T4099" t="s">
        <v>8354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>
        <f t="shared" si="256"/>
        <v>0</v>
      </c>
      <c r="G4100" t="s">
        <v>8221</v>
      </c>
      <c r="H4100" t="s">
        <v>8224</v>
      </c>
      <c r="I4100" t="s">
        <v>8246</v>
      </c>
      <c r="J4100">
        <v>1465060797</v>
      </c>
      <c r="K4100">
        <v>1462468797</v>
      </c>
      <c r="L4100" s="10">
        <f t="shared" si="258"/>
        <v>42495.722187499996</v>
      </c>
      <c r="M4100" s="10">
        <f t="shared" si="259"/>
        <v>42525.722187499996</v>
      </c>
      <c r="N4100" t="b">
        <v>0</v>
      </c>
      <c r="O4100">
        <v>0</v>
      </c>
      <c r="P4100" t="b">
        <v>0</v>
      </c>
      <c r="Q4100" t="s">
        <v>8271</v>
      </c>
      <c r="R4100" s="6">
        <f t="shared" si="257"/>
        <v>0</v>
      </c>
      <c r="S4100" t="s">
        <v>8319</v>
      </c>
      <c r="T4100" t="s">
        <v>8354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>
        <f t="shared" si="256"/>
        <v>1.1111111111111112E-2</v>
      </c>
      <c r="G4101" t="s">
        <v>8221</v>
      </c>
      <c r="H4101" t="s">
        <v>8224</v>
      </c>
      <c r="I4101" t="s">
        <v>8246</v>
      </c>
      <c r="J4101">
        <v>1472847873</v>
      </c>
      <c r="K4101">
        <v>1468959873</v>
      </c>
      <c r="L4101" s="10">
        <f t="shared" si="258"/>
        <v>42570.850381944445</v>
      </c>
      <c r="M4101" s="10">
        <f t="shared" si="259"/>
        <v>42615.850381944445</v>
      </c>
      <c r="N4101" t="b">
        <v>0</v>
      </c>
      <c r="O4101">
        <v>1</v>
      </c>
      <c r="P4101" t="b">
        <v>0</v>
      </c>
      <c r="Q4101" t="s">
        <v>8271</v>
      </c>
      <c r="R4101" s="6">
        <f t="shared" si="257"/>
        <v>50</v>
      </c>
      <c r="S4101" t="s">
        <v>8319</v>
      </c>
      <c r="T4101" t="s">
        <v>8354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>
        <f t="shared" si="256"/>
        <v>0</v>
      </c>
      <c r="G4102" t="s">
        <v>8221</v>
      </c>
      <c r="H4102" t="s">
        <v>8224</v>
      </c>
      <c r="I4102" t="s">
        <v>8246</v>
      </c>
      <c r="J4102">
        <v>1414205990</v>
      </c>
      <c r="K4102">
        <v>1413341990</v>
      </c>
      <c r="L4102" s="10">
        <f t="shared" si="258"/>
        <v>41927.124884259261</v>
      </c>
      <c r="M4102" s="10">
        <f t="shared" si="259"/>
        <v>41937.124884259261</v>
      </c>
      <c r="N4102" t="b">
        <v>0</v>
      </c>
      <c r="O4102">
        <v>0</v>
      </c>
      <c r="P4102" t="b">
        <v>0</v>
      </c>
      <c r="Q4102" t="s">
        <v>8271</v>
      </c>
      <c r="R4102" s="6">
        <f t="shared" si="257"/>
        <v>0</v>
      </c>
      <c r="S4102" t="s">
        <v>8319</v>
      </c>
      <c r="T4102" t="s">
        <v>8354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>
        <f t="shared" si="256"/>
        <v>0</v>
      </c>
      <c r="G4103" t="s">
        <v>8221</v>
      </c>
      <c r="H4103" t="s">
        <v>8224</v>
      </c>
      <c r="I4103" t="s">
        <v>8246</v>
      </c>
      <c r="J4103">
        <v>1485380482</v>
      </c>
      <c r="K4103">
        <v>1482788482</v>
      </c>
      <c r="L4103" s="10">
        <f t="shared" si="258"/>
        <v>42730.903726851851</v>
      </c>
      <c r="M4103" s="10">
        <f t="shared" si="259"/>
        <v>42760.903726851851</v>
      </c>
      <c r="N4103" t="b">
        <v>0</v>
      </c>
      <c r="O4103">
        <v>0</v>
      </c>
      <c r="P4103" t="b">
        <v>0</v>
      </c>
      <c r="Q4103" t="s">
        <v>8271</v>
      </c>
      <c r="R4103" s="6">
        <f t="shared" si="257"/>
        <v>0</v>
      </c>
      <c r="S4103" t="s">
        <v>8319</v>
      </c>
      <c r="T4103" t="s">
        <v>8354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>
        <f t="shared" si="256"/>
        <v>0.27400000000000002</v>
      </c>
      <c r="G4104" t="s">
        <v>8221</v>
      </c>
      <c r="H4104" t="s">
        <v>8224</v>
      </c>
      <c r="I4104" t="s">
        <v>8246</v>
      </c>
      <c r="J4104">
        <v>1463343673</v>
      </c>
      <c r="K4104">
        <v>1460751673</v>
      </c>
      <c r="L4104" s="10">
        <f t="shared" si="258"/>
        <v>42475.848067129627</v>
      </c>
      <c r="M4104" s="10">
        <f t="shared" si="259"/>
        <v>42505.848067129627</v>
      </c>
      <c r="N4104" t="b">
        <v>0</v>
      </c>
      <c r="O4104">
        <v>6</v>
      </c>
      <c r="P4104" t="b">
        <v>0</v>
      </c>
      <c r="Q4104" t="s">
        <v>8271</v>
      </c>
      <c r="R4104" s="6">
        <f t="shared" si="257"/>
        <v>22.833333333333332</v>
      </c>
      <c r="S4104" t="s">
        <v>8319</v>
      </c>
      <c r="T4104" t="s">
        <v>8354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>
        <f t="shared" si="256"/>
        <v>0.1</v>
      </c>
      <c r="G4105" t="s">
        <v>8221</v>
      </c>
      <c r="H4105" t="s">
        <v>8224</v>
      </c>
      <c r="I4105" t="s">
        <v>8246</v>
      </c>
      <c r="J4105">
        <v>1440613920</v>
      </c>
      <c r="K4105">
        <v>1435953566</v>
      </c>
      <c r="L4105" s="10">
        <f t="shared" si="258"/>
        <v>42188.83293981482</v>
      </c>
      <c r="M4105" s="10">
        <f t="shared" si="259"/>
        <v>42242.772222222222</v>
      </c>
      <c r="N4105" t="b">
        <v>0</v>
      </c>
      <c r="O4105">
        <v>6</v>
      </c>
      <c r="P4105" t="b">
        <v>0</v>
      </c>
      <c r="Q4105" t="s">
        <v>8271</v>
      </c>
      <c r="R4105" s="6">
        <f t="shared" si="257"/>
        <v>16.666666666666668</v>
      </c>
      <c r="S4105" t="s">
        <v>8319</v>
      </c>
      <c r="T4105" t="s">
        <v>8354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>
        <f t="shared" si="256"/>
        <v>0.21366666666666667</v>
      </c>
      <c r="G4106" t="s">
        <v>8221</v>
      </c>
      <c r="H4106" t="s">
        <v>8226</v>
      </c>
      <c r="I4106" t="s">
        <v>8248</v>
      </c>
      <c r="J4106">
        <v>1477550434</v>
      </c>
      <c r="K4106">
        <v>1474958434</v>
      </c>
      <c r="L4106" s="10">
        <f t="shared" si="258"/>
        <v>42640.278171296297</v>
      </c>
      <c r="M4106" s="10">
        <f t="shared" si="259"/>
        <v>42670.278171296297</v>
      </c>
      <c r="N4106" t="b">
        <v>0</v>
      </c>
      <c r="O4106">
        <v>14</v>
      </c>
      <c r="P4106" t="b">
        <v>0</v>
      </c>
      <c r="Q4106" t="s">
        <v>8271</v>
      </c>
      <c r="R4106" s="6">
        <f t="shared" si="257"/>
        <v>45.785714285714285</v>
      </c>
      <c r="S4106" t="s">
        <v>8319</v>
      </c>
      <c r="T4106" t="s">
        <v>8354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>
        <f t="shared" si="256"/>
        <v>6.9696969696969702E-2</v>
      </c>
      <c r="G4107" t="s">
        <v>8221</v>
      </c>
      <c r="H4107" t="s">
        <v>8238</v>
      </c>
      <c r="I4107" t="s">
        <v>8256</v>
      </c>
      <c r="J4107">
        <v>1482711309</v>
      </c>
      <c r="K4107">
        <v>1479860109</v>
      </c>
      <c r="L4107" s="10">
        <f t="shared" si="258"/>
        <v>42697.010520833333</v>
      </c>
      <c r="M4107" s="10">
        <f t="shared" si="259"/>
        <v>42730.010520833333</v>
      </c>
      <c r="N4107" t="b">
        <v>0</v>
      </c>
      <c r="O4107">
        <v>6</v>
      </c>
      <c r="P4107" t="b">
        <v>0</v>
      </c>
      <c r="Q4107" t="s">
        <v>8271</v>
      </c>
      <c r="R4107" s="6">
        <f t="shared" si="257"/>
        <v>383.33333333333331</v>
      </c>
      <c r="S4107" t="s">
        <v>8319</v>
      </c>
      <c r="T4107" t="s">
        <v>8354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>
        <f t="shared" si="256"/>
        <v>0.70599999999999996</v>
      </c>
      <c r="G4108" t="s">
        <v>8221</v>
      </c>
      <c r="H4108" t="s">
        <v>8224</v>
      </c>
      <c r="I4108" t="s">
        <v>8246</v>
      </c>
      <c r="J4108">
        <v>1427936400</v>
      </c>
      <c r="K4108">
        <v>1424221866</v>
      </c>
      <c r="L4108" s="10">
        <f t="shared" si="258"/>
        <v>42053.049375000002</v>
      </c>
      <c r="M4108" s="10">
        <f t="shared" si="259"/>
        <v>42096.041666666672</v>
      </c>
      <c r="N4108" t="b">
        <v>0</v>
      </c>
      <c r="O4108">
        <v>33</v>
      </c>
      <c r="P4108" t="b">
        <v>0</v>
      </c>
      <c r="Q4108" t="s">
        <v>8271</v>
      </c>
      <c r="R4108" s="6">
        <f t="shared" si="257"/>
        <v>106.96969696969697</v>
      </c>
      <c r="S4108" t="s">
        <v>8319</v>
      </c>
      <c r="T4108" t="s">
        <v>8354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>
        <f t="shared" si="256"/>
        <v>2.0500000000000001E-2</v>
      </c>
      <c r="G4109" t="s">
        <v>8221</v>
      </c>
      <c r="H4109" t="s">
        <v>8224</v>
      </c>
      <c r="I4109" t="s">
        <v>8246</v>
      </c>
      <c r="J4109">
        <v>1411596001</v>
      </c>
      <c r="K4109">
        <v>1409608801</v>
      </c>
      <c r="L4109" s="10">
        <f t="shared" si="258"/>
        <v>41883.916678240741</v>
      </c>
      <c r="M4109" s="10">
        <f t="shared" si="259"/>
        <v>41906.916678240741</v>
      </c>
      <c r="N4109" t="b">
        <v>0</v>
      </c>
      <c r="O4109">
        <v>4</v>
      </c>
      <c r="P4109" t="b">
        <v>0</v>
      </c>
      <c r="Q4109" t="s">
        <v>8271</v>
      </c>
      <c r="R4109" s="6">
        <f t="shared" si="257"/>
        <v>10.25</v>
      </c>
      <c r="S4109" t="s">
        <v>8319</v>
      </c>
      <c r="T4109" t="s">
        <v>8354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>
        <f t="shared" si="256"/>
        <v>1.9666666666666666E-2</v>
      </c>
      <c r="G4110" t="s">
        <v>8221</v>
      </c>
      <c r="H4110" t="s">
        <v>8224</v>
      </c>
      <c r="I4110" t="s">
        <v>8246</v>
      </c>
      <c r="J4110">
        <v>1488517200</v>
      </c>
      <c r="K4110">
        <v>1485909937</v>
      </c>
      <c r="L4110" s="10">
        <f t="shared" si="258"/>
        <v>42767.031678240746</v>
      </c>
      <c r="M4110" s="10">
        <f t="shared" si="259"/>
        <v>42797.208333333328</v>
      </c>
      <c r="N4110" t="b">
        <v>0</v>
      </c>
      <c r="O4110">
        <v>1</v>
      </c>
      <c r="P4110" t="b">
        <v>0</v>
      </c>
      <c r="Q4110" t="s">
        <v>8271</v>
      </c>
      <c r="R4110" s="6">
        <f t="shared" si="257"/>
        <v>59</v>
      </c>
      <c r="S4110" t="s">
        <v>8319</v>
      </c>
      <c r="T4110" t="s">
        <v>8354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>
        <f t="shared" si="256"/>
        <v>0</v>
      </c>
      <c r="G4111" t="s">
        <v>8221</v>
      </c>
      <c r="H4111" t="s">
        <v>8225</v>
      </c>
      <c r="I4111" t="s">
        <v>8247</v>
      </c>
      <c r="J4111">
        <v>1448805404</v>
      </c>
      <c r="K4111">
        <v>1446209804</v>
      </c>
      <c r="L4111" s="10">
        <f t="shared" si="258"/>
        <v>42307.539398148147</v>
      </c>
      <c r="M4111" s="10">
        <f t="shared" si="259"/>
        <v>42337.581064814818</v>
      </c>
      <c r="N4111" t="b">
        <v>0</v>
      </c>
      <c r="O4111">
        <v>0</v>
      </c>
      <c r="P4111" t="b">
        <v>0</v>
      </c>
      <c r="Q4111" t="s">
        <v>8271</v>
      </c>
      <c r="R4111" s="6">
        <f t="shared" si="257"/>
        <v>0</v>
      </c>
      <c r="S4111" t="s">
        <v>8319</v>
      </c>
      <c r="T4111" t="s">
        <v>8354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>
        <f t="shared" si="256"/>
        <v>0.28666666666666668</v>
      </c>
      <c r="G4112" t="s">
        <v>8221</v>
      </c>
      <c r="H4112" t="s">
        <v>8225</v>
      </c>
      <c r="I4112" t="s">
        <v>8247</v>
      </c>
      <c r="J4112">
        <v>1469113351</v>
      </c>
      <c r="K4112">
        <v>1463929351</v>
      </c>
      <c r="L4112" s="10">
        <f t="shared" si="258"/>
        <v>42512.626747685179</v>
      </c>
      <c r="M4112" s="10">
        <f t="shared" si="259"/>
        <v>42572.626747685179</v>
      </c>
      <c r="N4112" t="b">
        <v>0</v>
      </c>
      <c r="O4112">
        <v>6</v>
      </c>
      <c r="P4112" t="b">
        <v>0</v>
      </c>
      <c r="Q4112" t="s">
        <v>8271</v>
      </c>
      <c r="R4112" s="6">
        <f t="shared" si="257"/>
        <v>14.333333333333334</v>
      </c>
      <c r="S4112" t="s">
        <v>8319</v>
      </c>
      <c r="T4112" t="s">
        <v>8354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>
        <f t="shared" si="256"/>
        <v>3.1333333333333331E-2</v>
      </c>
      <c r="G4113" t="s">
        <v>8221</v>
      </c>
      <c r="H4113" t="s">
        <v>8224</v>
      </c>
      <c r="I4113" t="s">
        <v>8246</v>
      </c>
      <c r="J4113">
        <v>1424747740</v>
      </c>
      <c r="K4113">
        <v>1422155740</v>
      </c>
      <c r="L4113" s="10">
        <f t="shared" si="258"/>
        <v>42029.135879629626</v>
      </c>
      <c r="M4113" s="10">
        <f t="shared" si="259"/>
        <v>42059.135879629626</v>
      </c>
      <c r="N4113" t="b">
        <v>0</v>
      </c>
      <c r="O4113">
        <v>6</v>
      </c>
      <c r="P4113" t="b">
        <v>0</v>
      </c>
      <c r="Q4113" t="s">
        <v>8271</v>
      </c>
      <c r="R4113" s="6">
        <f t="shared" si="257"/>
        <v>15.666666666666666</v>
      </c>
      <c r="S4113" t="s">
        <v>8319</v>
      </c>
      <c r="T4113" t="s">
        <v>8354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>
        <f t="shared" si="256"/>
        <v>4.0000000000000002E-4</v>
      </c>
      <c r="G4114" t="s">
        <v>8221</v>
      </c>
      <c r="H4114" t="s">
        <v>8241</v>
      </c>
      <c r="I4114" t="s">
        <v>8249</v>
      </c>
      <c r="J4114">
        <v>1456617600</v>
      </c>
      <c r="K4114">
        <v>1454280186</v>
      </c>
      <c r="L4114" s="10">
        <f t="shared" si="258"/>
        <v>42400.946597222224</v>
      </c>
      <c r="M4114" s="10">
        <f t="shared" si="259"/>
        <v>42428</v>
      </c>
      <c r="N4114" t="b">
        <v>0</v>
      </c>
      <c r="O4114">
        <v>1</v>
      </c>
      <c r="P4114" t="b">
        <v>0</v>
      </c>
      <c r="Q4114" t="s">
        <v>8271</v>
      </c>
      <c r="R4114" s="6">
        <f t="shared" si="257"/>
        <v>1</v>
      </c>
      <c r="S4114" t="s">
        <v>8319</v>
      </c>
      <c r="T4114" t="s">
        <v>8354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>
        <f t="shared" si="256"/>
        <v>2E-3</v>
      </c>
      <c r="G4115" t="s">
        <v>8221</v>
      </c>
      <c r="H4115" t="s">
        <v>8224</v>
      </c>
      <c r="I4115" t="s">
        <v>8246</v>
      </c>
      <c r="J4115">
        <v>1452234840</v>
      </c>
      <c r="K4115">
        <v>1450619123</v>
      </c>
      <c r="L4115" s="10">
        <f t="shared" si="258"/>
        <v>42358.573182870372</v>
      </c>
      <c r="M4115" s="10">
        <f t="shared" si="259"/>
        <v>42377.273611111115</v>
      </c>
      <c r="N4115" t="b">
        <v>0</v>
      </c>
      <c r="O4115">
        <v>3</v>
      </c>
      <c r="P4115" t="b">
        <v>0</v>
      </c>
      <c r="Q4115" t="s">
        <v>8271</v>
      </c>
      <c r="R4115" s="6">
        <f t="shared" si="257"/>
        <v>1</v>
      </c>
      <c r="S4115" t="s">
        <v>8319</v>
      </c>
      <c r="T4115" t="s">
        <v>8354</v>
      </c>
    </row>
  </sheetData>
  <conditionalFormatting sqref="G1:G1048576">
    <cfRule type="cellIs" dxfId="6" priority="4" operator="equal">
      <formula>"canceled"</formula>
    </cfRule>
    <cfRule type="cellIs" dxfId="5" priority="5" operator="equal">
      <formula>"live"</formula>
    </cfRule>
    <cfRule type="cellIs" dxfId="4" priority="6" operator="equal">
      <formula>"successful"</formula>
    </cfRule>
    <cfRule type="cellIs" dxfId="3" priority="7" operator="equal">
      <formula>"failed"</formula>
    </cfRule>
  </conditionalFormatting>
  <conditionalFormatting sqref="F2:F4115">
    <cfRule type="cellIs" dxfId="2" priority="1" operator="greaterThanOrEqual">
      <formula>2</formula>
    </cfRule>
    <cfRule type="cellIs" dxfId="1" priority="2" operator="between">
      <formula>1</formula>
      <formula>2</formula>
    </cfRule>
    <cfRule type="cellIs" dxfId="0" priority="3" operator="lessThan">
      <formula>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9407A-042F-5845-B46C-63F3FF3B89A1}">
  <dimension ref="A1:H13"/>
  <sheetViews>
    <sheetView tabSelected="1" zoomScale="150" zoomScaleNormal="150" workbookViewId="0">
      <selection activeCell="H18" sqref="H18"/>
    </sheetView>
  </sheetViews>
  <sheetFormatPr baseColWidth="10" defaultRowHeight="15" x14ac:dyDescent="0.2"/>
  <cols>
    <col min="1" max="1" width="12.5" customWidth="1"/>
    <col min="2" max="2" width="17.33203125" customWidth="1"/>
    <col min="3" max="3" width="14" customWidth="1"/>
    <col min="4" max="4" width="16.5" customWidth="1"/>
    <col min="5" max="5" width="12.6640625" customWidth="1"/>
    <col min="6" max="6" width="12.5" customWidth="1"/>
  </cols>
  <sheetData>
    <row r="1" spans="1:8" ht="17" thickBot="1" x14ac:dyDescent="0.25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</row>
    <row r="2" spans="1:8" x14ac:dyDescent="0.2">
      <c r="A2" t="s">
        <v>8388</v>
      </c>
      <c r="B2">
        <f>COUNTIFS(DataSheet!$G$1:$G$4115,"Successful", DataSheet!$D$1:$D$4115, "&lt;1000")</f>
        <v>322</v>
      </c>
      <c r="C2">
        <f>COUNTIFS(DataSheet!$G$1:$G$4115,"Failed", DataSheet!$D$1:$D$4115, "&lt;1000")</f>
        <v>113</v>
      </c>
      <c r="D2">
        <f>COUNTIFS(DataSheet!$G$1:$G$4115,"Canceled", DataSheet!$D$1:$D$4115, 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8389</v>
      </c>
      <c r="B3">
        <f>COUNTIFS(DataSheet!$G$1:$G$4115,"Successful", DataSheet!$D$1:$D$4115, "&gt;=1000", DataSheet!$D$1:$D$4115, "&lt;=4999")</f>
        <v>932</v>
      </c>
      <c r="C3">
        <f>COUNTIFS(DataSheet!$G$1:$G$4115,"Failed", DataSheet!$D$1:$D$4115, "&gt;=1000", DataSheet!$D$1:$D$4115, "&lt;=4999")</f>
        <v>420</v>
      </c>
      <c r="D3">
        <f>COUNTIFS(DataSheet!$G$1:$G$4115,"Canceled", DataSheet!$D$1:$D$4115, "&gt;=1000", DataSheet!$D$1:$D$4115, 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8390</v>
      </c>
      <c r="B4">
        <f>COUNTIFS(DataSheet!$G$1:$G$4115,"Successful", DataSheet!$D$1:$D$4115, "&gt;=5000", DataSheet!$D$1:$D$4115, "&lt;=9999")</f>
        <v>381</v>
      </c>
      <c r="C4">
        <f>COUNTIFS(DataSheet!$G$1:$G$4115,"Failed", DataSheet!$D$1:$D$4115, "&gt;=5000", DataSheet!$D$1:$D$4115, "&lt;=9999")</f>
        <v>283</v>
      </c>
      <c r="D4">
        <f>COUNTIFS(DataSheet!$G$1:$G$4115,"Canceled", DataSheet!$D$1:$D$4115, "&gt;=5000", DataSheet!$D$1:$D$4115, 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8391</v>
      </c>
      <c r="B5">
        <f>COUNTIFS(DataSheet!$G$1:$G$4115,"Successful", DataSheet!$D$1:$D$4115, "&gt;=10000", DataSheet!$D$1:$D$4115, "&lt;=14999")</f>
        <v>168</v>
      </c>
      <c r="C5">
        <f>COUNTIFS(DataSheet!$G$1:$G$4115,"Failed", DataSheet!$D$1:$D$4115, "&gt;=10000", DataSheet!$D$1:$D$4115, "&lt;=14999")</f>
        <v>144</v>
      </c>
      <c r="D5">
        <f>COUNTIFS(DataSheet!$G$1:$G$4115,"Canceled", DataSheet!$D$1:$D$4115, "&gt;=10000", DataSheet!$D$1:$D$4115, 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8392</v>
      </c>
      <c r="B6">
        <f>COUNTIFS(DataSheet!$G$1:$G$4115,"Successful", DataSheet!$D$1:$D$4115, "&gt;=15000", DataSheet!$D$1:$D$4115, "&lt;=19999")</f>
        <v>94</v>
      </c>
      <c r="C6">
        <f>COUNTIFS(DataSheet!$G$1:$G$4115,"Failed", DataSheet!$D$1:$D$4115, "&gt;=15000", DataSheet!$D$1:$D$4115, "&lt;=19999")</f>
        <v>90</v>
      </c>
      <c r="D6">
        <f>COUNTIFS(DataSheet!$G$1:$G$4115,"Canceled", DataSheet!$D$1:$D$4115, "&gt;=15000", DataSheet!$D$1:$D$4115, 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8393</v>
      </c>
      <c r="B7">
        <f>COUNTIFS(DataSheet!$G$1:$G$4115,"Successful", DataSheet!$D$1:$D$4115, "&gt;=20000", DataSheet!$D$1:$D$4115, "&lt;=24999")</f>
        <v>62</v>
      </c>
      <c r="C7">
        <f>COUNTIFS(DataSheet!$G$1:$G$4115,"Failed", DataSheet!$D$1:$D$4115, "&gt;=20000", DataSheet!$D$1:$D$4115, "&lt;=24999")</f>
        <v>72</v>
      </c>
      <c r="D7">
        <f>COUNTIFS(DataSheet!$G$1:$G$4115,"Canceled", DataSheet!$D$1:$D$4115, "&gt;=20000", DataSheet!$D$1:$D$4115, 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8394</v>
      </c>
      <c r="B8">
        <f>COUNTIFS(DataSheet!$G$1:$G$4115,"Successful", DataSheet!$D$1:$D$4115, "&gt;=25000", DataSheet!$D$1:$D$4115, "&lt;=29999")</f>
        <v>55</v>
      </c>
      <c r="C8">
        <f>COUNTIFS(DataSheet!$G$1:$G$4115,"Failed", DataSheet!$D$1:$D$4115, "&gt;=25000", DataSheet!$D$1:$D$4115, "&lt;=29999")</f>
        <v>64</v>
      </c>
      <c r="D8">
        <f>COUNTIFS(DataSheet!$G$1:$G$4115,"Canceled", DataSheet!$D$1:$D$4115, "&gt;=25000", DataSheet!$D$1:$D$4115, 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8395</v>
      </c>
      <c r="B9">
        <f>COUNTIFS(DataSheet!$G$1:$G$4115,"Successful", DataSheet!$D$1:$D$4115, "&gt;=30000", DataSheet!$D$1:$D$4115, "&lt;=34999")</f>
        <v>32</v>
      </c>
      <c r="C9">
        <f>COUNTIFS(DataSheet!$G$1:$G$4115,"Failed", DataSheet!$D$1:$D$4115, "&gt;=30000", DataSheet!$D$1:$D$4115, "&lt;=34999")</f>
        <v>37</v>
      </c>
      <c r="D9">
        <f>COUNTIFS(DataSheet!$G$1:$G$4115,"Canceled", DataSheet!$D$1:$D$4115, "&gt;=30000", DataSheet!$D$1:$D$4115, 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8396</v>
      </c>
      <c r="B10">
        <f>COUNTIFS(DataSheet!$G$1:$G$4115,"Successful", DataSheet!$D$1:$D$4115, "&gt;=35000", DataSheet!$D$1:$D$4115, "&lt;=39999")</f>
        <v>26</v>
      </c>
      <c r="C10">
        <f>COUNTIFS(DataSheet!$G$1:$G$4115,"Failed", DataSheet!$D$1:$D$4115, "&gt;=35000", DataSheet!$D$1:$D$4115, "&lt;=39999")</f>
        <v>22</v>
      </c>
      <c r="D10">
        <f>COUNTIFS(DataSheet!$G$1:$G$4115,"Canceled", DataSheet!$D$1:$D$4115, "&gt;=35000", DataSheet!$D$1:$D$4115, 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8397</v>
      </c>
      <c r="B11">
        <f>COUNTIFS(DataSheet!$G$1:$G$4115,"Successful", DataSheet!$D$1:$D$4115, "&gt;=40000", DataSheet!$D$1:$D$4115, "&lt;=44999")</f>
        <v>21</v>
      </c>
      <c r="C11">
        <f>COUNTIFS(DataSheet!$G$1:$G$4115,"Failed", DataSheet!$D$1:$D$4115, "&gt;=40000", DataSheet!$D$1:$D$4115, "&lt;=44999")</f>
        <v>16</v>
      </c>
      <c r="D11">
        <f>COUNTIFS(DataSheet!$G$1:$G$4115,"Canceled", DataSheet!$D$1:$D$4115, "&gt;=40000", DataSheet!$D$1:$D$4115, 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8398</v>
      </c>
      <c r="B12">
        <f>COUNTIFS(DataSheet!$G$1:$G$4115,"Successful", DataSheet!$D$1:$D$4115, "&gt;=45000", DataSheet!$D$1:$D$4115, "&lt;=49999")</f>
        <v>6</v>
      </c>
      <c r="C12">
        <f>COUNTIFS(DataSheet!$G$1:$G$4115,"Failed", DataSheet!$D$1:$D$4115, "&gt;=45000", DataSheet!$D$1:$D$4115, "&lt;=49999")</f>
        <v>11</v>
      </c>
      <c r="D12">
        <f>COUNTIFS(DataSheet!$G$1:$G$4115,"Canceled", DataSheet!$D$1:$D$4115, "&gt;=45000", DataSheet!$D$1:$D$4115, 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8399</v>
      </c>
      <c r="B13">
        <f>COUNTIFS(DataSheet!$G$1:$G$4115,"Successful", DataSheet!$D$1:$D$4115, "&gt;=50000")</f>
        <v>86</v>
      </c>
      <c r="C13">
        <f>COUNTIFS(DataSheet!$G$1:$G$4115,"Failed", DataSheet!$D$1:$D$4115, "&gt;=50000")</f>
        <v>258</v>
      </c>
      <c r="D13">
        <f>COUNTIFS(DataSheet!$G$1:$G$4115,"Canceled", DataSheet!$D$1:$D$4115, 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PivotTable1</vt:lpstr>
      <vt:lpstr>PivotTable2</vt:lpstr>
      <vt:lpstr>PivotTable3</vt:lpstr>
      <vt:lpstr>DataSheet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Carly Kelly</cp:lastModifiedBy>
  <dcterms:created xsi:type="dcterms:W3CDTF">2017-04-20T15:17:24Z</dcterms:created>
  <dcterms:modified xsi:type="dcterms:W3CDTF">2020-03-31T16:32:02Z</dcterms:modified>
</cp:coreProperties>
</file>