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02240c5230f455/Escritorio/ProyectoBD_carmandia/"/>
    </mc:Choice>
  </mc:AlternateContent>
  <xr:revisionPtr revIDLastSave="678" documentId="13_ncr:1_{DFB880B1-A753-4219-825B-824FABE954B9}" xr6:coauthVersionLast="47" xr6:coauthVersionMax="47" xr10:uidLastSave="{A1F8E6A5-4273-450A-83DC-96170E0114B0}"/>
  <bookViews>
    <workbookView xWindow="-108" yWindow="-108" windowWidth="23256" windowHeight="12456" firstSheet="2" activeTab="4" xr2:uid="{C09B1D71-76B8-473C-92A7-2463A5EA3897}"/>
  </bookViews>
  <sheets>
    <sheet name="Corredor" sheetId="3" r:id="rId1"/>
    <sheet name="Presentacion" sheetId="16" r:id="rId2"/>
    <sheet name="Es" sheetId="9" r:id="rId3"/>
    <sheet name="Corre" sheetId="17" r:id="rId4"/>
    <sheet name="Equipos" sheetId="2" r:id="rId5"/>
    <sheet name="Esta_Vinculado" sheetId="4" r:id="rId6"/>
    <sheet name="Carrera" sheetId="1" r:id="rId7"/>
    <sheet name="Carrera_por_etapas" sheetId="14" r:id="rId8"/>
    <sheet name="Etapa" sheetId="15" r:id="rId9"/>
    <sheet name="Carrera_de_un_dia" sheetId="13" r:id="rId10"/>
    <sheet name="Periodo" sheetId="8" r:id="rId11"/>
    <sheet name="Pais" sheetId="5" r:id="rId12"/>
    <sheet name="Distrito" sheetId="12" r:id="rId13"/>
    <sheet name="Pasa_por" sheetId="6" r:id="rId14"/>
    <sheet name="Municipio" sheetId="10" r:id="rId15"/>
    <sheet name="Cod.Postal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2" i="1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" i="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2" i="1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2" i="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" i="15"/>
  <c r="D3" i="14"/>
  <c r="D4" i="14"/>
  <c r="D5" i="14"/>
  <c r="D6" i="14"/>
  <c r="D7" i="14"/>
  <c r="D8" i="14"/>
  <c r="D9" i="14"/>
  <c r="D10" i="14"/>
  <c r="D11" i="14"/>
  <c r="D2" i="14"/>
  <c r="C3" i="13"/>
  <c r="C4" i="13"/>
  <c r="C5" i="13"/>
  <c r="C6" i="13"/>
  <c r="C7" i="13"/>
  <c r="C8" i="13"/>
  <c r="C2" i="1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2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2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2" i="10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" i="12"/>
  <c r="B3" i="5"/>
  <c r="B4" i="5"/>
  <c r="B5" i="5"/>
  <c r="B6" i="5"/>
  <c r="B2" i="5"/>
</calcChain>
</file>

<file path=xl/sharedStrings.xml><?xml version="1.0" encoding="utf-8"?>
<sst xmlns="http://schemas.openxmlformats.org/spreadsheetml/2006/main" count="1195" uniqueCount="361">
  <si>
    <t>ID</t>
  </si>
  <si>
    <t>NOMBRE</t>
  </si>
  <si>
    <t>APELLIDOS</t>
  </si>
  <si>
    <t>ALTURA</t>
  </si>
  <si>
    <t>PESO</t>
  </si>
  <si>
    <t>FECHA NACIMIENTO</t>
  </si>
  <si>
    <t>NACIONALIDAD</t>
  </si>
  <si>
    <t>Filippo</t>
  </si>
  <si>
    <t>Ganna</t>
  </si>
  <si>
    <t>Italia</t>
  </si>
  <si>
    <t>Nº CARRERAS CORRIDAS</t>
  </si>
  <si>
    <t>Egan</t>
  </si>
  <si>
    <t>Bernal</t>
  </si>
  <si>
    <t>Colombia</t>
  </si>
  <si>
    <t>Thomas</t>
  </si>
  <si>
    <t>Pidcock</t>
  </si>
  <si>
    <t>Inglaterra</t>
  </si>
  <si>
    <t>Geraint</t>
  </si>
  <si>
    <t>Julian</t>
  </si>
  <si>
    <t>Alaphilippe</t>
  </si>
  <si>
    <t>Francia</t>
  </si>
  <si>
    <t>Kasper</t>
  </si>
  <si>
    <t>Asgreen</t>
  </si>
  <si>
    <t>Dinamarca</t>
  </si>
  <si>
    <t>Remco</t>
  </si>
  <si>
    <t>Evenepoel</t>
  </si>
  <si>
    <t>Belgica</t>
  </si>
  <si>
    <t>Ilan</t>
  </si>
  <si>
    <t>Van Wilder</t>
  </si>
  <si>
    <t>Joao</t>
  </si>
  <si>
    <t>Almeida</t>
  </si>
  <si>
    <t>Portugal</t>
  </si>
  <si>
    <t>Juan</t>
  </si>
  <si>
    <t>Ayuso</t>
  </si>
  <si>
    <t>España</t>
  </si>
  <si>
    <t>Adam</t>
  </si>
  <si>
    <t>Yates</t>
  </si>
  <si>
    <t>Tadej</t>
  </si>
  <si>
    <t>Pogacar</t>
  </si>
  <si>
    <t>Eslovenia</t>
  </si>
  <si>
    <t>Juan Pedro</t>
  </si>
  <si>
    <t>Lopez</t>
  </si>
  <si>
    <t>Jasper</t>
  </si>
  <si>
    <t>Stuyven</t>
  </si>
  <si>
    <t>Giulio</t>
  </si>
  <si>
    <t>Ciccone</t>
  </si>
  <si>
    <t>Mads</t>
  </si>
  <si>
    <t>Pedersen</t>
  </si>
  <si>
    <t>Sepp</t>
  </si>
  <si>
    <t>Kuss</t>
  </si>
  <si>
    <t>Estados Unidos</t>
  </si>
  <si>
    <t>Jonas</t>
  </si>
  <si>
    <t>Vingegaard</t>
  </si>
  <si>
    <t>Wout</t>
  </si>
  <si>
    <t>Van Aert</t>
  </si>
  <si>
    <t xml:space="preserve">Christophe </t>
  </si>
  <si>
    <t>Laporte</t>
  </si>
  <si>
    <t>Emanuel</t>
  </si>
  <si>
    <t>Buchmann</t>
  </si>
  <si>
    <t>Alemania</t>
  </si>
  <si>
    <t>Lennard</t>
  </si>
  <si>
    <t>Kamna</t>
  </si>
  <si>
    <t>Maximilian</t>
  </si>
  <si>
    <t>Schachmann</t>
  </si>
  <si>
    <t>Jai</t>
  </si>
  <si>
    <t>Hindley</t>
  </si>
  <si>
    <t>Australia</t>
  </si>
  <si>
    <t>Zana</t>
  </si>
  <si>
    <t>Simon</t>
  </si>
  <si>
    <t>Michael</t>
  </si>
  <si>
    <t>Matthews</t>
  </si>
  <si>
    <t>Chris</t>
  </si>
  <si>
    <t>Harper</t>
  </si>
  <si>
    <t>Alberto</t>
  </si>
  <si>
    <t>Bettiol</t>
  </si>
  <si>
    <t>Neilson</t>
  </si>
  <si>
    <t>Powless</t>
  </si>
  <si>
    <t>Rigoberto</t>
  </si>
  <si>
    <t>Uran</t>
  </si>
  <si>
    <t>Stefan</t>
  </si>
  <si>
    <t>Bissegger</t>
  </si>
  <si>
    <t>Suiza</t>
  </si>
  <si>
    <t>Kaden</t>
  </si>
  <si>
    <t>Groves</t>
  </si>
  <si>
    <t>Philipsen</t>
  </si>
  <si>
    <t>Mathieu</t>
  </si>
  <si>
    <t>Van der Poel</t>
  </si>
  <si>
    <t>Paises Bajos</t>
  </si>
  <si>
    <t>Gianni</t>
  </si>
  <si>
    <t>Vermeersch</t>
  </si>
  <si>
    <t>Clement</t>
  </si>
  <si>
    <t>Champoussin</t>
  </si>
  <si>
    <t>Arnaud</t>
  </si>
  <si>
    <t>Demare</t>
  </si>
  <si>
    <t>Cristian</t>
  </si>
  <si>
    <t>Rodriguez</t>
  </si>
  <si>
    <t>Elie</t>
  </si>
  <si>
    <t>Gesbert</t>
  </si>
  <si>
    <t>Samuele</t>
  </si>
  <si>
    <t>Battistella</t>
  </si>
  <si>
    <t>Alexey</t>
  </si>
  <si>
    <t>Lutsenko</t>
  </si>
  <si>
    <t>Kazajistan</t>
  </si>
  <si>
    <t>Harold</t>
  </si>
  <si>
    <t>Tejada</t>
  </si>
  <si>
    <t>Simone</t>
  </si>
  <si>
    <t>Velasco</t>
  </si>
  <si>
    <t>Pello</t>
  </si>
  <si>
    <t>Bilbao</t>
  </si>
  <si>
    <t>Jack</t>
  </si>
  <si>
    <t>Haig</t>
  </si>
  <si>
    <t>Matej</t>
  </si>
  <si>
    <t>Mohoric</t>
  </si>
  <si>
    <t>Poels</t>
  </si>
  <si>
    <t>Bryan</t>
  </si>
  <si>
    <t>Coquard</t>
  </si>
  <si>
    <t>Geschke</t>
  </si>
  <si>
    <t>Ion</t>
  </si>
  <si>
    <t>Izaguirre</t>
  </si>
  <si>
    <t>Guillaume</t>
  </si>
  <si>
    <t>Martin</t>
  </si>
  <si>
    <t>Felix</t>
  </si>
  <si>
    <t>Gall</t>
  </si>
  <si>
    <t>Austria</t>
  </si>
  <si>
    <t>Ben</t>
  </si>
  <si>
    <t>Benoit</t>
  </si>
  <si>
    <t>Cosnefroy</t>
  </si>
  <si>
    <t>Dorian</t>
  </si>
  <si>
    <t>Godon</t>
  </si>
  <si>
    <t>David</t>
  </si>
  <si>
    <t>Gaudu</t>
  </si>
  <si>
    <t>Kung</t>
  </si>
  <si>
    <t>Quentin</t>
  </si>
  <si>
    <t>Pacher</t>
  </si>
  <si>
    <t>Lenny</t>
  </si>
  <si>
    <t>Martinez</t>
  </si>
  <si>
    <t>Biniam</t>
  </si>
  <si>
    <t>Girmay</t>
  </si>
  <si>
    <t>Eritrea</t>
  </si>
  <si>
    <t>Lorenzo</t>
  </si>
  <si>
    <t>Rota</t>
  </si>
  <si>
    <t>Rein</t>
  </si>
  <si>
    <t>Taaramae</t>
  </si>
  <si>
    <t>Estonia</t>
  </si>
  <si>
    <t>Louis</t>
  </si>
  <si>
    <t>Meintjes</t>
  </si>
  <si>
    <t>Sudafrica</t>
  </si>
  <si>
    <t xml:space="preserve">Alex </t>
  </si>
  <si>
    <t>Aranburu</t>
  </si>
  <si>
    <t>Ivan</t>
  </si>
  <si>
    <t>Garcia Cortina</t>
  </si>
  <si>
    <t>Fernando</t>
  </si>
  <si>
    <t>Gaviria</t>
  </si>
  <si>
    <t>Gregor</t>
  </si>
  <si>
    <t>Muhlberger</t>
  </si>
  <si>
    <t>John</t>
  </si>
  <si>
    <t>Degenkolb</t>
  </si>
  <si>
    <t>Hamilton</t>
  </si>
  <si>
    <t>Milesi</t>
  </si>
  <si>
    <t>Kevin</t>
  </si>
  <si>
    <t>Vermaerke</t>
  </si>
  <si>
    <t>Clarke</t>
  </si>
  <si>
    <t>Hugo</t>
  </si>
  <si>
    <t>Houle</t>
  </si>
  <si>
    <t>Canada</t>
  </si>
  <si>
    <t>Matthew</t>
  </si>
  <si>
    <t>Riccitello</t>
  </si>
  <si>
    <t>Woods</t>
  </si>
  <si>
    <t>Victor</t>
  </si>
  <si>
    <t>Campenaerts</t>
  </si>
  <si>
    <t>Andreas</t>
  </si>
  <si>
    <t>Kron</t>
  </si>
  <si>
    <t>De Lie</t>
  </si>
  <si>
    <t>Florian</t>
  </si>
  <si>
    <t>PAIS</t>
  </si>
  <si>
    <t>ESCALA UCI</t>
  </si>
  <si>
    <t>Paris-Niza</t>
  </si>
  <si>
    <t>UCI.WR.C1.Stage</t>
  </si>
  <si>
    <t>Strade Bianche</t>
  </si>
  <si>
    <t>UCI.WR.C2</t>
  </si>
  <si>
    <t>Tirreno-Adriatico</t>
  </si>
  <si>
    <t>Milano-Sanremo</t>
  </si>
  <si>
    <t>UCI.WR.Monument</t>
  </si>
  <si>
    <t>Volta Ciclista a Catalunya</t>
  </si>
  <si>
    <t>UCI.WR.C2.Stage</t>
  </si>
  <si>
    <t>Ronde van Vlaanderen-Tour des Flanders</t>
  </si>
  <si>
    <t>Itzulia Basque Country</t>
  </si>
  <si>
    <t>Paris-Roubaix</t>
  </si>
  <si>
    <t>Liege-Bastogne-Liege</t>
  </si>
  <si>
    <t>Tour de Romandie</t>
  </si>
  <si>
    <t>UCI.WR.GT.B.Stage</t>
  </si>
  <si>
    <t>Criterium du Dauphine</t>
  </si>
  <si>
    <t>Tour de Suisse</t>
  </si>
  <si>
    <t>Tour de France</t>
  </si>
  <si>
    <t>UCI.WR.GT.A.Stage</t>
  </si>
  <si>
    <t>Donostia San Sebastian Klasikoa</t>
  </si>
  <si>
    <t>La Vuelta Ciclista a España</t>
  </si>
  <si>
    <t>Il Lombardia</t>
  </si>
  <si>
    <t>ABREVIACION</t>
  </si>
  <si>
    <t>MARCA DE BICI</t>
  </si>
  <si>
    <t>Nº PTOS UCI TOT</t>
  </si>
  <si>
    <t>Alpecin-Deceunick</t>
  </si>
  <si>
    <t>ADC</t>
  </si>
  <si>
    <t>Canyon</t>
  </si>
  <si>
    <t>Team Arkea Samsic</t>
  </si>
  <si>
    <t>ARK</t>
  </si>
  <si>
    <t>Bianchi</t>
  </si>
  <si>
    <t>Astana Qazaqstan team</t>
  </si>
  <si>
    <t>Wilier Triestina</t>
  </si>
  <si>
    <t>AST</t>
  </si>
  <si>
    <t>Bahrain-Victorious</t>
  </si>
  <si>
    <t>TBV</t>
  </si>
  <si>
    <t>Merida</t>
  </si>
  <si>
    <t>Bahrein</t>
  </si>
  <si>
    <t>BORA-hansgtohe</t>
  </si>
  <si>
    <t>BOH</t>
  </si>
  <si>
    <t>Specialized</t>
  </si>
  <si>
    <t>AG2R Citroen Team</t>
  </si>
  <si>
    <t>ACT</t>
  </si>
  <si>
    <t>BMC</t>
  </si>
  <si>
    <t>Cofidis</t>
  </si>
  <si>
    <t>COF</t>
  </si>
  <si>
    <t>LOOK</t>
  </si>
  <si>
    <t>EF Education-EasyPost</t>
  </si>
  <si>
    <t>EFE</t>
  </si>
  <si>
    <t>Cannondale</t>
  </si>
  <si>
    <t>Groupama-FDJ</t>
  </si>
  <si>
    <t>GFC</t>
  </si>
  <si>
    <t>Lapierre</t>
  </si>
  <si>
    <t>INEOS Grenadiers</t>
  </si>
  <si>
    <t>IGD</t>
  </si>
  <si>
    <t>Pinarello</t>
  </si>
  <si>
    <t>Intermarche-Circus-Wanty</t>
  </si>
  <si>
    <t>ICW</t>
  </si>
  <si>
    <t>Cube</t>
  </si>
  <si>
    <t>Jumbo-Visma</t>
  </si>
  <si>
    <t>TJV</t>
  </si>
  <si>
    <t>Cerv</t>
  </si>
  <si>
    <t>Lidl-Trek</t>
  </si>
  <si>
    <t>LTK</t>
  </si>
  <si>
    <t>Trek</t>
  </si>
  <si>
    <t>Movistar Team</t>
  </si>
  <si>
    <t>MOV</t>
  </si>
  <si>
    <t>Soudal-Quick Step</t>
  </si>
  <si>
    <t>SOQ</t>
  </si>
  <si>
    <t>Team dsm- firmenich</t>
  </si>
  <si>
    <t>DSM</t>
  </si>
  <si>
    <t>SCOTT</t>
  </si>
  <si>
    <t>Team Jayco Alula</t>
  </si>
  <si>
    <t>JAY</t>
  </si>
  <si>
    <t>Giant</t>
  </si>
  <si>
    <t>UAE Team Emirates</t>
  </si>
  <si>
    <t>Emiratos Arabes Unidos</t>
  </si>
  <si>
    <t>UAD</t>
  </si>
  <si>
    <t>Colnago</t>
  </si>
  <si>
    <t>Israel-Premier Tech</t>
  </si>
  <si>
    <t>Israel</t>
  </si>
  <si>
    <t>IPT</t>
  </si>
  <si>
    <t>Factor</t>
  </si>
  <si>
    <t>Lotto Dstny</t>
  </si>
  <si>
    <t>LTD</t>
  </si>
  <si>
    <t>Ridley</t>
  </si>
  <si>
    <t>ID_CORREDOR</t>
  </si>
  <si>
    <t>NOMBRE_EQUIPO</t>
  </si>
  <si>
    <t>AÑO FIN VINC</t>
  </si>
  <si>
    <t xml:space="preserve">AÑO INICIO VINC </t>
  </si>
  <si>
    <t>Soudal- Quick Step</t>
  </si>
  <si>
    <t>BORA-hansgrohe</t>
  </si>
  <si>
    <t>Team DSM</t>
  </si>
  <si>
    <t>Alpecin-Deceuninck</t>
  </si>
  <si>
    <t>Astana Qazaqstan Team</t>
  </si>
  <si>
    <t>Team dsm-firmenich</t>
  </si>
  <si>
    <t>Lotto-Dstny</t>
  </si>
  <si>
    <t>Barcelona</t>
  </si>
  <si>
    <t>Lieja</t>
  </si>
  <si>
    <t>Bastoña</t>
  </si>
  <si>
    <t>Vergamo</t>
  </si>
  <si>
    <t>Como</t>
  </si>
  <si>
    <t>Mataro</t>
  </si>
  <si>
    <t>Sion</t>
  </si>
  <si>
    <t>Crissier</t>
  </si>
  <si>
    <t>Roubaix</t>
  </si>
  <si>
    <t>Madrid</t>
  </si>
  <si>
    <t>Valladolid</t>
  </si>
  <si>
    <t>Pamplona</t>
  </si>
  <si>
    <t>Guadarrama</t>
  </si>
  <si>
    <t>Chur</t>
  </si>
  <si>
    <t>Tafers</t>
  </si>
  <si>
    <t>Siena</t>
  </si>
  <si>
    <t>Sanremo</t>
  </si>
  <si>
    <t>Brugge</t>
  </si>
  <si>
    <t>Oudenaarde</t>
  </si>
  <si>
    <t>Donostia-San Sebastian</t>
  </si>
  <si>
    <t>Chambon-sur-Lac</t>
  </si>
  <si>
    <t>Cours</t>
  </si>
  <si>
    <t>Mont-de-Marsan</t>
  </si>
  <si>
    <t>Clermont-Ferrand</t>
  </si>
  <si>
    <t>Paris</t>
  </si>
  <si>
    <t>Salerno</t>
  </si>
  <si>
    <t>Tortona</t>
  </si>
  <si>
    <t>Roma</t>
  </si>
  <si>
    <t>Vitoria-Gasteiz</t>
  </si>
  <si>
    <t>Amorebieta</t>
  </si>
  <si>
    <t>Nice</t>
  </si>
  <si>
    <t>Fontainebleau</t>
  </si>
  <si>
    <t>Tortoreto</t>
  </si>
  <si>
    <t>San Benedetto del Tronto</t>
  </si>
  <si>
    <t>NOMBRE MUNICIPIO</t>
  </si>
  <si>
    <t>NOMBRE CARRERA</t>
  </si>
  <si>
    <t>NOMBRE MUNICIPIOS</t>
  </si>
  <si>
    <t>COD POSTALES</t>
  </si>
  <si>
    <t>Año inicio Vinc</t>
  </si>
  <si>
    <t>Año fin Vin</t>
  </si>
  <si>
    <t>Id Gregario</t>
  </si>
  <si>
    <t>Id Lider</t>
  </si>
  <si>
    <t>Nombre</t>
  </si>
  <si>
    <t>Cataluña</t>
  </si>
  <si>
    <t>Lombardia</t>
  </si>
  <si>
    <t>Valais</t>
  </si>
  <si>
    <t>Vaud</t>
  </si>
  <si>
    <t>Norte y alta Francia</t>
  </si>
  <si>
    <t>Castilla y Leon</t>
  </si>
  <si>
    <t>Navarra</t>
  </si>
  <si>
    <t>Grisones</t>
  </si>
  <si>
    <t>Sense</t>
  </si>
  <si>
    <t>Toscana</t>
  </si>
  <si>
    <t>Liguria</t>
  </si>
  <si>
    <t>Flandes</t>
  </si>
  <si>
    <t>Fandes</t>
  </si>
  <si>
    <t>Distrito/Region</t>
  </si>
  <si>
    <t>Auvernia-Ródano-Alpes</t>
  </si>
  <si>
    <t>Nueva Aquitania</t>
  </si>
  <si>
    <t>Isla de Francia</t>
  </si>
  <si>
    <t>Campania</t>
  </si>
  <si>
    <t>Piamonte</t>
  </si>
  <si>
    <t>Lacio</t>
  </si>
  <si>
    <t>Pais vasco</t>
  </si>
  <si>
    <t>Provenza-Alpes-Costa Azul</t>
  </si>
  <si>
    <t>Abruzos</t>
  </si>
  <si>
    <t>Marcas</t>
  </si>
  <si>
    <t>Pais</t>
  </si>
  <si>
    <t>Distancia_Recorrida</t>
  </si>
  <si>
    <t>Nombre_Carrera</t>
  </si>
  <si>
    <t>Carrera_nombre</t>
  </si>
  <si>
    <t>nº_etapas</t>
  </si>
  <si>
    <t>Distancia_total</t>
  </si>
  <si>
    <t>nº_etapa</t>
  </si>
  <si>
    <t>Altimetria</t>
  </si>
  <si>
    <t>Distancia</t>
  </si>
  <si>
    <t>Id</t>
  </si>
  <si>
    <t>Dorsal</t>
  </si>
  <si>
    <t>Equipo_Nombre</t>
  </si>
  <si>
    <t>Carrera_Nombre</t>
  </si>
  <si>
    <t>Corredor_Id</t>
  </si>
  <si>
    <t>PosicionGen</t>
  </si>
  <si>
    <t>Puntos_UCI_posicionGen</t>
  </si>
  <si>
    <t>Presentacion_Id</t>
  </si>
  <si>
    <t>PosicionEtp</t>
  </si>
  <si>
    <t>PtosUCIposicionEtp</t>
  </si>
  <si>
    <t>OConnor</t>
  </si>
  <si>
    <t>Giro dItalia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</si>
</sst>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CC0D-748B-4A12-8AB0-E15BBED53BBD}">
  <dimension ref="A1:J81"/>
  <sheetViews>
    <sheetView topLeftCell="C1" workbookViewId="0">
      <selection activeCell="K63" sqref="K63"/>
    </sheetView>
  </sheetViews>
  <sheetFormatPr baseColWidth="10" defaultRowHeight="14.4" x14ac:dyDescent="0.3"/>
  <cols>
    <col min="3" max="3" width="12.6640625" customWidth="1"/>
    <col min="6" max="6" width="19.21875" style="1" customWidth="1"/>
    <col min="7" max="7" width="14.77734375" customWidth="1"/>
    <col min="8" max="8" width="7.109375" customWidth="1"/>
    <col min="10" max="10" width="33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10</v>
      </c>
    </row>
    <row r="2" spans="1:10" x14ac:dyDescent="0.3">
      <c r="A2">
        <v>1</v>
      </c>
      <c r="B2" t="s">
        <v>7</v>
      </c>
      <c r="C2" t="s">
        <v>8</v>
      </c>
      <c r="D2">
        <v>193</v>
      </c>
      <c r="E2">
        <v>83</v>
      </c>
      <c r="F2" s="1">
        <v>35271</v>
      </c>
      <c r="G2" t="s">
        <v>9</v>
      </c>
      <c r="H2">
        <v>18</v>
      </c>
      <c r="J2" t="str">
        <f>_xlfn.CONCAT("Insert into Corredor (Nombre, Apellido, Nacionalidad, Altura, Peso, Fecha_nacimiento, Nº_carreras_corridas) values"," ","('",B2,"','",C2,"','",G2,"',",D2,",",E2,",'",TEXT(F2,"aaaa-mm-dd"),"',",H2,");",)</f>
        <v>Insert into Corredor (Nombre, Apellido, Nacionalidad, Altura, Peso, Fecha_nacimiento, Nº_carreras_corridas) values ('Filippo','Ganna','Italia',193,83,'1996-07-25',18);</v>
      </c>
    </row>
    <row r="3" spans="1:10" x14ac:dyDescent="0.3">
      <c r="A3">
        <v>2</v>
      </c>
      <c r="B3" t="s">
        <v>11</v>
      </c>
      <c r="C3" t="s">
        <v>12</v>
      </c>
      <c r="D3">
        <v>175</v>
      </c>
      <c r="E3">
        <v>60</v>
      </c>
      <c r="F3" s="1">
        <v>35443</v>
      </c>
      <c r="G3" t="s">
        <v>13</v>
      </c>
      <c r="H3">
        <v>8</v>
      </c>
      <c r="J3" t="str">
        <f t="shared" ref="J3:J66" si="0">_xlfn.CONCAT("Insert into Corredor (Nombre, Apellido, Nacionalidad, Altura, Peso, Fecha_nacimiento, Nº_carreras_corridas) values"," ","('",B3,"','",C3,"','",G3,"',",D3,",",E3,",'",TEXT(F3,"aaaa-mm-dd"),"',",H3,");",)</f>
        <v>Insert into Corredor (Nombre, Apellido, Nacionalidad, Altura, Peso, Fecha_nacimiento, Nº_carreras_corridas) values ('Egan','Bernal','Colombia',175,60,'1997-01-13',8);</v>
      </c>
    </row>
    <row r="4" spans="1:10" x14ac:dyDescent="0.3">
      <c r="A4">
        <v>3</v>
      </c>
      <c r="B4" t="s">
        <v>14</v>
      </c>
      <c r="C4" t="s">
        <v>15</v>
      </c>
      <c r="D4">
        <v>170</v>
      </c>
      <c r="E4">
        <v>58</v>
      </c>
      <c r="F4" s="1">
        <v>36371</v>
      </c>
      <c r="G4" t="s">
        <v>16</v>
      </c>
      <c r="H4">
        <v>12</v>
      </c>
      <c r="J4" t="str">
        <f t="shared" si="0"/>
        <v>Insert into Corredor (Nombre, Apellido, Nacionalidad, Altura, Peso, Fecha_nacimiento, Nº_carreras_corridas) values ('Thomas','Pidcock','Inglaterra',170,58,'1999-07-30',12);</v>
      </c>
    </row>
    <row r="5" spans="1:10" x14ac:dyDescent="0.3">
      <c r="A5">
        <v>4</v>
      </c>
      <c r="B5" t="s">
        <v>17</v>
      </c>
      <c r="C5" t="s">
        <v>14</v>
      </c>
      <c r="D5">
        <v>183</v>
      </c>
      <c r="E5">
        <v>71</v>
      </c>
      <c r="F5" s="1">
        <v>31557</v>
      </c>
      <c r="G5" t="s">
        <v>16</v>
      </c>
      <c r="H5">
        <v>8</v>
      </c>
      <c r="J5" t="str">
        <f t="shared" si="0"/>
        <v>Insert into Corredor (Nombre, Apellido, Nacionalidad, Altura, Peso, Fecha_nacimiento, Nº_carreras_corridas) values ('Geraint','Thomas','Inglaterra',183,71,'1986-05-25',8);</v>
      </c>
    </row>
    <row r="6" spans="1:10" x14ac:dyDescent="0.3">
      <c r="A6">
        <v>5</v>
      </c>
      <c r="B6" t="s">
        <v>18</v>
      </c>
      <c r="C6" t="s">
        <v>19</v>
      </c>
      <c r="D6">
        <v>173</v>
      </c>
      <c r="E6">
        <v>62</v>
      </c>
      <c r="F6" s="1">
        <v>33766</v>
      </c>
      <c r="G6" t="s">
        <v>20</v>
      </c>
      <c r="H6">
        <v>27</v>
      </c>
      <c r="J6" t="str">
        <f t="shared" si="0"/>
        <v>Insert into Corredor (Nombre, Apellido, Nacionalidad, Altura, Peso, Fecha_nacimiento, Nº_carreras_corridas) values ('Julian','Alaphilippe','Francia',173,62,'1992-06-11',27);</v>
      </c>
    </row>
    <row r="7" spans="1:10" x14ac:dyDescent="0.3">
      <c r="A7">
        <v>6</v>
      </c>
      <c r="B7" t="s">
        <v>21</v>
      </c>
      <c r="C7" t="s">
        <v>22</v>
      </c>
      <c r="D7">
        <v>192</v>
      </c>
      <c r="E7">
        <v>75</v>
      </c>
      <c r="F7" s="1">
        <v>34738</v>
      </c>
      <c r="G7" t="s">
        <v>23</v>
      </c>
      <c r="H7">
        <v>24</v>
      </c>
      <c r="J7" t="str">
        <f t="shared" si="0"/>
        <v>Insert into Corredor (Nombre, Apellido, Nacionalidad, Altura, Peso, Fecha_nacimiento, Nº_carreras_corridas) values ('Kasper','Asgreen','Dinamarca',192,75,'1995-02-08',24);</v>
      </c>
    </row>
    <row r="8" spans="1:10" x14ac:dyDescent="0.3">
      <c r="A8">
        <v>7</v>
      </c>
      <c r="B8" t="s">
        <v>24</v>
      </c>
      <c r="C8" t="s">
        <v>25</v>
      </c>
      <c r="D8">
        <v>171</v>
      </c>
      <c r="E8">
        <v>61</v>
      </c>
      <c r="F8" s="1">
        <v>36550</v>
      </c>
      <c r="G8" t="s">
        <v>26</v>
      </c>
      <c r="H8">
        <v>14</v>
      </c>
      <c r="J8" t="str">
        <f t="shared" si="0"/>
        <v>Insert into Corredor (Nombre, Apellido, Nacionalidad, Altura, Peso, Fecha_nacimiento, Nº_carreras_corridas) values ('Remco','Evenepoel','Belgica',171,61,'2000-01-25',14);</v>
      </c>
    </row>
    <row r="9" spans="1:10" x14ac:dyDescent="0.3">
      <c r="A9">
        <v>8</v>
      </c>
      <c r="B9" t="s">
        <v>27</v>
      </c>
      <c r="C9" t="s">
        <v>28</v>
      </c>
      <c r="D9">
        <v>171</v>
      </c>
      <c r="E9">
        <v>64</v>
      </c>
      <c r="F9" s="1">
        <v>36660</v>
      </c>
      <c r="G9" t="s">
        <v>26</v>
      </c>
      <c r="H9">
        <v>23</v>
      </c>
      <c r="J9" t="str">
        <f t="shared" si="0"/>
        <v>Insert into Corredor (Nombre, Apellido, Nacionalidad, Altura, Peso, Fecha_nacimiento, Nº_carreras_corridas) values ('Ilan','Van Wilder','Belgica',171,64,'2000-05-14',23);</v>
      </c>
    </row>
    <row r="10" spans="1:10" x14ac:dyDescent="0.3">
      <c r="A10">
        <v>9</v>
      </c>
      <c r="B10" t="s">
        <v>29</v>
      </c>
      <c r="C10" t="s">
        <v>30</v>
      </c>
      <c r="D10">
        <v>178</v>
      </c>
      <c r="E10">
        <v>63</v>
      </c>
      <c r="F10" s="1">
        <v>36012</v>
      </c>
      <c r="G10" t="s">
        <v>31</v>
      </c>
      <c r="H10">
        <v>13</v>
      </c>
      <c r="J10" t="str">
        <f t="shared" si="0"/>
        <v>Insert into Corredor (Nombre, Apellido, Nacionalidad, Altura, Peso, Fecha_nacimiento, Nº_carreras_corridas) values ('Joao','Almeida','Portugal',178,63,'1998-08-05',13);</v>
      </c>
    </row>
    <row r="11" spans="1:10" x14ac:dyDescent="0.3">
      <c r="A11">
        <v>10</v>
      </c>
      <c r="B11" t="s">
        <v>32</v>
      </c>
      <c r="C11" t="s">
        <v>33</v>
      </c>
      <c r="D11">
        <v>183</v>
      </c>
      <c r="E11">
        <v>65</v>
      </c>
      <c r="F11" s="1">
        <v>37515</v>
      </c>
      <c r="G11" t="s">
        <v>34</v>
      </c>
      <c r="H11">
        <v>9</v>
      </c>
      <c r="J11" t="str">
        <f t="shared" si="0"/>
        <v>Insert into Corredor (Nombre, Apellido, Nacionalidad, Altura, Peso, Fecha_nacimiento, Nº_carreras_corridas) values ('Juan','Ayuso','España',183,65,'2002-09-16',9);</v>
      </c>
    </row>
    <row r="12" spans="1:10" x14ac:dyDescent="0.3">
      <c r="A12">
        <v>11</v>
      </c>
      <c r="B12" t="s">
        <v>35</v>
      </c>
      <c r="C12" t="s">
        <v>36</v>
      </c>
      <c r="D12">
        <v>173</v>
      </c>
      <c r="E12">
        <v>58</v>
      </c>
      <c r="F12" s="1">
        <v>33823</v>
      </c>
      <c r="G12" t="s">
        <v>16</v>
      </c>
      <c r="H12">
        <v>12</v>
      </c>
      <c r="J12" t="str">
        <f t="shared" si="0"/>
        <v>Insert into Corredor (Nombre, Apellido, Nacionalidad, Altura, Peso, Fecha_nacimiento, Nº_carreras_corridas) values ('Adam','Yates','Inglaterra',173,58,'1992-08-07',12);</v>
      </c>
    </row>
    <row r="13" spans="1:10" x14ac:dyDescent="0.3">
      <c r="A13">
        <v>12</v>
      </c>
      <c r="B13" t="s">
        <v>37</v>
      </c>
      <c r="C13" t="s">
        <v>38</v>
      </c>
      <c r="D13">
        <v>176</v>
      </c>
      <c r="E13">
        <v>66</v>
      </c>
      <c r="F13" s="1">
        <v>36059</v>
      </c>
      <c r="G13" t="s">
        <v>39</v>
      </c>
      <c r="H13">
        <v>19</v>
      </c>
      <c r="J13" t="str">
        <f t="shared" si="0"/>
        <v>Insert into Corredor (Nombre, Apellido, Nacionalidad, Altura, Peso, Fecha_nacimiento, Nº_carreras_corridas) values ('Tadej','Pogacar','Eslovenia',176,66,'1998-09-21',19);</v>
      </c>
    </row>
    <row r="14" spans="1:10" x14ac:dyDescent="0.3">
      <c r="A14">
        <v>13</v>
      </c>
      <c r="B14" t="s">
        <v>40</v>
      </c>
      <c r="C14" t="s">
        <v>41</v>
      </c>
      <c r="D14">
        <v>170</v>
      </c>
      <c r="E14">
        <v>60</v>
      </c>
      <c r="F14" s="1">
        <v>35642</v>
      </c>
      <c r="G14" t="s">
        <v>34</v>
      </c>
      <c r="H14">
        <v>15</v>
      </c>
      <c r="J14" t="str">
        <f t="shared" si="0"/>
        <v>Insert into Corredor (Nombre, Apellido, Nacionalidad, Altura, Peso, Fecha_nacimiento, Nº_carreras_corridas) values ('Juan Pedro','Lopez','España',170,60,'1997-07-31',15);</v>
      </c>
    </row>
    <row r="15" spans="1:10" x14ac:dyDescent="0.3">
      <c r="A15">
        <v>14</v>
      </c>
      <c r="B15" t="s">
        <v>42</v>
      </c>
      <c r="C15" t="s">
        <v>43</v>
      </c>
      <c r="D15">
        <v>187</v>
      </c>
      <c r="E15">
        <v>78</v>
      </c>
      <c r="F15" s="1">
        <v>33711</v>
      </c>
      <c r="G15" t="s">
        <v>26</v>
      </c>
      <c r="H15">
        <v>24</v>
      </c>
      <c r="J15" t="str">
        <f t="shared" si="0"/>
        <v>Insert into Corredor (Nombre, Apellido, Nacionalidad, Altura, Peso, Fecha_nacimiento, Nº_carreras_corridas) values ('Jasper','Stuyven','Belgica',187,78,'1992-04-17',24);</v>
      </c>
    </row>
    <row r="16" spans="1:10" x14ac:dyDescent="0.3">
      <c r="A16">
        <v>15</v>
      </c>
      <c r="B16" t="s">
        <v>44</v>
      </c>
      <c r="C16" t="s">
        <v>45</v>
      </c>
      <c r="D16">
        <v>176</v>
      </c>
      <c r="E16">
        <v>58</v>
      </c>
      <c r="F16" s="1">
        <v>34688</v>
      </c>
      <c r="G16" t="s">
        <v>9</v>
      </c>
      <c r="H16">
        <v>15</v>
      </c>
      <c r="J16" t="str">
        <f t="shared" si="0"/>
        <v>Insert into Corredor (Nombre, Apellido, Nacionalidad, Altura, Peso, Fecha_nacimiento, Nº_carreras_corridas) values ('Giulio','Ciccone','Italia',176,58,'1994-12-20',15);</v>
      </c>
    </row>
    <row r="17" spans="1:10" x14ac:dyDescent="0.3">
      <c r="A17">
        <v>16</v>
      </c>
      <c r="B17" t="s">
        <v>46</v>
      </c>
      <c r="C17" t="s">
        <v>47</v>
      </c>
      <c r="D17">
        <v>180</v>
      </c>
      <c r="E17">
        <v>70</v>
      </c>
      <c r="F17" s="1">
        <v>35051</v>
      </c>
      <c r="G17" t="s">
        <v>23</v>
      </c>
      <c r="H17">
        <v>21</v>
      </c>
      <c r="J17" t="str">
        <f t="shared" si="0"/>
        <v>Insert into Corredor (Nombre, Apellido, Nacionalidad, Altura, Peso, Fecha_nacimiento, Nº_carreras_corridas) values ('Mads','Pedersen','Dinamarca',180,70,'1995-12-18',21);</v>
      </c>
    </row>
    <row r="18" spans="1:10" x14ac:dyDescent="0.3">
      <c r="A18">
        <v>17</v>
      </c>
      <c r="B18" t="s">
        <v>48</v>
      </c>
      <c r="C18" t="s">
        <v>49</v>
      </c>
      <c r="D18">
        <v>182</v>
      </c>
      <c r="E18">
        <v>61</v>
      </c>
      <c r="F18" s="1">
        <v>34590</v>
      </c>
      <c r="G18" t="s">
        <v>50</v>
      </c>
      <c r="H18">
        <v>5</v>
      </c>
      <c r="J18" t="str">
        <f t="shared" si="0"/>
        <v>Insert into Corredor (Nombre, Apellido, Nacionalidad, Altura, Peso, Fecha_nacimiento, Nº_carreras_corridas) values ('Sepp','Kuss','Estados Unidos',182,61,'1994-09-13',5);</v>
      </c>
    </row>
    <row r="19" spans="1:10" x14ac:dyDescent="0.3">
      <c r="A19">
        <v>18</v>
      </c>
      <c r="B19" t="s">
        <v>51</v>
      </c>
      <c r="C19" t="s">
        <v>52</v>
      </c>
      <c r="D19">
        <v>175</v>
      </c>
      <c r="E19">
        <v>60</v>
      </c>
      <c r="F19" s="1">
        <v>35409</v>
      </c>
      <c r="G19" t="s">
        <v>23</v>
      </c>
      <c r="H19">
        <v>6</v>
      </c>
      <c r="J19" t="str">
        <f t="shared" si="0"/>
        <v>Insert into Corredor (Nombre, Apellido, Nacionalidad, Altura, Peso, Fecha_nacimiento, Nº_carreras_corridas) values ('Jonas','Vingegaard','Dinamarca',175,60,'1996-12-10',6);</v>
      </c>
    </row>
    <row r="20" spans="1:10" x14ac:dyDescent="0.3">
      <c r="A20">
        <v>19</v>
      </c>
      <c r="B20" t="s">
        <v>53</v>
      </c>
      <c r="C20" t="s">
        <v>54</v>
      </c>
      <c r="D20">
        <v>190</v>
      </c>
      <c r="E20">
        <v>78</v>
      </c>
      <c r="F20" s="1">
        <v>34592</v>
      </c>
      <c r="G20" t="s">
        <v>26</v>
      </c>
      <c r="H20">
        <v>19</v>
      </c>
      <c r="J20" t="str">
        <f t="shared" si="0"/>
        <v>Insert into Corredor (Nombre, Apellido, Nacionalidad, Altura, Peso, Fecha_nacimiento, Nº_carreras_corridas) values ('Wout','Van Aert','Belgica',190,78,'1994-09-15',19);</v>
      </c>
    </row>
    <row r="21" spans="1:10" x14ac:dyDescent="0.3">
      <c r="A21">
        <v>20</v>
      </c>
      <c r="B21" t="s">
        <v>55</v>
      </c>
      <c r="C21" t="s">
        <v>56</v>
      </c>
      <c r="D21">
        <v>175</v>
      </c>
      <c r="E21">
        <v>76</v>
      </c>
      <c r="F21" s="1">
        <v>33949</v>
      </c>
      <c r="G21" t="s">
        <v>20</v>
      </c>
      <c r="H21">
        <v>19</v>
      </c>
      <c r="J21" t="str">
        <f t="shared" si="0"/>
        <v>Insert into Corredor (Nombre, Apellido, Nacionalidad, Altura, Peso, Fecha_nacimiento, Nº_carreras_corridas) values ('Christophe ','Laporte','Francia',175,76,'1992-12-11',19);</v>
      </c>
    </row>
    <row r="22" spans="1:10" x14ac:dyDescent="0.3">
      <c r="A22">
        <v>21</v>
      </c>
      <c r="B22" t="s">
        <v>57</v>
      </c>
      <c r="C22" t="s">
        <v>58</v>
      </c>
      <c r="D22">
        <v>180</v>
      </c>
      <c r="E22">
        <v>59</v>
      </c>
      <c r="F22" s="1">
        <v>33926</v>
      </c>
      <c r="G22" t="s">
        <v>59</v>
      </c>
      <c r="H22">
        <v>16</v>
      </c>
      <c r="J22" t="str">
        <f t="shared" si="0"/>
        <v>Insert into Corredor (Nombre, Apellido, Nacionalidad, Altura, Peso, Fecha_nacimiento, Nº_carreras_corridas) values ('Emanuel','Buchmann','Alemania',180,59,'1992-11-18',16);</v>
      </c>
    </row>
    <row r="23" spans="1:10" x14ac:dyDescent="0.3">
      <c r="A23">
        <v>22</v>
      </c>
      <c r="B23" t="s">
        <v>60</v>
      </c>
      <c r="C23" t="s">
        <v>61</v>
      </c>
      <c r="D23">
        <v>181</v>
      </c>
      <c r="E23">
        <v>65</v>
      </c>
      <c r="F23" s="1">
        <v>35317</v>
      </c>
      <c r="G23" t="s">
        <v>59</v>
      </c>
      <c r="H23">
        <v>16</v>
      </c>
      <c r="J23" t="str">
        <f t="shared" si="0"/>
        <v>Insert into Corredor (Nombre, Apellido, Nacionalidad, Altura, Peso, Fecha_nacimiento, Nº_carreras_corridas) values ('Lennard','Kamna','Alemania',181,65,'1996-09-09',16);</v>
      </c>
    </row>
    <row r="24" spans="1:10" x14ac:dyDescent="0.3">
      <c r="A24">
        <v>23</v>
      </c>
      <c r="B24" t="s">
        <v>62</v>
      </c>
      <c r="C24" t="s">
        <v>63</v>
      </c>
      <c r="D24">
        <v>183</v>
      </c>
      <c r="E24">
        <v>70</v>
      </c>
      <c r="F24" s="1">
        <v>34343</v>
      </c>
      <c r="G24" t="s">
        <v>59</v>
      </c>
      <c r="H24">
        <v>20</v>
      </c>
      <c r="J24" t="str">
        <f t="shared" si="0"/>
        <v>Insert into Corredor (Nombre, Apellido, Nacionalidad, Altura, Peso, Fecha_nacimiento, Nº_carreras_corridas) values ('Maximilian','Schachmann','Alemania',183,70,'1994-01-09',20);</v>
      </c>
    </row>
    <row r="25" spans="1:10" x14ac:dyDescent="0.3">
      <c r="A25">
        <v>24</v>
      </c>
      <c r="B25" t="s">
        <v>64</v>
      </c>
      <c r="C25" t="s">
        <v>65</v>
      </c>
      <c r="D25">
        <v>175</v>
      </c>
      <c r="E25">
        <v>60</v>
      </c>
      <c r="F25" s="1">
        <v>35190</v>
      </c>
      <c r="G25" t="s">
        <v>66</v>
      </c>
      <c r="H25">
        <v>18</v>
      </c>
      <c r="J25" t="str">
        <f t="shared" si="0"/>
        <v>Insert into Corredor (Nombre, Apellido, Nacionalidad, Altura, Peso, Fecha_nacimiento, Nº_carreras_corridas) values ('Jai','Hindley','Australia',175,60,'1996-05-05',18);</v>
      </c>
    </row>
    <row r="26" spans="1:10" x14ac:dyDescent="0.3">
      <c r="A26">
        <v>25</v>
      </c>
      <c r="B26" t="s">
        <v>7</v>
      </c>
      <c r="C26" t="s">
        <v>67</v>
      </c>
      <c r="D26">
        <v>185</v>
      </c>
      <c r="E26">
        <v>65</v>
      </c>
      <c r="F26" s="1">
        <v>36237</v>
      </c>
      <c r="G26" t="s">
        <v>9</v>
      </c>
      <c r="H26">
        <v>18</v>
      </c>
      <c r="J26" t="str">
        <f t="shared" si="0"/>
        <v>Insert into Corredor (Nombre, Apellido, Nacionalidad, Altura, Peso, Fecha_nacimiento, Nº_carreras_corridas) values ('Filippo','Zana','Italia',185,65,'1999-03-18',18);</v>
      </c>
    </row>
    <row r="27" spans="1:10" x14ac:dyDescent="0.3">
      <c r="A27">
        <v>26</v>
      </c>
      <c r="B27" t="s">
        <v>68</v>
      </c>
      <c r="C27" t="s">
        <v>36</v>
      </c>
      <c r="D27">
        <v>172</v>
      </c>
      <c r="E27">
        <v>58</v>
      </c>
      <c r="F27" s="1">
        <v>33823</v>
      </c>
      <c r="G27" t="s">
        <v>16</v>
      </c>
      <c r="H27">
        <v>18</v>
      </c>
      <c r="J27" t="str">
        <f t="shared" si="0"/>
        <v>Insert into Corredor (Nombre, Apellido, Nacionalidad, Altura, Peso, Fecha_nacimiento, Nº_carreras_corridas) values ('Simon','Yates','Inglaterra',172,58,'1992-08-07',18);</v>
      </c>
    </row>
    <row r="28" spans="1:10" x14ac:dyDescent="0.3">
      <c r="A28">
        <v>27</v>
      </c>
      <c r="B28" t="s">
        <v>69</v>
      </c>
      <c r="C28" t="s">
        <v>70</v>
      </c>
      <c r="D28">
        <v>178</v>
      </c>
      <c r="E28">
        <v>72</v>
      </c>
      <c r="F28" s="1">
        <v>33142</v>
      </c>
      <c r="G28" t="s">
        <v>66</v>
      </c>
      <c r="H28">
        <v>25</v>
      </c>
      <c r="J28" t="str">
        <f t="shared" si="0"/>
        <v>Insert into Corredor (Nombre, Apellido, Nacionalidad, Altura, Peso, Fecha_nacimiento, Nº_carreras_corridas) values ('Michael','Matthews','Australia',178,72,'1990-09-26',25);</v>
      </c>
    </row>
    <row r="29" spans="1:10" x14ac:dyDescent="0.3">
      <c r="A29">
        <v>28</v>
      </c>
      <c r="B29" t="s">
        <v>71</v>
      </c>
      <c r="C29" t="s">
        <v>72</v>
      </c>
      <c r="D29">
        <v>185</v>
      </c>
      <c r="E29">
        <v>67</v>
      </c>
      <c r="F29" s="1">
        <v>34661</v>
      </c>
      <c r="G29" t="s">
        <v>66</v>
      </c>
      <c r="H29">
        <v>18</v>
      </c>
      <c r="J29" t="str">
        <f t="shared" si="0"/>
        <v>Insert into Corredor (Nombre, Apellido, Nacionalidad, Altura, Peso, Fecha_nacimiento, Nº_carreras_corridas) values ('Chris','Harper','Australia',185,67,'1994-11-23',18);</v>
      </c>
    </row>
    <row r="30" spans="1:10" x14ac:dyDescent="0.3">
      <c r="A30">
        <v>29</v>
      </c>
      <c r="B30" t="s">
        <v>73</v>
      </c>
      <c r="C30" t="s">
        <v>74</v>
      </c>
      <c r="D30">
        <v>180</v>
      </c>
      <c r="E30">
        <v>69</v>
      </c>
      <c r="F30" s="1">
        <v>34271</v>
      </c>
      <c r="G30" t="s">
        <v>9</v>
      </c>
      <c r="H30">
        <v>19</v>
      </c>
      <c r="J30" t="str">
        <f t="shared" si="0"/>
        <v>Insert into Corredor (Nombre, Apellido, Nacionalidad, Altura, Peso, Fecha_nacimiento, Nº_carreras_corridas) values ('Alberto','Bettiol','Italia',180,69,'1993-10-29',19);</v>
      </c>
    </row>
    <row r="31" spans="1:10" x14ac:dyDescent="0.3">
      <c r="A31">
        <v>30</v>
      </c>
      <c r="B31" t="s">
        <v>75</v>
      </c>
      <c r="C31" t="s">
        <v>76</v>
      </c>
      <c r="D31">
        <v>183</v>
      </c>
      <c r="E31">
        <v>67</v>
      </c>
      <c r="F31" s="1">
        <v>35311</v>
      </c>
      <c r="G31" t="s">
        <v>50</v>
      </c>
      <c r="H31">
        <v>19</v>
      </c>
      <c r="J31" t="str">
        <f t="shared" si="0"/>
        <v>Insert into Corredor (Nombre, Apellido, Nacionalidad, Altura, Peso, Fecha_nacimiento, Nº_carreras_corridas) values ('Neilson','Powless','Estados Unidos',183,67,'1996-09-03',19);</v>
      </c>
    </row>
    <row r="32" spans="1:10" x14ac:dyDescent="0.3">
      <c r="A32">
        <v>31</v>
      </c>
      <c r="B32" t="s">
        <v>77</v>
      </c>
      <c r="C32" t="s">
        <v>78</v>
      </c>
      <c r="D32">
        <v>173</v>
      </c>
      <c r="E32">
        <v>63</v>
      </c>
      <c r="F32" s="1">
        <v>31803</v>
      </c>
      <c r="G32" t="s">
        <v>13</v>
      </c>
      <c r="H32">
        <v>11</v>
      </c>
      <c r="J32" t="str">
        <f t="shared" si="0"/>
        <v>Insert into Corredor (Nombre, Apellido, Nacionalidad, Altura, Peso, Fecha_nacimiento, Nº_carreras_corridas) values ('Rigoberto','Uran','Colombia',173,63,'1987-01-26',11);</v>
      </c>
    </row>
    <row r="33" spans="1:10" x14ac:dyDescent="0.3">
      <c r="A33">
        <v>32</v>
      </c>
      <c r="B33" t="s">
        <v>79</v>
      </c>
      <c r="C33" t="s">
        <v>80</v>
      </c>
      <c r="D33">
        <v>181</v>
      </c>
      <c r="E33">
        <v>78</v>
      </c>
      <c r="F33" s="1">
        <v>36051</v>
      </c>
      <c r="G33" t="s">
        <v>81</v>
      </c>
      <c r="H33">
        <v>23</v>
      </c>
      <c r="J33" t="str">
        <f t="shared" si="0"/>
        <v>Insert into Corredor (Nombre, Apellido, Nacionalidad, Altura, Peso, Fecha_nacimiento, Nº_carreras_corridas) values ('Stefan','Bissegger','Suiza',181,78,'1998-09-13',23);</v>
      </c>
    </row>
    <row r="34" spans="1:10" x14ac:dyDescent="0.3">
      <c r="A34">
        <v>33</v>
      </c>
      <c r="B34" t="s">
        <v>82</v>
      </c>
      <c r="C34" t="s">
        <v>83</v>
      </c>
      <c r="D34">
        <v>176</v>
      </c>
      <c r="E34">
        <v>76</v>
      </c>
      <c r="F34" s="1">
        <v>36152</v>
      </c>
      <c r="G34" t="s">
        <v>66</v>
      </c>
      <c r="H34">
        <v>16</v>
      </c>
      <c r="J34" t="str">
        <f t="shared" si="0"/>
        <v>Insert into Corredor (Nombre, Apellido, Nacionalidad, Altura, Peso, Fecha_nacimiento, Nº_carreras_corridas) values ('Kaden','Groves','Australia',176,76,'1998-12-23',16);</v>
      </c>
    </row>
    <row r="35" spans="1:10" x14ac:dyDescent="0.3">
      <c r="A35">
        <v>34</v>
      </c>
      <c r="B35" t="s">
        <v>42</v>
      </c>
      <c r="C35" t="s">
        <v>84</v>
      </c>
      <c r="D35">
        <v>176</v>
      </c>
      <c r="E35">
        <v>75</v>
      </c>
      <c r="F35" s="1">
        <v>35856</v>
      </c>
      <c r="G35" t="s">
        <v>26</v>
      </c>
      <c r="H35">
        <v>25</v>
      </c>
      <c r="J35" t="str">
        <f t="shared" si="0"/>
        <v>Insert into Corredor (Nombre, Apellido, Nacionalidad, Altura, Peso, Fecha_nacimiento, Nº_carreras_corridas) values ('Jasper','Philipsen','Belgica',176,75,'1998-03-02',25);</v>
      </c>
    </row>
    <row r="36" spans="1:10" x14ac:dyDescent="0.3">
      <c r="A36">
        <v>35</v>
      </c>
      <c r="B36" t="s">
        <v>85</v>
      </c>
      <c r="C36" t="s">
        <v>86</v>
      </c>
      <c r="D36">
        <v>184</v>
      </c>
      <c r="E36">
        <v>75</v>
      </c>
      <c r="F36" s="1">
        <v>34718</v>
      </c>
      <c r="G36" t="s">
        <v>87</v>
      </c>
      <c r="H36">
        <v>16</v>
      </c>
      <c r="J36" t="str">
        <f t="shared" si="0"/>
        <v>Insert into Corredor (Nombre, Apellido, Nacionalidad, Altura, Peso, Fecha_nacimiento, Nº_carreras_corridas) values ('Mathieu','Van der Poel','Paises Bajos',184,75,'1995-01-19',16);</v>
      </c>
    </row>
    <row r="37" spans="1:10" x14ac:dyDescent="0.3">
      <c r="A37">
        <v>36</v>
      </c>
      <c r="B37" t="s">
        <v>88</v>
      </c>
      <c r="C37" t="s">
        <v>89</v>
      </c>
      <c r="D37">
        <v>173</v>
      </c>
      <c r="E37">
        <v>68</v>
      </c>
      <c r="F37" s="1">
        <v>33927</v>
      </c>
      <c r="G37" t="s">
        <v>26</v>
      </c>
      <c r="H37">
        <v>30</v>
      </c>
      <c r="J37" t="str">
        <f t="shared" si="0"/>
        <v>Insert into Corredor (Nombre, Apellido, Nacionalidad, Altura, Peso, Fecha_nacimiento, Nº_carreras_corridas) values ('Gianni','Vermeersch','Belgica',173,68,'1992-11-19',30);</v>
      </c>
    </row>
    <row r="38" spans="1:10" x14ac:dyDescent="0.3">
      <c r="A38">
        <v>37</v>
      </c>
      <c r="B38" t="s">
        <v>90</v>
      </c>
      <c r="C38" t="s">
        <v>91</v>
      </c>
      <c r="D38">
        <v>180</v>
      </c>
      <c r="E38">
        <v>61</v>
      </c>
      <c r="F38" s="1">
        <v>35944</v>
      </c>
      <c r="G38" t="s">
        <v>20</v>
      </c>
      <c r="H38">
        <v>29</v>
      </c>
      <c r="J38" t="str">
        <f t="shared" si="0"/>
        <v>Insert into Corredor (Nombre, Apellido, Nacionalidad, Altura, Peso, Fecha_nacimiento, Nº_carreras_corridas) values ('Clement','Champoussin','Francia',180,61,'1998-05-29',29);</v>
      </c>
    </row>
    <row r="39" spans="1:10" x14ac:dyDescent="0.3">
      <c r="A39">
        <v>38</v>
      </c>
      <c r="B39" t="s">
        <v>92</v>
      </c>
      <c r="C39" t="s">
        <v>93</v>
      </c>
      <c r="D39">
        <v>181</v>
      </c>
      <c r="E39">
        <v>76</v>
      </c>
      <c r="F39" s="1">
        <v>33476</v>
      </c>
      <c r="G39" t="s">
        <v>20</v>
      </c>
      <c r="H39">
        <v>20</v>
      </c>
      <c r="J39" t="str">
        <f t="shared" si="0"/>
        <v>Insert into Corredor (Nombre, Apellido, Nacionalidad, Altura, Peso, Fecha_nacimiento, Nº_carreras_corridas) values ('Arnaud','Demare','Francia',181,76,'1991-08-26',20);</v>
      </c>
    </row>
    <row r="40" spans="1:10" x14ac:dyDescent="0.3">
      <c r="A40">
        <v>39</v>
      </c>
      <c r="B40" t="s">
        <v>94</v>
      </c>
      <c r="C40" t="s">
        <v>95</v>
      </c>
      <c r="D40">
        <v>178</v>
      </c>
      <c r="E40">
        <v>56</v>
      </c>
      <c r="F40" s="1">
        <v>34761</v>
      </c>
      <c r="G40" t="s">
        <v>34</v>
      </c>
      <c r="H40">
        <v>20</v>
      </c>
      <c r="J40" t="str">
        <f t="shared" si="0"/>
        <v>Insert into Corredor (Nombre, Apellido, Nacionalidad, Altura, Peso, Fecha_nacimiento, Nº_carreras_corridas) values ('Cristian','Rodriguez','España',178,56,'1995-03-03',20);</v>
      </c>
    </row>
    <row r="41" spans="1:10" x14ac:dyDescent="0.3">
      <c r="A41">
        <v>40</v>
      </c>
      <c r="B41" t="s">
        <v>96</v>
      </c>
      <c r="C41" t="s">
        <v>97</v>
      </c>
      <c r="D41">
        <v>181</v>
      </c>
      <c r="E41">
        <v>63</v>
      </c>
      <c r="F41" s="1">
        <v>34881</v>
      </c>
      <c r="G41" t="s">
        <v>20</v>
      </c>
      <c r="H41">
        <v>28</v>
      </c>
      <c r="J41" t="str">
        <f t="shared" si="0"/>
        <v>Insert into Corredor (Nombre, Apellido, Nacionalidad, Altura, Peso, Fecha_nacimiento, Nº_carreras_corridas) values ('Elie','Gesbert','Francia',181,63,'1995-07-01',28);</v>
      </c>
    </row>
    <row r="42" spans="1:10" x14ac:dyDescent="0.3">
      <c r="A42">
        <v>41</v>
      </c>
      <c r="B42" t="s">
        <v>98</v>
      </c>
      <c r="C42" t="s">
        <v>99</v>
      </c>
      <c r="D42">
        <v>180</v>
      </c>
      <c r="E42">
        <v>67</v>
      </c>
      <c r="F42" s="1">
        <v>36113</v>
      </c>
      <c r="G42" t="s">
        <v>9</v>
      </c>
      <c r="H42">
        <v>18</v>
      </c>
      <c r="J42" t="str">
        <f t="shared" si="0"/>
        <v>Insert into Corredor (Nombre, Apellido, Nacionalidad, Altura, Peso, Fecha_nacimiento, Nº_carreras_corridas) values ('Samuele','Battistella','Italia',180,67,'1998-11-14',18);</v>
      </c>
    </row>
    <row r="43" spans="1:10" x14ac:dyDescent="0.3">
      <c r="A43">
        <v>42</v>
      </c>
      <c r="B43" t="s">
        <v>100</v>
      </c>
      <c r="C43" t="s">
        <v>101</v>
      </c>
      <c r="D43">
        <v>174</v>
      </c>
      <c r="E43">
        <v>74</v>
      </c>
      <c r="F43" s="1">
        <v>33854</v>
      </c>
      <c r="G43" t="s">
        <v>102</v>
      </c>
      <c r="H43">
        <v>23</v>
      </c>
      <c r="J43" t="str">
        <f t="shared" si="0"/>
        <v>Insert into Corredor (Nombre, Apellido, Nacionalidad, Altura, Peso, Fecha_nacimiento, Nº_carreras_corridas) values ('Alexey','Lutsenko','Kazajistan',174,74,'1992-09-07',23);</v>
      </c>
    </row>
    <row r="44" spans="1:10" x14ac:dyDescent="0.3">
      <c r="A44">
        <v>43</v>
      </c>
      <c r="B44" t="s">
        <v>103</v>
      </c>
      <c r="C44" t="s">
        <v>104</v>
      </c>
      <c r="D44">
        <v>180</v>
      </c>
      <c r="E44">
        <v>63</v>
      </c>
      <c r="F44" s="1">
        <v>35547</v>
      </c>
      <c r="G44" t="s">
        <v>13</v>
      </c>
      <c r="H44">
        <v>20</v>
      </c>
      <c r="J44" t="str">
        <f t="shared" si="0"/>
        <v>Insert into Corredor (Nombre, Apellido, Nacionalidad, Altura, Peso, Fecha_nacimiento, Nº_carreras_corridas) values ('Harold','Tejada','Colombia',180,63,'1997-04-27',20);</v>
      </c>
    </row>
    <row r="45" spans="1:10" x14ac:dyDescent="0.3">
      <c r="A45">
        <v>44</v>
      </c>
      <c r="B45" t="s">
        <v>105</v>
      </c>
      <c r="C45" t="s">
        <v>106</v>
      </c>
      <c r="D45">
        <v>170</v>
      </c>
      <c r="E45">
        <v>59</v>
      </c>
      <c r="F45" s="1">
        <v>35035</v>
      </c>
      <c r="G45" t="s">
        <v>9</v>
      </c>
      <c r="H45">
        <v>34</v>
      </c>
      <c r="J45" t="str">
        <f t="shared" si="0"/>
        <v>Insert into Corredor (Nombre, Apellido, Nacionalidad, Altura, Peso, Fecha_nacimiento, Nº_carreras_corridas) values ('Simone','Velasco','Italia',170,59,'1995-12-02',34);</v>
      </c>
    </row>
    <row r="46" spans="1:10" x14ac:dyDescent="0.3">
      <c r="A46">
        <v>45</v>
      </c>
      <c r="B46" t="s">
        <v>107</v>
      </c>
      <c r="C46" t="s">
        <v>108</v>
      </c>
      <c r="D46">
        <v>174</v>
      </c>
      <c r="E46">
        <v>60</v>
      </c>
      <c r="F46" s="1">
        <v>32929</v>
      </c>
      <c r="G46" t="s">
        <v>34</v>
      </c>
      <c r="H46">
        <v>15</v>
      </c>
      <c r="J46" t="str">
        <f t="shared" si="0"/>
        <v>Insert into Corredor (Nombre, Apellido, Nacionalidad, Altura, Peso, Fecha_nacimiento, Nº_carreras_corridas) values ('Pello','Bilbao','España',174,60,'1990-02-25',15);</v>
      </c>
    </row>
    <row r="47" spans="1:10" x14ac:dyDescent="0.3">
      <c r="A47">
        <v>46</v>
      </c>
      <c r="B47" t="s">
        <v>109</v>
      </c>
      <c r="C47" t="s">
        <v>110</v>
      </c>
      <c r="D47">
        <v>190</v>
      </c>
      <c r="E47">
        <v>67</v>
      </c>
      <c r="F47" s="1">
        <v>34218</v>
      </c>
      <c r="G47" t="s">
        <v>66</v>
      </c>
      <c r="H47">
        <v>10</v>
      </c>
      <c r="J47" t="str">
        <f t="shared" si="0"/>
        <v>Insert into Corredor (Nombre, Apellido, Nacionalidad, Altura, Peso, Fecha_nacimiento, Nº_carreras_corridas) values ('Jack','Haig','Australia',190,67,'1993-09-06',10);</v>
      </c>
    </row>
    <row r="48" spans="1:10" x14ac:dyDescent="0.3">
      <c r="A48">
        <v>47</v>
      </c>
      <c r="B48" t="s">
        <v>111</v>
      </c>
      <c r="C48" t="s">
        <v>112</v>
      </c>
      <c r="D48">
        <v>186</v>
      </c>
      <c r="E48">
        <v>72</v>
      </c>
      <c r="F48" s="1">
        <v>34626</v>
      </c>
      <c r="G48" t="s">
        <v>39</v>
      </c>
      <c r="H48">
        <v>22</v>
      </c>
      <c r="J48" t="str">
        <f t="shared" si="0"/>
        <v>Insert into Corredor (Nombre, Apellido, Nacionalidad, Altura, Peso, Fecha_nacimiento, Nº_carreras_corridas) values ('Matej','Mohoric','Eslovenia',186,72,'1994-10-19',22);</v>
      </c>
    </row>
    <row r="49" spans="1:10" x14ac:dyDescent="0.3">
      <c r="A49">
        <v>48</v>
      </c>
      <c r="B49" t="s">
        <v>53</v>
      </c>
      <c r="C49" t="s">
        <v>113</v>
      </c>
      <c r="D49">
        <v>186</v>
      </c>
      <c r="E49">
        <v>66</v>
      </c>
      <c r="F49" s="1">
        <v>32051</v>
      </c>
      <c r="G49" t="s">
        <v>87</v>
      </c>
      <c r="H49">
        <v>11</v>
      </c>
      <c r="J49" t="str">
        <f t="shared" si="0"/>
        <v>Insert into Corredor (Nombre, Apellido, Nacionalidad, Altura, Peso, Fecha_nacimiento, Nº_carreras_corridas) values ('Wout','Poels','Paises Bajos',186,66,'1987-10-01',11);</v>
      </c>
    </row>
    <row r="50" spans="1:10" x14ac:dyDescent="0.3">
      <c r="A50">
        <v>49</v>
      </c>
      <c r="B50" t="s">
        <v>114</v>
      </c>
      <c r="C50" t="s">
        <v>115</v>
      </c>
      <c r="D50">
        <v>171</v>
      </c>
      <c r="E50">
        <v>59</v>
      </c>
      <c r="F50" s="1">
        <v>33719</v>
      </c>
      <c r="G50" t="s">
        <v>20</v>
      </c>
      <c r="H50">
        <v>14</v>
      </c>
      <c r="J50" t="str">
        <f t="shared" si="0"/>
        <v>Insert into Corredor (Nombre, Apellido, Nacionalidad, Altura, Peso, Fecha_nacimiento, Nº_carreras_corridas) values ('Bryan','Coquard','Francia',171,59,'1992-04-25',14);</v>
      </c>
    </row>
    <row r="51" spans="1:10" x14ac:dyDescent="0.3">
      <c r="A51">
        <v>50</v>
      </c>
      <c r="B51" t="s">
        <v>68</v>
      </c>
      <c r="C51" t="s">
        <v>116</v>
      </c>
      <c r="D51">
        <v>171</v>
      </c>
      <c r="E51">
        <v>64</v>
      </c>
      <c r="F51" s="1">
        <v>31484</v>
      </c>
      <c r="G51" t="s">
        <v>59</v>
      </c>
      <c r="H51">
        <v>24</v>
      </c>
      <c r="J51" t="str">
        <f t="shared" si="0"/>
        <v>Insert into Corredor (Nombre, Apellido, Nacionalidad, Altura, Peso, Fecha_nacimiento, Nº_carreras_corridas) values ('Simon','Geschke','Alemania',171,64,'1986-03-13',24);</v>
      </c>
    </row>
    <row r="52" spans="1:10" x14ac:dyDescent="0.3">
      <c r="A52">
        <v>51</v>
      </c>
      <c r="B52" t="s">
        <v>117</v>
      </c>
      <c r="C52" t="s">
        <v>118</v>
      </c>
      <c r="D52">
        <v>173</v>
      </c>
      <c r="E52">
        <v>60</v>
      </c>
      <c r="F52" s="1">
        <v>32543</v>
      </c>
      <c r="G52" t="s">
        <v>34</v>
      </c>
      <c r="H52">
        <v>23</v>
      </c>
      <c r="J52" t="str">
        <f t="shared" si="0"/>
        <v>Insert into Corredor (Nombre, Apellido, Nacionalidad, Altura, Peso, Fecha_nacimiento, Nº_carreras_corridas) values ('Ion','Izaguirre','España',173,60,'1989-02-04',23);</v>
      </c>
    </row>
    <row r="53" spans="1:10" x14ac:dyDescent="0.3">
      <c r="A53">
        <v>52</v>
      </c>
      <c r="B53" t="s">
        <v>119</v>
      </c>
      <c r="C53" t="s">
        <v>120</v>
      </c>
      <c r="D53">
        <v>173</v>
      </c>
      <c r="E53">
        <v>55</v>
      </c>
      <c r="F53" s="1">
        <v>34129</v>
      </c>
      <c r="G53" t="s">
        <v>20</v>
      </c>
      <c r="H53">
        <v>34</v>
      </c>
      <c r="J53" t="str">
        <f t="shared" si="0"/>
        <v>Insert into Corredor (Nombre, Apellido, Nacionalidad, Altura, Peso, Fecha_nacimiento, Nº_carreras_corridas) values ('Guillaume','Martin','Francia',173,55,'1993-06-09',34);</v>
      </c>
    </row>
    <row r="54" spans="1:10" x14ac:dyDescent="0.3">
      <c r="A54">
        <v>53</v>
      </c>
      <c r="B54" t="s">
        <v>121</v>
      </c>
      <c r="C54" t="s">
        <v>122</v>
      </c>
      <c r="D54">
        <v>178</v>
      </c>
      <c r="E54">
        <v>66</v>
      </c>
      <c r="F54" s="1">
        <v>35853</v>
      </c>
      <c r="G54" t="s">
        <v>123</v>
      </c>
      <c r="H54">
        <v>15</v>
      </c>
      <c r="J54" t="str">
        <f t="shared" si="0"/>
        <v>Insert into Corredor (Nombre, Apellido, Nacionalidad, Altura, Peso, Fecha_nacimiento, Nº_carreras_corridas) values ('Felix','Gall','Austria',178,66,'1998-02-27',15);</v>
      </c>
    </row>
    <row r="55" spans="1:10" x14ac:dyDescent="0.3">
      <c r="A55">
        <v>54</v>
      </c>
      <c r="B55" t="s">
        <v>124</v>
      </c>
      <c r="C55" t="s">
        <v>359</v>
      </c>
      <c r="D55">
        <v>188</v>
      </c>
      <c r="E55">
        <v>67</v>
      </c>
      <c r="F55" s="1">
        <v>35028</v>
      </c>
      <c r="G55" t="s">
        <v>66</v>
      </c>
      <c r="H55">
        <v>19</v>
      </c>
      <c r="J55" t="str">
        <f t="shared" si="0"/>
        <v>Insert into Corredor (Nombre, Apellido, Nacionalidad, Altura, Peso, Fecha_nacimiento, Nº_carreras_corridas) values ('Ben','OConnor','Australia',188,67,'1995-11-25',19);</v>
      </c>
    </row>
    <row r="56" spans="1:10" x14ac:dyDescent="0.3">
      <c r="A56">
        <v>55</v>
      </c>
      <c r="B56" t="s">
        <v>125</v>
      </c>
      <c r="C56" t="s">
        <v>126</v>
      </c>
      <c r="D56">
        <v>179</v>
      </c>
      <c r="E56">
        <v>65</v>
      </c>
      <c r="F56" s="1">
        <v>34989</v>
      </c>
      <c r="G56" t="s">
        <v>20</v>
      </c>
      <c r="H56">
        <v>29</v>
      </c>
      <c r="J56" t="str">
        <f t="shared" si="0"/>
        <v>Insert into Corredor (Nombre, Apellido, Nacionalidad, Altura, Peso, Fecha_nacimiento, Nº_carreras_corridas) values ('Benoit','Cosnefroy','Francia',179,65,'1995-10-17',29);</v>
      </c>
    </row>
    <row r="57" spans="1:10" x14ac:dyDescent="0.3">
      <c r="A57">
        <v>56</v>
      </c>
      <c r="B57" t="s">
        <v>127</v>
      </c>
      <c r="C57" t="s">
        <v>128</v>
      </c>
      <c r="D57">
        <v>190</v>
      </c>
      <c r="E57">
        <v>73</v>
      </c>
      <c r="F57" s="1">
        <v>35210</v>
      </c>
      <c r="G57" t="s">
        <v>20</v>
      </c>
      <c r="H57">
        <v>21</v>
      </c>
      <c r="J57" t="str">
        <f t="shared" si="0"/>
        <v>Insert into Corredor (Nombre, Apellido, Nacionalidad, Altura, Peso, Fecha_nacimiento, Nº_carreras_corridas) values ('Dorian','Godon','Francia',190,73,'1996-05-25',21);</v>
      </c>
    </row>
    <row r="58" spans="1:10" x14ac:dyDescent="0.3">
      <c r="A58">
        <v>57</v>
      </c>
      <c r="B58" t="s">
        <v>129</v>
      </c>
      <c r="C58" t="s">
        <v>130</v>
      </c>
      <c r="D58">
        <v>172</v>
      </c>
      <c r="E58">
        <v>53</v>
      </c>
      <c r="F58" s="1">
        <v>35348</v>
      </c>
      <c r="G58" t="s">
        <v>20</v>
      </c>
      <c r="H58">
        <v>13</v>
      </c>
      <c r="J58" t="str">
        <f t="shared" si="0"/>
        <v>Insert into Corredor (Nombre, Apellido, Nacionalidad, Altura, Peso, Fecha_nacimiento, Nº_carreras_corridas) values ('David','Gaudu','Francia',172,53,'1996-10-10',13);</v>
      </c>
    </row>
    <row r="59" spans="1:10" x14ac:dyDescent="0.3">
      <c r="A59">
        <v>58</v>
      </c>
      <c r="B59" t="s">
        <v>79</v>
      </c>
      <c r="C59" t="s">
        <v>131</v>
      </c>
      <c r="D59">
        <v>193</v>
      </c>
      <c r="E59">
        <v>83</v>
      </c>
      <c r="F59" s="1">
        <v>34258</v>
      </c>
      <c r="G59" t="s">
        <v>81</v>
      </c>
      <c r="H59">
        <v>18</v>
      </c>
      <c r="J59" t="str">
        <f t="shared" si="0"/>
        <v>Insert into Corredor (Nombre, Apellido, Nacionalidad, Altura, Peso, Fecha_nacimiento, Nº_carreras_corridas) values ('Stefan','Kung','Suiza',193,83,'1993-10-16',18);</v>
      </c>
    </row>
    <row r="60" spans="1:10" x14ac:dyDescent="0.3">
      <c r="A60">
        <v>59</v>
      </c>
      <c r="B60" t="s">
        <v>132</v>
      </c>
      <c r="C60" t="s">
        <v>133</v>
      </c>
      <c r="D60">
        <v>179</v>
      </c>
      <c r="E60">
        <v>62</v>
      </c>
      <c r="F60" s="1">
        <v>33609</v>
      </c>
      <c r="G60" t="s">
        <v>20</v>
      </c>
      <c r="H60">
        <v>22</v>
      </c>
      <c r="J60" t="str">
        <f t="shared" si="0"/>
        <v>Insert into Corredor (Nombre, Apellido, Nacionalidad, Altura, Peso, Fecha_nacimiento, Nº_carreras_corridas) values ('Quentin','Pacher','Francia',179,62,'1992-01-06',22);</v>
      </c>
    </row>
    <row r="61" spans="1:10" x14ac:dyDescent="0.3">
      <c r="A61">
        <v>60</v>
      </c>
      <c r="B61" t="s">
        <v>134</v>
      </c>
      <c r="C61" t="s">
        <v>135</v>
      </c>
      <c r="D61">
        <v>168</v>
      </c>
      <c r="E61">
        <v>52</v>
      </c>
      <c r="F61" s="1">
        <v>37813</v>
      </c>
      <c r="G61" t="s">
        <v>20</v>
      </c>
      <c r="H61">
        <v>20</v>
      </c>
      <c r="J61" t="str">
        <f t="shared" si="0"/>
        <v>Insert into Corredor (Nombre, Apellido, Nacionalidad, Altura, Peso, Fecha_nacimiento, Nº_carreras_corridas) values ('Lenny','Martinez','Francia',168,52,'2003-07-11',20);</v>
      </c>
    </row>
    <row r="62" spans="1:10" x14ac:dyDescent="0.3">
      <c r="A62">
        <v>61</v>
      </c>
      <c r="B62" t="s">
        <v>136</v>
      </c>
      <c r="C62" t="s">
        <v>137</v>
      </c>
      <c r="D62">
        <v>184</v>
      </c>
      <c r="E62">
        <v>70</v>
      </c>
      <c r="F62" s="1">
        <v>36618</v>
      </c>
      <c r="G62" t="s">
        <v>138</v>
      </c>
      <c r="H62">
        <v>26</v>
      </c>
      <c r="J62" t="str">
        <f t="shared" si="0"/>
        <v>Insert into Corredor (Nombre, Apellido, Nacionalidad, Altura, Peso, Fecha_nacimiento, Nº_carreras_corridas) values ('Biniam','Girmay','Eritrea',184,70,'2000-04-02',26);</v>
      </c>
    </row>
    <row r="63" spans="1:10" x14ac:dyDescent="0.3">
      <c r="A63">
        <v>62</v>
      </c>
      <c r="B63" t="s">
        <v>139</v>
      </c>
      <c r="C63" t="s">
        <v>140</v>
      </c>
      <c r="D63">
        <v>173</v>
      </c>
      <c r="E63">
        <v>62</v>
      </c>
      <c r="F63" s="1">
        <v>34842</v>
      </c>
      <c r="G63" t="s">
        <v>9</v>
      </c>
      <c r="H63">
        <v>35</v>
      </c>
      <c r="J63" t="str">
        <f t="shared" si="0"/>
        <v>Insert into Corredor (Nombre, Apellido, Nacionalidad, Altura, Peso, Fecha_nacimiento, Nº_carreras_corridas) values ('Lorenzo','Rota','Italia',173,62,'1995-05-23',35);</v>
      </c>
    </row>
    <row r="64" spans="1:10" x14ac:dyDescent="0.3">
      <c r="A64">
        <v>63</v>
      </c>
      <c r="B64" t="s">
        <v>141</v>
      </c>
      <c r="C64" t="s">
        <v>142</v>
      </c>
      <c r="D64">
        <v>186</v>
      </c>
      <c r="E64">
        <v>68</v>
      </c>
      <c r="F64" s="1">
        <v>31891</v>
      </c>
      <c r="G64" t="s">
        <v>143</v>
      </c>
      <c r="H64">
        <v>21</v>
      </c>
      <c r="J64" t="str">
        <f t="shared" si="0"/>
        <v>Insert into Corredor (Nombre, Apellido, Nacionalidad, Altura, Peso, Fecha_nacimiento, Nº_carreras_corridas) values ('Rein','Taaramae','Estonia',186,68,'1987-04-24',21);</v>
      </c>
    </row>
    <row r="65" spans="1:10" x14ac:dyDescent="0.3">
      <c r="A65">
        <v>64</v>
      </c>
      <c r="B65" t="s">
        <v>144</v>
      </c>
      <c r="C65" t="s">
        <v>145</v>
      </c>
      <c r="D65">
        <v>173</v>
      </c>
      <c r="E65">
        <v>58</v>
      </c>
      <c r="F65" s="1">
        <v>33655</v>
      </c>
      <c r="G65" t="s">
        <v>146</v>
      </c>
      <c r="H65">
        <v>19</v>
      </c>
      <c r="J65" t="str">
        <f t="shared" si="0"/>
        <v>Insert into Corredor (Nombre, Apellido, Nacionalidad, Altura, Peso, Fecha_nacimiento, Nº_carreras_corridas) values ('Louis','Meintjes','Sudafrica',173,58,'1992-02-21',19);</v>
      </c>
    </row>
    <row r="66" spans="1:10" x14ac:dyDescent="0.3">
      <c r="A66">
        <v>65</v>
      </c>
      <c r="B66" t="s">
        <v>147</v>
      </c>
      <c r="C66" t="s">
        <v>148</v>
      </c>
      <c r="D66">
        <v>178</v>
      </c>
      <c r="E66">
        <v>63</v>
      </c>
      <c r="F66" s="1">
        <v>34961</v>
      </c>
      <c r="G66" t="s">
        <v>34</v>
      </c>
      <c r="H66">
        <v>25</v>
      </c>
      <c r="J66" t="str">
        <f t="shared" si="0"/>
        <v>Insert into Corredor (Nombre, Apellido, Nacionalidad, Altura, Peso, Fecha_nacimiento, Nº_carreras_corridas) values ('Alex ','Aranburu','España',178,63,'1995-09-19',25);</v>
      </c>
    </row>
    <row r="67" spans="1:10" x14ac:dyDescent="0.3">
      <c r="A67">
        <v>66</v>
      </c>
      <c r="B67" t="s">
        <v>149</v>
      </c>
      <c r="C67" t="s">
        <v>150</v>
      </c>
      <c r="D67">
        <v>183</v>
      </c>
      <c r="E67">
        <v>77</v>
      </c>
      <c r="F67" s="1">
        <v>35023</v>
      </c>
      <c r="G67" t="s">
        <v>34</v>
      </c>
      <c r="H67">
        <v>29</v>
      </c>
      <c r="J67" t="str">
        <f t="shared" ref="J67:J81" si="1">_xlfn.CONCAT("Insert into Corredor (Nombre, Apellido, Nacionalidad, Altura, Peso, Fecha_nacimiento, Nº_carreras_corridas) values"," ","('",B67,"','",C67,"','",G67,"',",D67,",",E67,",'",TEXT(F67,"aaaa-mm-dd"),"',",H67,");",)</f>
        <v>Insert into Corredor (Nombre, Apellido, Nacionalidad, Altura, Peso, Fecha_nacimiento, Nº_carreras_corridas) values ('Ivan','Garcia Cortina','España',183,77,'1995-11-20',29);</v>
      </c>
    </row>
    <row r="68" spans="1:10" x14ac:dyDescent="0.3">
      <c r="A68">
        <v>67</v>
      </c>
      <c r="B68" t="s">
        <v>151</v>
      </c>
      <c r="C68" t="s">
        <v>152</v>
      </c>
      <c r="D68">
        <v>180</v>
      </c>
      <c r="E68">
        <v>71</v>
      </c>
      <c r="F68" s="1">
        <v>34565</v>
      </c>
      <c r="G68" t="s">
        <v>13</v>
      </c>
      <c r="H68">
        <v>15</v>
      </c>
      <c r="J68" t="str">
        <f t="shared" si="1"/>
        <v>Insert into Corredor (Nombre, Apellido, Nacionalidad, Altura, Peso, Fecha_nacimiento, Nº_carreras_corridas) values ('Fernando','Gaviria','Colombia',180,71,'1994-08-19',15);</v>
      </c>
    </row>
    <row r="69" spans="1:10" x14ac:dyDescent="0.3">
      <c r="A69">
        <v>68</v>
      </c>
      <c r="B69" t="s">
        <v>153</v>
      </c>
      <c r="C69" t="s">
        <v>154</v>
      </c>
      <c r="D69">
        <v>180</v>
      </c>
      <c r="E69">
        <v>64</v>
      </c>
      <c r="F69" s="1">
        <v>34428</v>
      </c>
      <c r="G69" t="s">
        <v>123</v>
      </c>
      <c r="H69">
        <v>18</v>
      </c>
      <c r="J69" t="str">
        <f t="shared" si="1"/>
        <v>Insert into Corredor (Nombre, Apellido, Nacionalidad, Altura, Peso, Fecha_nacimiento, Nº_carreras_corridas) values ('Gregor','Muhlberger','Austria',180,64,'1994-04-04',18);</v>
      </c>
    </row>
    <row r="70" spans="1:10" x14ac:dyDescent="0.3">
      <c r="A70">
        <v>69</v>
      </c>
      <c r="B70" t="s">
        <v>155</v>
      </c>
      <c r="C70" t="s">
        <v>156</v>
      </c>
      <c r="D70">
        <v>180</v>
      </c>
      <c r="E70">
        <v>82</v>
      </c>
      <c r="F70" s="1">
        <v>32515</v>
      </c>
      <c r="G70" t="s">
        <v>59</v>
      </c>
      <c r="H70">
        <v>25</v>
      </c>
      <c r="J70" t="str">
        <f t="shared" si="1"/>
        <v>Insert into Corredor (Nombre, Apellido, Nacionalidad, Altura, Peso, Fecha_nacimiento, Nº_carreras_corridas) values ('John','Degenkolb','Alemania',180,82,'1989-01-07',25);</v>
      </c>
    </row>
    <row r="71" spans="1:10" x14ac:dyDescent="0.3">
      <c r="A71">
        <v>70</v>
      </c>
      <c r="B71" t="s">
        <v>71</v>
      </c>
      <c r="C71" t="s">
        <v>157</v>
      </c>
      <c r="D71">
        <v>178</v>
      </c>
      <c r="E71">
        <v>70</v>
      </c>
      <c r="F71" s="1">
        <v>34837</v>
      </c>
      <c r="G71" t="s">
        <v>66</v>
      </c>
      <c r="H71">
        <v>16</v>
      </c>
      <c r="J71" t="str">
        <f t="shared" si="1"/>
        <v>Insert into Corredor (Nombre, Apellido, Nacionalidad, Altura, Peso, Fecha_nacimiento, Nº_carreras_corridas) values ('Chris','Hamilton','Australia',178,70,'1995-05-18',16);</v>
      </c>
    </row>
    <row r="72" spans="1:10" x14ac:dyDescent="0.3">
      <c r="A72">
        <v>71</v>
      </c>
      <c r="B72" t="s">
        <v>139</v>
      </c>
      <c r="C72" t="s">
        <v>158</v>
      </c>
      <c r="D72">
        <v>180</v>
      </c>
      <c r="E72">
        <v>70</v>
      </c>
      <c r="F72" s="1">
        <v>37334</v>
      </c>
      <c r="G72" t="s">
        <v>9</v>
      </c>
      <c r="H72">
        <v>17</v>
      </c>
      <c r="J72" t="str">
        <f t="shared" si="1"/>
        <v>Insert into Corredor (Nombre, Apellido, Nacionalidad, Altura, Peso, Fecha_nacimiento, Nº_carreras_corridas) values ('Lorenzo','Milesi','Italia',180,70,'2002-03-19',17);</v>
      </c>
    </row>
    <row r="73" spans="1:10" x14ac:dyDescent="0.3">
      <c r="A73">
        <v>72</v>
      </c>
      <c r="B73" t="s">
        <v>159</v>
      </c>
      <c r="C73" t="s">
        <v>160</v>
      </c>
      <c r="D73">
        <v>181</v>
      </c>
      <c r="E73">
        <v>67</v>
      </c>
      <c r="F73" s="1">
        <v>36815</v>
      </c>
      <c r="G73" t="s">
        <v>50</v>
      </c>
      <c r="H73">
        <v>25</v>
      </c>
      <c r="J73" t="str">
        <f t="shared" si="1"/>
        <v>Insert into Corredor (Nombre, Apellido, Nacionalidad, Altura, Peso, Fecha_nacimiento, Nº_carreras_corridas) values ('Kevin','Vermaerke','Estados Unidos',181,67,'2000-10-16',25);</v>
      </c>
    </row>
    <row r="74" spans="1:10" x14ac:dyDescent="0.3">
      <c r="A74">
        <v>73</v>
      </c>
      <c r="B74" t="s">
        <v>68</v>
      </c>
      <c r="C74" t="s">
        <v>161</v>
      </c>
      <c r="D74">
        <v>175</v>
      </c>
      <c r="E74">
        <v>63</v>
      </c>
      <c r="F74" s="1">
        <v>31611</v>
      </c>
      <c r="G74" t="s">
        <v>66</v>
      </c>
      <c r="H74">
        <v>23</v>
      </c>
      <c r="J74" t="str">
        <f t="shared" si="1"/>
        <v>Insert into Corredor (Nombre, Apellido, Nacionalidad, Altura, Peso, Fecha_nacimiento, Nº_carreras_corridas) values ('Simon','Clarke','Australia',175,63,'1986-07-18',23);</v>
      </c>
    </row>
    <row r="75" spans="1:10" x14ac:dyDescent="0.3">
      <c r="A75">
        <v>74</v>
      </c>
      <c r="B75" t="s">
        <v>162</v>
      </c>
      <c r="C75" t="s">
        <v>163</v>
      </c>
      <c r="D75">
        <v>183</v>
      </c>
      <c r="E75">
        <v>72</v>
      </c>
      <c r="F75" s="1">
        <v>33143</v>
      </c>
      <c r="G75" t="s">
        <v>164</v>
      </c>
      <c r="H75">
        <v>23</v>
      </c>
      <c r="J75" t="str">
        <f t="shared" si="1"/>
        <v>Insert into Corredor (Nombre, Apellido, Nacionalidad, Altura, Peso, Fecha_nacimiento, Nº_carreras_corridas) values ('Hugo','Houle','Canada',183,72,'1990-09-27',23);</v>
      </c>
    </row>
    <row r="76" spans="1:10" x14ac:dyDescent="0.3">
      <c r="A76">
        <v>75</v>
      </c>
      <c r="B76" t="s">
        <v>165</v>
      </c>
      <c r="C76" t="s">
        <v>166</v>
      </c>
      <c r="D76">
        <v>172</v>
      </c>
      <c r="E76">
        <v>55</v>
      </c>
      <c r="F76" s="1">
        <v>37320</v>
      </c>
      <c r="G76" t="s">
        <v>50</v>
      </c>
      <c r="H76">
        <v>7</v>
      </c>
      <c r="J76" t="str">
        <f t="shared" si="1"/>
        <v>Insert into Corredor (Nombre, Apellido, Nacionalidad, Altura, Peso, Fecha_nacimiento, Nº_carreras_corridas) values ('Matthew','Riccitello','Estados Unidos',172,55,'2002-03-05',7);</v>
      </c>
    </row>
    <row r="77" spans="1:10" x14ac:dyDescent="0.3">
      <c r="A77">
        <v>76</v>
      </c>
      <c r="B77" t="s">
        <v>69</v>
      </c>
      <c r="C77" t="s">
        <v>167</v>
      </c>
      <c r="D77">
        <v>175</v>
      </c>
      <c r="E77">
        <v>64</v>
      </c>
      <c r="F77" s="1">
        <v>31697</v>
      </c>
      <c r="G77" t="s">
        <v>164</v>
      </c>
      <c r="H77">
        <v>17</v>
      </c>
      <c r="J77" t="str">
        <f t="shared" si="1"/>
        <v>Insert into Corredor (Nombre, Apellido, Nacionalidad, Altura, Peso, Fecha_nacimiento, Nº_carreras_corridas) values ('Michael','Woods','Canada',175,64,'1986-10-12',17);</v>
      </c>
    </row>
    <row r="78" spans="1:10" x14ac:dyDescent="0.3">
      <c r="A78">
        <v>77</v>
      </c>
      <c r="B78" t="s">
        <v>168</v>
      </c>
      <c r="C78" t="s">
        <v>169</v>
      </c>
      <c r="D78">
        <v>173</v>
      </c>
      <c r="E78">
        <v>68</v>
      </c>
      <c r="F78" s="1">
        <v>33539</v>
      </c>
      <c r="G78" t="s">
        <v>26</v>
      </c>
      <c r="H78">
        <v>22</v>
      </c>
      <c r="J78" t="str">
        <f t="shared" si="1"/>
        <v>Insert into Corredor (Nombre, Apellido, Nacionalidad, Altura, Peso, Fecha_nacimiento, Nº_carreras_corridas) values ('Victor','Campenaerts','Belgica',173,68,'1991-10-28',22);</v>
      </c>
    </row>
    <row r="79" spans="1:10" x14ac:dyDescent="0.3">
      <c r="A79">
        <v>78</v>
      </c>
      <c r="B79" t="s">
        <v>170</v>
      </c>
      <c r="C79" t="s">
        <v>171</v>
      </c>
      <c r="D79">
        <v>177</v>
      </c>
      <c r="E79">
        <v>63</v>
      </c>
      <c r="F79" s="1">
        <v>35947</v>
      </c>
      <c r="G79" t="s">
        <v>23</v>
      </c>
      <c r="H79">
        <v>12</v>
      </c>
      <c r="J79" t="str">
        <f t="shared" si="1"/>
        <v>Insert into Corredor (Nombre, Apellido, Nacionalidad, Altura, Peso, Fecha_nacimiento, Nº_carreras_corridas) values ('Andreas','Kron','Dinamarca',177,63,'1998-06-01',12);</v>
      </c>
    </row>
    <row r="80" spans="1:10" x14ac:dyDescent="0.3">
      <c r="A80">
        <v>79</v>
      </c>
      <c r="B80" t="s">
        <v>92</v>
      </c>
      <c r="C80" t="s">
        <v>172</v>
      </c>
      <c r="D80">
        <v>182</v>
      </c>
      <c r="E80">
        <v>78</v>
      </c>
      <c r="F80" s="1">
        <v>37331</v>
      </c>
      <c r="G80" t="s">
        <v>26</v>
      </c>
      <c r="H80">
        <v>33</v>
      </c>
      <c r="J80" t="str">
        <f t="shared" si="1"/>
        <v>Insert into Corredor (Nombre, Apellido, Nacionalidad, Altura, Peso, Fecha_nacimiento, Nº_carreras_corridas) values ('Arnaud','De Lie','Belgica',182,78,'2002-03-16',33);</v>
      </c>
    </row>
    <row r="81" spans="1:10" x14ac:dyDescent="0.3">
      <c r="A81">
        <v>80</v>
      </c>
      <c r="B81" t="s">
        <v>173</v>
      </c>
      <c r="C81" t="s">
        <v>89</v>
      </c>
      <c r="D81">
        <v>193</v>
      </c>
      <c r="E81">
        <v>85</v>
      </c>
      <c r="F81" s="1">
        <v>36231</v>
      </c>
      <c r="G81" t="s">
        <v>26</v>
      </c>
      <c r="H81">
        <v>37</v>
      </c>
      <c r="J81" t="str">
        <f t="shared" si="1"/>
        <v>Insert into Corredor (Nombre, Apellido, Nacionalidad, Altura, Peso, Fecha_nacimiento, Nº_carreras_corridas) values ('Florian','Vermeersch','Belgica',193,85,'1999-03-12',37);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B70A-5FAC-46B6-BDFA-6A394034512F}">
  <dimension ref="A1:C8"/>
  <sheetViews>
    <sheetView workbookViewId="0">
      <selection activeCell="C2" sqref="C2:C8"/>
    </sheetView>
  </sheetViews>
  <sheetFormatPr baseColWidth="10" defaultRowHeight="14.4" x14ac:dyDescent="0.3"/>
  <cols>
    <col min="1" max="1" width="35.44140625" customWidth="1"/>
    <col min="2" max="2" width="19.33203125" customWidth="1"/>
  </cols>
  <sheetData>
    <row r="1" spans="1:3" x14ac:dyDescent="0.3">
      <c r="A1" t="s">
        <v>342</v>
      </c>
      <c r="B1" t="s">
        <v>341</v>
      </c>
    </row>
    <row r="2" spans="1:3" x14ac:dyDescent="0.3">
      <c r="A2" t="s">
        <v>178</v>
      </c>
      <c r="B2">
        <v>184</v>
      </c>
      <c r="C2" t="str">
        <f>_xlfn.CONCAT("Insert into Carrera_de_un_dia values"," ","('",A2,"',",B2,");",)</f>
        <v>Insert into Carrera_de_un_dia values ('Strade Bianche',184);</v>
      </c>
    </row>
    <row r="3" spans="1:3" x14ac:dyDescent="0.3">
      <c r="A3" t="s">
        <v>181</v>
      </c>
      <c r="B3">
        <v>294</v>
      </c>
      <c r="C3" t="str">
        <f t="shared" ref="C3:C8" si="0">_xlfn.CONCAT("Insert into Carrera_de_un_dia values"," ","('",A3,"',",B3,");",)</f>
        <v>Insert into Carrera_de_un_dia values ('Milano-Sanremo',294);</v>
      </c>
    </row>
    <row r="4" spans="1:3" x14ac:dyDescent="0.3">
      <c r="A4" t="s">
        <v>185</v>
      </c>
      <c r="B4">
        <v>273</v>
      </c>
      <c r="C4" t="str">
        <f t="shared" si="0"/>
        <v>Insert into Carrera_de_un_dia values ('Ronde van Vlaanderen-Tour des Flanders',273);</v>
      </c>
    </row>
    <row r="5" spans="1:3" x14ac:dyDescent="0.3">
      <c r="A5" t="s">
        <v>187</v>
      </c>
      <c r="B5">
        <v>257</v>
      </c>
      <c r="C5" t="str">
        <f t="shared" si="0"/>
        <v>Insert into Carrera_de_un_dia values ('Paris-Roubaix',257);</v>
      </c>
    </row>
    <row r="6" spans="1:3" x14ac:dyDescent="0.3">
      <c r="A6" t="s">
        <v>188</v>
      </c>
      <c r="B6">
        <v>258</v>
      </c>
      <c r="C6" t="str">
        <f t="shared" si="0"/>
        <v>Insert into Carrera_de_un_dia values ('Liege-Bastogne-Liege',258);</v>
      </c>
    </row>
    <row r="7" spans="1:3" x14ac:dyDescent="0.3">
      <c r="A7" t="s">
        <v>195</v>
      </c>
      <c r="B7">
        <v>230</v>
      </c>
      <c r="C7" t="str">
        <f t="shared" si="0"/>
        <v>Insert into Carrera_de_un_dia values ('Donostia San Sebastian Klasikoa',230);</v>
      </c>
    </row>
    <row r="8" spans="1:3" x14ac:dyDescent="0.3">
      <c r="A8" t="s">
        <v>197</v>
      </c>
      <c r="B8">
        <v>238</v>
      </c>
      <c r="C8" t="str">
        <f t="shared" si="0"/>
        <v>Insert into Carrera_de_un_dia values ('Il Lombardia',238);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C587-9B0C-4621-8E53-7B0FF67B8C24}">
  <dimension ref="A1:C70"/>
  <sheetViews>
    <sheetView workbookViewId="0">
      <selection activeCell="C2" sqref="C2:C70"/>
    </sheetView>
  </sheetViews>
  <sheetFormatPr baseColWidth="10" defaultRowHeight="14.4" x14ac:dyDescent="0.3"/>
  <cols>
    <col min="1" max="1" width="15.33203125" customWidth="1"/>
    <col min="2" max="2" width="16.109375" customWidth="1"/>
  </cols>
  <sheetData>
    <row r="1" spans="1:3" x14ac:dyDescent="0.3">
      <c r="A1" t="s">
        <v>311</v>
      </c>
      <c r="B1" t="s">
        <v>312</v>
      </c>
    </row>
    <row r="2" spans="1:3" x14ac:dyDescent="0.3">
      <c r="A2">
        <v>2016</v>
      </c>
      <c r="B2">
        <v>2025</v>
      </c>
      <c r="C2" t="str">
        <f>_xlfn.CONCAT("Insert into Periodo values"," ","(",A2,",",B2,");",)</f>
        <v>Insert into Periodo values (2016,2025);</v>
      </c>
    </row>
    <row r="3" spans="1:3" x14ac:dyDescent="0.3">
      <c r="A3">
        <v>2017</v>
      </c>
      <c r="B3">
        <v>2025</v>
      </c>
      <c r="C3" t="str">
        <f t="shared" ref="C3:C66" si="0">_xlfn.CONCAT("Insert into Periodo values"," ","(",A3,",",B3,");",)</f>
        <v>Insert into Periodo values (2017,2025);</v>
      </c>
    </row>
    <row r="4" spans="1:3" x14ac:dyDescent="0.3">
      <c r="A4">
        <v>2017</v>
      </c>
      <c r="B4">
        <v>2026</v>
      </c>
      <c r="C4" t="str">
        <f t="shared" si="0"/>
        <v>Insert into Periodo values (2017,2026);</v>
      </c>
    </row>
    <row r="5" spans="1:3" x14ac:dyDescent="0.3">
      <c r="A5">
        <v>2017</v>
      </c>
      <c r="B5">
        <v>2027</v>
      </c>
      <c r="C5" t="str">
        <f t="shared" si="0"/>
        <v>Insert into Periodo values (2017,2027);</v>
      </c>
    </row>
    <row r="6" spans="1:3" x14ac:dyDescent="0.3">
      <c r="A6">
        <v>2017</v>
      </c>
      <c r="B6">
        <v>2024</v>
      </c>
      <c r="C6" t="str">
        <f t="shared" si="0"/>
        <v>Insert into Periodo values (2017,2024);</v>
      </c>
    </row>
    <row r="7" spans="1:3" x14ac:dyDescent="0.3">
      <c r="A7">
        <v>2017</v>
      </c>
      <c r="B7">
        <v>2023</v>
      </c>
      <c r="C7" t="str">
        <f t="shared" si="0"/>
        <v>Insert into Periodo values (2017,2023);</v>
      </c>
    </row>
    <row r="8" spans="1:3" x14ac:dyDescent="0.3">
      <c r="A8">
        <v>2017</v>
      </c>
      <c r="B8">
        <v>2022</v>
      </c>
      <c r="C8" t="str">
        <f t="shared" si="0"/>
        <v>Insert into Periodo values (2017,2022);</v>
      </c>
    </row>
    <row r="9" spans="1:3" x14ac:dyDescent="0.3">
      <c r="A9">
        <v>2017</v>
      </c>
      <c r="B9">
        <v>2021</v>
      </c>
      <c r="C9" t="str">
        <f t="shared" si="0"/>
        <v>Insert into Periodo values (2017,2021);</v>
      </c>
    </row>
    <row r="10" spans="1:3" x14ac:dyDescent="0.3">
      <c r="A10">
        <v>2017</v>
      </c>
      <c r="B10">
        <v>2020</v>
      </c>
      <c r="C10" t="str">
        <f t="shared" si="0"/>
        <v>Insert into Periodo values (2017,2020);</v>
      </c>
    </row>
    <row r="11" spans="1:3" x14ac:dyDescent="0.3">
      <c r="A11">
        <v>2017</v>
      </c>
      <c r="B11">
        <v>2019</v>
      </c>
      <c r="C11" t="str">
        <f t="shared" si="0"/>
        <v>Insert into Periodo values (2017,2019);</v>
      </c>
    </row>
    <row r="12" spans="1:3" x14ac:dyDescent="0.3">
      <c r="A12">
        <v>2017</v>
      </c>
      <c r="B12">
        <v>2018</v>
      </c>
      <c r="C12" t="str">
        <f t="shared" si="0"/>
        <v>Insert into Periodo values (2017,2018);</v>
      </c>
    </row>
    <row r="13" spans="1:3" x14ac:dyDescent="0.3">
      <c r="A13">
        <v>2017</v>
      </c>
      <c r="B13">
        <v>2017</v>
      </c>
      <c r="C13" t="str">
        <f t="shared" si="0"/>
        <v>Insert into Periodo values (2017,2017);</v>
      </c>
    </row>
    <row r="14" spans="1:3" x14ac:dyDescent="0.3">
      <c r="A14">
        <v>2017</v>
      </c>
      <c r="B14">
        <v>2028</v>
      </c>
      <c r="C14" t="str">
        <f t="shared" si="0"/>
        <v>Insert into Periodo values (2017,2028);</v>
      </c>
    </row>
    <row r="15" spans="1:3" x14ac:dyDescent="0.3">
      <c r="A15">
        <v>2018</v>
      </c>
      <c r="B15">
        <v>2018</v>
      </c>
      <c r="C15" t="str">
        <f t="shared" si="0"/>
        <v>Insert into Periodo values (2018,2018);</v>
      </c>
    </row>
    <row r="16" spans="1:3" x14ac:dyDescent="0.3">
      <c r="A16">
        <v>2018</v>
      </c>
      <c r="B16">
        <v>2019</v>
      </c>
      <c r="C16" t="str">
        <f t="shared" si="0"/>
        <v>Insert into Periodo values (2018,2019);</v>
      </c>
    </row>
    <row r="17" spans="1:3" x14ac:dyDescent="0.3">
      <c r="A17">
        <v>2018</v>
      </c>
      <c r="B17">
        <v>2020</v>
      </c>
      <c r="C17" t="str">
        <f t="shared" si="0"/>
        <v>Insert into Periodo values (2018,2020);</v>
      </c>
    </row>
    <row r="18" spans="1:3" x14ac:dyDescent="0.3">
      <c r="A18">
        <v>2018</v>
      </c>
      <c r="B18">
        <v>2021</v>
      </c>
      <c r="C18" t="str">
        <f t="shared" si="0"/>
        <v>Insert into Periodo values (2018,2021);</v>
      </c>
    </row>
    <row r="19" spans="1:3" x14ac:dyDescent="0.3">
      <c r="A19">
        <v>2018</v>
      </c>
      <c r="B19">
        <v>2022</v>
      </c>
      <c r="C19" t="str">
        <f t="shared" si="0"/>
        <v>Insert into Periodo values (2018,2022);</v>
      </c>
    </row>
    <row r="20" spans="1:3" x14ac:dyDescent="0.3">
      <c r="A20">
        <v>2018</v>
      </c>
      <c r="B20">
        <v>2023</v>
      </c>
      <c r="C20" t="str">
        <f t="shared" si="0"/>
        <v>Insert into Periodo values (2018,2023);</v>
      </c>
    </row>
    <row r="21" spans="1:3" x14ac:dyDescent="0.3">
      <c r="A21">
        <v>2018</v>
      </c>
      <c r="B21">
        <v>2024</v>
      </c>
      <c r="C21" t="str">
        <f t="shared" si="0"/>
        <v>Insert into Periodo values (2018,2024);</v>
      </c>
    </row>
    <row r="22" spans="1:3" x14ac:dyDescent="0.3">
      <c r="A22">
        <v>2018</v>
      </c>
      <c r="B22">
        <v>2025</v>
      </c>
      <c r="C22" t="str">
        <f t="shared" si="0"/>
        <v>Insert into Periodo values (2018,2025);</v>
      </c>
    </row>
    <row r="23" spans="1:3" x14ac:dyDescent="0.3">
      <c r="A23">
        <v>2018</v>
      </c>
      <c r="B23">
        <v>2026</v>
      </c>
      <c r="C23" t="str">
        <f t="shared" si="0"/>
        <v>Insert into Periodo values (2018,2026);</v>
      </c>
    </row>
    <row r="24" spans="1:3" x14ac:dyDescent="0.3">
      <c r="A24">
        <v>2018</v>
      </c>
      <c r="B24">
        <v>2027</v>
      </c>
      <c r="C24" t="str">
        <f t="shared" si="0"/>
        <v>Insert into Periodo values (2018,2027);</v>
      </c>
    </row>
    <row r="25" spans="1:3" x14ac:dyDescent="0.3">
      <c r="A25">
        <v>2018</v>
      </c>
      <c r="B25">
        <v>2028</v>
      </c>
      <c r="C25" t="str">
        <f t="shared" si="0"/>
        <v>Insert into Periodo values (2018,2028);</v>
      </c>
    </row>
    <row r="26" spans="1:3" x14ac:dyDescent="0.3">
      <c r="A26">
        <v>2019</v>
      </c>
      <c r="B26">
        <v>2019</v>
      </c>
      <c r="C26" t="str">
        <f t="shared" si="0"/>
        <v>Insert into Periodo values (2019,2019);</v>
      </c>
    </row>
    <row r="27" spans="1:3" x14ac:dyDescent="0.3">
      <c r="A27">
        <v>2019</v>
      </c>
      <c r="B27">
        <v>2020</v>
      </c>
      <c r="C27" t="str">
        <f t="shared" si="0"/>
        <v>Insert into Periodo values (2019,2020);</v>
      </c>
    </row>
    <row r="28" spans="1:3" x14ac:dyDescent="0.3">
      <c r="A28">
        <v>2019</v>
      </c>
      <c r="B28">
        <v>2021</v>
      </c>
      <c r="C28" t="str">
        <f t="shared" si="0"/>
        <v>Insert into Periodo values (2019,2021);</v>
      </c>
    </row>
    <row r="29" spans="1:3" x14ac:dyDescent="0.3">
      <c r="A29">
        <v>2019</v>
      </c>
      <c r="B29">
        <v>2022</v>
      </c>
      <c r="C29" t="str">
        <f t="shared" si="0"/>
        <v>Insert into Periodo values (2019,2022);</v>
      </c>
    </row>
    <row r="30" spans="1:3" x14ac:dyDescent="0.3">
      <c r="A30">
        <v>2019</v>
      </c>
      <c r="B30">
        <v>2023</v>
      </c>
      <c r="C30" t="str">
        <f t="shared" si="0"/>
        <v>Insert into Periodo values (2019,2023);</v>
      </c>
    </row>
    <row r="31" spans="1:3" x14ac:dyDescent="0.3">
      <c r="A31">
        <v>2019</v>
      </c>
      <c r="B31">
        <v>2024</v>
      </c>
      <c r="C31" t="str">
        <f t="shared" si="0"/>
        <v>Insert into Periodo values (2019,2024);</v>
      </c>
    </row>
    <row r="32" spans="1:3" x14ac:dyDescent="0.3">
      <c r="A32">
        <v>2019</v>
      </c>
      <c r="B32">
        <v>2025</v>
      </c>
      <c r="C32" t="str">
        <f t="shared" si="0"/>
        <v>Insert into Periodo values (2019,2025);</v>
      </c>
    </row>
    <row r="33" spans="1:3" x14ac:dyDescent="0.3">
      <c r="A33">
        <v>2019</v>
      </c>
      <c r="B33">
        <v>2026</v>
      </c>
      <c r="C33" t="str">
        <f t="shared" si="0"/>
        <v>Insert into Periodo values (2019,2026);</v>
      </c>
    </row>
    <row r="34" spans="1:3" x14ac:dyDescent="0.3">
      <c r="A34">
        <v>2019</v>
      </c>
      <c r="B34">
        <v>2027</v>
      </c>
      <c r="C34" t="str">
        <f t="shared" si="0"/>
        <v>Insert into Periodo values (2019,2027);</v>
      </c>
    </row>
    <row r="35" spans="1:3" x14ac:dyDescent="0.3">
      <c r="A35">
        <v>2019</v>
      </c>
      <c r="B35">
        <v>2028</v>
      </c>
      <c r="C35" t="str">
        <f t="shared" si="0"/>
        <v>Insert into Periodo values (2019,2028);</v>
      </c>
    </row>
    <row r="36" spans="1:3" x14ac:dyDescent="0.3">
      <c r="A36">
        <v>2019</v>
      </c>
      <c r="B36">
        <v>2029</v>
      </c>
      <c r="C36" t="str">
        <f t="shared" si="0"/>
        <v>Insert into Periodo values (2019,2029);</v>
      </c>
    </row>
    <row r="37" spans="1:3" x14ac:dyDescent="0.3">
      <c r="A37">
        <v>2020</v>
      </c>
      <c r="B37">
        <v>2020</v>
      </c>
      <c r="C37" t="str">
        <f t="shared" si="0"/>
        <v>Insert into Periodo values (2020,2020);</v>
      </c>
    </row>
    <row r="38" spans="1:3" x14ac:dyDescent="0.3">
      <c r="A38">
        <v>2020</v>
      </c>
      <c r="B38">
        <v>2021</v>
      </c>
      <c r="C38" t="str">
        <f t="shared" si="0"/>
        <v>Insert into Periodo values (2020,2021);</v>
      </c>
    </row>
    <row r="39" spans="1:3" x14ac:dyDescent="0.3">
      <c r="A39">
        <v>2020</v>
      </c>
      <c r="B39">
        <v>2022</v>
      </c>
      <c r="C39" t="str">
        <f t="shared" si="0"/>
        <v>Insert into Periodo values (2020,2022);</v>
      </c>
    </row>
    <row r="40" spans="1:3" x14ac:dyDescent="0.3">
      <c r="A40">
        <v>2020</v>
      </c>
      <c r="B40">
        <v>2023</v>
      </c>
      <c r="C40" t="str">
        <f t="shared" si="0"/>
        <v>Insert into Periodo values (2020,2023);</v>
      </c>
    </row>
    <row r="41" spans="1:3" x14ac:dyDescent="0.3">
      <c r="A41">
        <v>2020</v>
      </c>
      <c r="B41">
        <v>2024</v>
      </c>
      <c r="C41" t="str">
        <f t="shared" si="0"/>
        <v>Insert into Periodo values (2020,2024);</v>
      </c>
    </row>
    <row r="42" spans="1:3" x14ac:dyDescent="0.3">
      <c r="A42">
        <v>2020</v>
      </c>
      <c r="B42">
        <v>2025</v>
      </c>
      <c r="C42" t="str">
        <f t="shared" si="0"/>
        <v>Insert into Periodo values (2020,2025);</v>
      </c>
    </row>
    <row r="43" spans="1:3" x14ac:dyDescent="0.3">
      <c r="A43">
        <v>2020</v>
      </c>
      <c r="B43">
        <v>2026</v>
      </c>
      <c r="C43" t="str">
        <f t="shared" si="0"/>
        <v>Insert into Periodo values (2020,2026);</v>
      </c>
    </row>
    <row r="44" spans="1:3" x14ac:dyDescent="0.3">
      <c r="A44">
        <v>2020</v>
      </c>
      <c r="B44">
        <v>2027</v>
      </c>
      <c r="C44" t="str">
        <f t="shared" si="0"/>
        <v>Insert into Periodo values (2020,2027);</v>
      </c>
    </row>
    <row r="45" spans="1:3" x14ac:dyDescent="0.3">
      <c r="A45">
        <v>2020</v>
      </c>
      <c r="B45">
        <v>2028</v>
      </c>
      <c r="C45" t="str">
        <f t="shared" si="0"/>
        <v>Insert into Periodo values (2020,2028);</v>
      </c>
    </row>
    <row r="46" spans="1:3" x14ac:dyDescent="0.3">
      <c r="A46">
        <v>2020</v>
      </c>
      <c r="B46">
        <v>2029</v>
      </c>
      <c r="C46" t="str">
        <f t="shared" si="0"/>
        <v>Insert into Periodo values (2020,2029);</v>
      </c>
    </row>
    <row r="47" spans="1:3" x14ac:dyDescent="0.3">
      <c r="A47">
        <v>2021</v>
      </c>
      <c r="B47">
        <v>2021</v>
      </c>
      <c r="C47" t="str">
        <f t="shared" si="0"/>
        <v>Insert into Periodo values (2021,2021);</v>
      </c>
    </row>
    <row r="48" spans="1:3" x14ac:dyDescent="0.3">
      <c r="A48">
        <v>2021</v>
      </c>
      <c r="B48">
        <v>2022</v>
      </c>
      <c r="C48" t="str">
        <f t="shared" si="0"/>
        <v>Insert into Periodo values (2021,2022);</v>
      </c>
    </row>
    <row r="49" spans="1:3" x14ac:dyDescent="0.3">
      <c r="A49">
        <v>2021</v>
      </c>
      <c r="B49">
        <v>2023</v>
      </c>
      <c r="C49" t="str">
        <f t="shared" si="0"/>
        <v>Insert into Periodo values (2021,2023);</v>
      </c>
    </row>
    <row r="50" spans="1:3" x14ac:dyDescent="0.3">
      <c r="A50">
        <v>2021</v>
      </c>
      <c r="B50">
        <v>2024</v>
      </c>
      <c r="C50" t="str">
        <f t="shared" si="0"/>
        <v>Insert into Periodo values (2021,2024);</v>
      </c>
    </row>
    <row r="51" spans="1:3" x14ac:dyDescent="0.3">
      <c r="A51">
        <v>2021</v>
      </c>
      <c r="B51">
        <v>2025</v>
      </c>
      <c r="C51" t="str">
        <f t="shared" si="0"/>
        <v>Insert into Periodo values (2021,2025);</v>
      </c>
    </row>
    <row r="52" spans="1:3" x14ac:dyDescent="0.3">
      <c r="A52">
        <v>2021</v>
      </c>
      <c r="B52">
        <v>2026</v>
      </c>
      <c r="C52" t="str">
        <f t="shared" si="0"/>
        <v>Insert into Periodo values (2021,2026);</v>
      </c>
    </row>
    <row r="53" spans="1:3" x14ac:dyDescent="0.3">
      <c r="A53">
        <v>2021</v>
      </c>
      <c r="B53">
        <v>2027</v>
      </c>
      <c r="C53" t="str">
        <f t="shared" si="0"/>
        <v>Insert into Periodo values (2021,2027);</v>
      </c>
    </row>
    <row r="54" spans="1:3" x14ac:dyDescent="0.3">
      <c r="A54">
        <v>2021</v>
      </c>
      <c r="B54">
        <v>2028</v>
      </c>
      <c r="C54" t="str">
        <f t="shared" si="0"/>
        <v>Insert into Periodo values (2021,2028);</v>
      </c>
    </row>
    <row r="55" spans="1:3" x14ac:dyDescent="0.3">
      <c r="A55">
        <v>2021</v>
      </c>
      <c r="B55">
        <v>2029</v>
      </c>
      <c r="C55" t="str">
        <f t="shared" si="0"/>
        <v>Insert into Periodo values (2021,2029);</v>
      </c>
    </row>
    <row r="56" spans="1:3" x14ac:dyDescent="0.3">
      <c r="A56">
        <v>2022</v>
      </c>
      <c r="B56">
        <v>2022</v>
      </c>
      <c r="C56" t="str">
        <f t="shared" si="0"/>
        <v>Insert into Periodo values (2022,2022);</v>
      </c>
    </row>
    <row r="57" spans="1:3" x14ac:dyDescent="0.3">
      <c r="A57">
        <v>2022</v>
      </c>
      <c r="B57">
        <v>2023</v>
      </c>
      <c r="C57" t="str">
        <f t="shared" si="0"/>
        <v>Insert into Periodo values (2022,2023);</v>
      </c>
    </row>
    <row r="58" spans="1:3" x14ac:dyDescent="0.3">
      <c r="A58">
        <v>2022</v>
      </c>
      <c r="B58">
        <v>2024</v>
      </c>
      <c r="C58" t="str">
        <f t="shared" si="0"/>
        <v>Insert into Periodo values (2022,2024);</v>
      </c>
    </row>
    <row r="59" spans="1:3" x14ac:dyDescent="0.3">
      <c r="A59">
        <v>2022</v>
      </c>
      <c r="B59">
        <v>2025</v>
      </c>
      <c r="C59" t="str">
        <f t="shared" si="0"/>
        <v>Insert into Periodo values (2022,2025);</v>
      </c>
    </row>
    <row r="60" spans="1:3" x14ac:dyDescent="0.3">
      <c r="A60">
        <v>2022</v>
      </c>
      <c r="B60">
        <v>2026</v>
      </c>
      <c r="C60" t="str">
        <f t="shared" si="0"/>
        <v>Insert into Periodo values (2022,2026);</v>
      </c>
    </row>
    <row r="61" spans="1:3" x14ac:dyDescent="0.3">
      <c r="A61">
        <v>2022</v>
      </c>
      <c r="B61">
        <v>2027</v>
      </c>
      <c r="C61" t="str">
        <f t="shared" si="0"/>
        <v>Insert into Periodo values (2022,2027);</v>
      </c>
    </row>
    <row r="62" spans="1:3" x14ac:dyDescent="0.3">
      <c r="A62">
        <v>2022</v>
      </c>
      <c r="B62">
        <v>2028</v>
      </c>
      <c r="C62" t="str">
        <f t="shared" si="0"/>
        <v>Insert into Periodo values (2022,2028);</v>
      </c>
    </row>
    <row r="63" spans="1:3" x14ac:dyDescent="0.3">
      <c r="A63">
        <v>2022</v>
      </c>
      <c r="B63">
        <v>2029</v>
      </c>
      <c r="C63" t="str">
        <f t="shared" si="0"/>
        <v>Insert into Periodo values (2022,2029);</v>
      </c>
    </row>
    <row r="64" spans="1:3" x14ac:dyDescent="0.3">
      <c r="A64">
        <v>2023</v>
      </c>
      <c r="B64">
        <v>2023</v>
      </c>
      <c r="C64" t="str">
        <f t="shared" si="0"/>
        <v>Insert into Periodo values (2023,2023);</v>
      </c>
    </row>
    <row r="65" spans="1:3" x14ac:dyDescent="0.3">
      <c r="A65">
        <v>2023</v>
      </c>
      <c r="B65">
        <v>2024</v>
      </c>
      <c r="C65" t="str">
        <f t="shared" si="0"/>
        <v>Insert into Periodo values (2023,2024);</v>
      </c>
    </row>
    <row r="66" spans="1:3" x14ac:dyDescent="0.3">
      <c r="A66">
        <v>2023</v>
      </c>
      <c r="B66">
        <v>2025</v>
      </c>
      <c r="C66" t="str">
        <f t="shared" si="0"/>
        <v>Insert into Periodo values (2023,2025);</v>
      </c>
    </row>
    <row r="67" spans="1:3" x14ac:dyDescent="0.3">
      <c r="A67">
        <v>2023</v>
      </c>
      <c r="B67">
        <v>2026</v>
      </c>
      <c r="C67" t="str">
        <f t="shared" ref="C67:C70" si="1">_xlfn.CONCAT("Insert into Periodo values"," ","(",A67,",",B67,");",)</f>
        <v>Insert into Periodo values (2023,2026);</v>
      </c>
    </row>
    <row r="68" spans="1:3" x14ac:dyDescent="0.3">
      <c r="A68">
        <v>2023</v>
      </c>
      <c r="B68">
        <v>2027</v>
      </c>
      <c r="C68" t="str">
        <f t="shared" si="1"/>
        <v>Insert into Periodo values (2023,2027);</v>
      </c>
    </row>
    <row r="69" spans="1:3" x14ac:dyDescent="0.3">
      <c r="A69">
        <v>2023</v>
      </c>
      <c r="B69">
        <v>2028</v>
      </c>
      <c r="C69" t="str">
        <f t="shared" si="1"/>
        <v>Insert into Periodo values (2023,2028);</v>
      </c>
    </row>
    <row r="70" spans="1:3" x14ac:dyDescent="0.3">
      <c r="A70">
        <v>2023</v>
      </c>
      <c r="B70">
        <v>2024</v>
      </c>
      <c r="C70" t="str">
        <f t="shared" si="1"/>
        <v>Insert into Periodo values (2023,2024);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E7FB-57EA-469C-8892-6E17C6FBA9AE}">
  <dimension ref="A1:B6"/>
  <sheetViews>
    <sheetView workbookViewId="0">
      <selection activeCell="B2" sqref="B2:B6"/>
    </sheetView>
  </sheetViews>
  <sheetFormatPr baseColWidth="10" defaultRowHeight="14.4" x14ac:dyDescent="0.3"/>
  <sheetData>
    <row r="1" spans="1:2" x14ac:dyDescent="0.3">
      <c r="A1" t="s">
        <v>1</v>
      </c>
    </row>
    <row r="2" spans="1:2" x14ac:dyDescent="0.3">
      <c r="A2" t="s">
        <v>9</v>
      </c>
      <c r="B2" t="str">
        <f>_xlfn.CONCAT("Insert into Pais values"," ","('", A2,"')", )</f>
        <v>Insert into Pais values ('Italia')</v>
      </c>
    </row>
    <row r="3" spans="1:2" x14ac:dyDescent="0.3">
      <c r="A3" t="s">
        <v>20</v>
      </c>
      <c r="B3" t="str">
        <f t="shared" ref="B3:B6" si="0">_xlfn.CONCAT("Insert into Pais values"," ","('", A3,"')", )</f>
        <v>Insert into Pais values ('Francia')</v>
      </c>
    </row>
    <row r="4" spans="1:2" x14ac:dyDescent="0.3">
      <c r="A4" t="s">
        <v>34</v>
      </c>
      <c r="B4" t="str">
        <f t="shared" si="0"/>
        <v>Insert into Pais values ('España')</v>
      </c>
    </row>
    <row r="5" spans="1:2" x14ac:dyDescent="0.3">
      <c r="A5" t="s">
        <v>81</v>
      </c>
      <c r="B5" t="str">
        <f t="shared" si="0"/>
        <v>Insert into Pais values ('Suiza')</v>
      </c>
    </row>
    <row r="6" spans="1:2" x14ac:dyDescent="0.3">
      <c r="A6" t="s">
        <v>26</v>
      </c>
      <c r="B6" t="str">
        <f t="shared" si="0"/>
        <v>Insert into Pais values ('Belgica')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6AAA-9256-4D47-A3B6-7C84B08EC99C}">
  <dimension ref="A1:C26"/>
  <sheetViews>
    <sheetView workbookViewId="0">
      <selection activeCell="C2" sqref="C2:C26"/>
    </sheetView>
  </sheetViews>
  <sheetFormatPr baseColWidth="10" defaultRowHeight="14.4" x14ac:dyDescent="0.3"/>
  <cols>
    <col min="1" max="1" width="24.33203125" customWidth="1"/>
  </cols>
  <sheetData>
    <row r="1" spans="1:3" x14ac:dyDescent="0.3">
      <c r="A1" t="s">
        <v>315</v>
      </c>
      <c r="B1" t="s">
        <v>340</v>
      </c>
    </row>
    <row r="2" spans="1:3" x14ac:dyDescent="0.3">
      <c r="A2" t="s">
        <v>316</v>
      </c>
      <c r="B2" t="s">
        <v>34</v>
      </c>
      <c r="C2" t="str">
        <f>_xlfn.CONCAT("Insert into Provincia values"," ","('",A2,"','",B2,"');",)</f>
        <v>Insert into Provincia values ('Cataluña','España');</v>
      </c>
    </row>
    <row r="3" spans="1:3" x14ac:dyDescent="0.3">
      <c r="A3" t="s">
        <v>274</v>
      </c>
      <c r="B3" t="s">
        <v>26</v>
      </c>
      <c r="C3" t="str">
        <f t="shared" ref="C3:C26" si="0">_xlfn.CONCAT("Insert into Provincia values"," ","('",A3,"','",B3,"');",)</f>
        <v>Insert into Provincia values ('Lieja','Belgica');</v>
      </c>
    </row>
    <row r="4" spans="1:3" x14ac:dyDescent="0.3">
      <c r="A4" t="s">
        <v>275</v>
      </c>
      <c r="B4" t="s">
        <v>26</v>
      </c>
      <c r="C4" t="str">
        <f t="shared" si="0"/>
        <v>Insert into Provincia values ('Bastoña','Belgica');</v>
      </c>
    </row>
    <row r="5" spans="1:3" x14ac:dyDescent="0.3">
      <c r="A5" t="s">
        <v>317</v>
      </c>
      <c r="B5" t="s">
        <v>9</v>
      </c>
      <c r="C5" t="str">
        <f t="shared" si="0"/>
        <v>Insert into Provincia values ('Lombardia','Italia');</v>
      </c>
    </row>
    <row r="6" spans="1:3" x14ac:dyDescent="0.3">
      <c r="A6" t="s">
        <v>318</v>
      </c>
      <c r="B6" t="s">
        <v>81</v>
      </c>
      <c r="C6" t="str">
        <f t="shared" si="0"/>
        <v>Insert into Provincia values ('Valais','Suiza');</v>
      </c>
    </row>
    <row r="7" spans="1:3" x14ac:dyDescent="0.3">
      <c r="A7" t="s">
        <v>319</v>
      </c>
      <c r="B7" t="s">
        <v>81</v>
      </c>
      <c r="C7" t="str">
        <f t="shared" si="0"/>
        <v>Insert into Provincia values ('Vaud','Suiza');</v>
      </c>
    </row>
    <row r="8" spans="1:3" x14ac:dyDescent="0.3">
      <c r="A8" t="s">
        <v>320</v>
      </c>
      <c r="B8" t="s">
        <v>20</v>
      </c>
      <c r="C8" t="str">
        <f t="shared" si="0"/>
        <v>Insert into Provincia values ('Norte y alta Francia','Francia');</v>
      </c>
    </row>
    <row r="9" spans="1:3" x14ac:dyDescent="0.3">
      <c r="A9" t="s">
        <v>282</v>
      </c>
      <c r="B9" t="s">
        <v>34</v>
      </c>
      <c r="C9" t="str">
        <f t="shared" si="0"/>
        <v>Insert into Provincia values ('Madrid','España');</v>
      </c>
    </row>
    <row r="10" spans="1:3" x14ac:dyDescent="0.3">
      <c r="A10" t="s">
        <v>321</v>
      </c>
      <c r="B10" t="s">
        <v>34</v>
      </c>
      <c r="C10" t="str">
        <f t="shared" si="0"/>
        <v>Insert into Provincia values ('Castilla y Leon','España');</v>
      </c>
    </row>
    <row r="11" spans="1:3" x14ac:dyDescent="0.3">
      <c r="A11" t="s">
        <v>322</v>
      </c>
      <c r="B11" t="s">
        <v>34</v>
      </c>
      <c r="C11" t="str">
        <f t="shared" si="0"/>
        <v>Insert into Provincia values ('Navarra','España');</v>
      </c>
    </row>
    <row r="12" spans="1:3" x14ac:dyDescent="0.3">
      <c r="A12" t="s">
        <v>323</v>
      </c>
      <c r="B12" t="s">
        <v>81</v>
      </c>
      <c r="C12" t="str">
        <f t="shared" si="0"/>
        <v>Insert into Provincia values ('Grisones','Suiza');</v>
      </c>
    </row>
    <row r="13" spans="1:3" x14ac:dyDescent="0.3">
      <c r="A13" t="s">
        <v>324</v>
      </c>
      <c r="B13" t="s">
        <v>81</v>
      </c>
      <c r="C13" t="str">
        <f t="shared" si="0"/>
        <v>Insert into Provincia values ('Sense','Suiza');</v>
      </c>
    </row>
    <row r="14" spans="1:3" x14ac:dyDescent="0.3">
      <c r="A14" t="s">
        <v>325</v>
      </c>
      <c r="B14" t="s">
        <v>9</v>
      </c>
      <c r="C14" t="str">
        <f t="shared" si="0"/>
        <v>Insert into Provincia values ('Toscana','Italia');</v>
      </c>
    </row>
    <row r="15" spans="1:3" x14ac:dyDescent="0.3">
      <c r="A15" t="s">
        <v>326</v>
      </c>
      <c r="B15" t="s">
        <v>9</v>
      </c>
      <c r="C15" t="str">
        <f t="shared" si="0"/>
        <v>Insert into Provincia values ('Liguria','Italia');</v>
      </c>
    </row>
    <row r="16" spans="1:3" x14ac:dyDescent="0.3">
      <c r="A16" t="s">
        <v>328</v>
      </c>
      <c r="B16" t="s">
        <v>26</v>
      </c>
      <c r="C16" t="str">
        <f t="shared" si="0"/>
        <v>Insert into Provincia values ('Fandes','Belgica');</v>
      </c>
    </row>
    <row r="17" spans="1:3" x14ac:dyDescent="0.3">
      <c r="A17" t="s">
        <v>336</v>
      </c>
      <c r="B17" t="s">
        <v>34</v>
      </c>
      <c r="C17" t="str">
        <f t="shared" si="0"/>
        <v>Insert into Provincia values ('Pais vasco','España');</v>
      </c>
    </row>
    <row r="18" spans="1:3" x14ac:dyDescent="0.3">
      <c r="A18" t="s">
        <v>330</v>
      </c>
      <c r="B18" t="s">
        <v>20</v>
      </c>
      <c r="C18" t="str">
        <f t="shared" si="0"/>
        <v>Insert into Provincia values ('Auvernia-Ródano-Alpes','Francia');</v>
      </c>
    </row>
    <row r="19" spans="1:3" x14ac:dyDescent="0.3">
      <c r="A19" t="s">
        <v>331</v>
      </c>
      <c r="B19" t="s">
        <v>20</v>
      </c>
      <c r="C19" t="str">
        <f t="shared" si="0"/>
        <v>Insert into Provincia values ('Nueva Aquitania','Francia');</v>
      </c>
    </row>
    <row r="20" spans="1:3" x14ac:dyDescent="0.3">
      <c r="A20" t="s">
        <v>332</v>
      </c>
      <c r="B20" t="s">
        <v>20</v>
      </c>
      <c r="C20" t="str">
        <f t="shared" si="0"/>
        <v>Insert into Provincia values ('Isla de Francia','Francia');</v>
      </c>
    </row>
    <row r="21" spans="1:3" x14ac:dyDescent="0.3">
      <c r="A21" t="s">
        <v>333</v>
      </c>
      <c r="B21" t="s">
        <v>9</v>
      </c>
      <c r="C21" t="str">
        <f t="shared" si="0"/>
        <v>Insert into Provincia values ('Campania','Italia');</v>
      </c>
    </row>
    <row r="22" spans="1:3" x14ac:dyDescent="0.3">
      <c r="A22" t="s">
        <v>334</v>
      </c>
      <c r="B22" t="s">
        <v>9</v>
      </c>
      <c r="C22" t="str">
        <f t="shared" si="0"/>
        <v>Insert into Provincia values ('Piamonte','Italia');</v>
      </c>
    </row>
    <row r="23" spans="1:3" x14ac:dyDescent="0.3">
      <c r="A23" t="s">
        <v>335</v>
      </c>
      <c r="B23" t="s">
        <v>9</v>
      </c>
      <c r="C23" t="str">
        <f t="shared" si="0"/>
        <v>Insert into Provincia values ('Lacio','Italia');</v>
      </c>
    </row>
    <row r="24" spans="1:3" x14ac:dyDescent="0.3">
      <c r="A24" t="s">
        <v>337</v>
      </c>
      <c r="B24" t="s">
        <v>20</v>
      </c>
      <c r="C24" t="str">
        <f t="shared" si="0"/>
        <v>Insert into Provincia values ('Provenza-Alpes-Costa Azul','Francia');</v>
      </c>
    </row>
    <row r="25" spans="1:3" x14ac:dyDescent="0.3">
      <c r="A25" t="s">
        <v>338</v>
      </c>
      <c r="B25" t="s">
        <v>9</v>
      </c>
      <c r="C25" t="str">
        <f t="shared" si="0"/>
        <v>Insert into Provincia values ('Abruzos','Italia');</v>
      </c>
    </row>
    <row r="26" spans="1:3" x14ac:dyDescent="0.3">
      <c r="A26" t="s">
        <v>339</v>
      </c>
      <c r="B26" t="s">
        <v>9</v>
      </c>
      <c r="C26" t="str">
        <f t="shared" si="0"/>
        <v>Insert into Provincia values ('Marcas','Italia');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AF62-1505-47C0-B454-7B64198B9D74}">
  <dimension ref="A1:C35"/>
  <sheetViews>
    <sheetView topLeftCell="A16" workbookViewId="0">
      <selection activeCell="C2" sqref="C2:C35"/>
    </sheetView>
  </sheetViews>
  <sheetFormatPr baseColWidth="10" defaultRowHeight="14.4" x14ac:dyDescent="0.3"/>
  <cols>
    <col min="1" max="1" width="21.88671875" customWidth="1"/>
    <col min="2" max="2" width="35" customWidth="1"/>
  </cols>
  <sheetData>
    <row r="1" spans="1:3" x14ac:dyDescent="0.3">
      <c r="A1" t="s">
        <v>307</v>
      </c>
      <c r="B1" t="s">
        <v>308</v>
      </c>
    </row>
    <row r="2" spans="1:3" x14ac:dyDescent="0.3">
      <c r="A2" t="s">
        <v>273</v>
      </c>
      <c r="B2" t="s">
        <v>183</v>
      </c>
      <c r="C2" t="str">
        <f>_xlfn.CONCAT("Insert into Pasa_por values"," ","('",B2,"','",A2,"');",)</f>
        <v>Insert into Pasa_por values ('Volta Ciclista a Catalunya','Barcelona');</v>
      </c>
    </row>
    <row r="3" spans="1:3" x14ac:dyDescent="0.3">
      <c r="A3" t="s">
        <v>274</v>
      </c>
      <c r="B3" t="s">
        <v>188</v>
      </c>
      <c r="C3" t="str">
        <f t="shared" ref="C3:C35" si="0">_xlfn.CONCAT("Insert into Pasa_por values"," ","('",B3,"','",A3,"');",)</f>
        <v>Insert into Pasa_por values ('Liege-Bastogne-Liege','Lieja');</v>
      </c>
    </row>
    <row r="4" spans="1:3" x14ac:dyDescent="0.3">
      <c r="A4" t="s">
        <v>275</v>
      </c>
      <c r="B4" t="s">
        <v>188</v>
      </c>
      <c r="C4" t="str">
        <f t="shared" si="0"/>
        <v>Insert into Pasa_por values ('Liege-Bastogne-Liege','Bastoña');</v>
      </c>
    </row>
    <row r="5" spans="1:3" x14ac:dyDescent="0.3">
      <c r="A5" t="s">
        <v>276</v>
      </c>
      <c r="B5" t="s">
        <v>197</v>
      </c>
      <c r="C5" t="str">
        <f t="shared" si="0"/>
        <v>Insert into Pasa_por values ('Il Lombardia','Vergamo');</v>
      </c>
    </row>
    <row r="6" spans="1:3" x14ac:dyDescent="0.3">
      <c r="A6" t="s">
        <v>277</v>
      </c>
      <c r="B6" t="s">
        <v>197</v>
      </c>
      <c r="C6" t="str">
        <f t="shared" si="0"/>
        <v>Insert into Pasa_por values ('Il Lombardia','Como');</v>
      </c>
    </row>
    <row r="7" spans="1:3" x14ac:dyDescent="0.3">
      <c r="A7" t="s">
        <v>278</v>
      </c>
      <c r="B7" t="s">
        <v>183</v>
      </c>
      <c r="C7" t="str">
        <f t="shared" si="0"/>
        <v>Insert into Pasa_por values ('Volta Ciclista a Catalunya','Mataro');</v>
      </c>
    </row>
    <row r="8" spans="1:3" x14ac:dyDescent="0.3">
      <c r="A8" t="s">
        <v>279</v>
      </c>
      <c r="B8" t="s">
        <v>189</v>
      </c>
      <c r="C8" t="str">
        <f t="shared" si="0"/>
        <v>Insert into Pasa_por values ('Tour de Romandie','Sion');</v>
      </c>
    </row>
    <row r="9" spans="1:3" x14ac:dyDescent="0.3">
      <c r="A9" t="s">
        <v>280</v>
      </c>
      <c r="B9" t="s">
        <v>189</v>
      </c>
      <c r="C9" t="str">
        <f t="shared" si="0"/>
        <v>Insert into Pasa_por values ('Tour de Romandie','Crissier');</v>
      </c>
    </row>
    <row r="10" spans="1:3" x14ac:dyDescent="0.3">
      <c r="A10" t="s">
        <v>281</v>
      </c>
      <c r="B10" t="s">
        <v>187</v>
      </c>
      <c r="C10" t="str">
        <f t="shared" si="0"/>
        <v>Insert into Pasa_por values ('Paris-Roubaix','Roubaix');</v>
      </c>
    </row>
    <row r="11" spans="1:3" x14ac:dyDescent="0.3">
      <c r="A11" t="s">
        <v>282</v>
      </c>
      <c r="B11" t="s">
        <v>196</v>
      </c>
      <c r="C11" t="str">
        <f t="shared" si="0"/>
        <v>Insert into Pasa_por values ('La Vuelta Ciclista a España','Madrid');</v>
      </c>
    </row>
    <row r="12" spans="1:3" x14ac:dyDescent="0.3">
      <c r="A12" t="s">
        <v>283</v>
      </c>
      <c r="B12" t="s">
        <v>196</v>
      </c>
      <c r="C12" t="str">
        <f t="shared" si="0"/>
        <v>Insert into Pasa_por values ('La Vuelta Ciclista a España','Valladolid');</v>
      </c>
    </row>
    <row r="13" spans="1:3" x14ac:dyDescent="0.3">
      <c r="A13" t="s">
        <v>284</v>
      </c>
      <c r="B13" t="s">
        <v>196</v>
      </c>
      <c r="C13" t="str">
        <f t="shared" si="0"/>
        <v>Insert into Pasa_por values ('La Vuelta Ciclista a España','Pamplona');</v>
      </c>
    </row>
    <row r="14" spans="1:3" x14ac:dyDescent="0.3">
      <c r="A14" t="s">
        <v>285</v>
      </c>
      <c r="B14" t="s">
        <v>196</v>
      </c>
      <c r="C14" t="str">
        <f t="shared" si="0"/>
        <v>Insert into Pasa_por values ('La Vuelta Ciclista a España','Guadarrama');</v>
      </c>
    </row>
    <row r="15" spans="1:3" x14ac:dyDescent="0.3">
      <c r="A15" t="s">
        <v>286</v>
      </c>
      <c r="B15" t="s">
        <v>192</v>
      </c>
      <c r="C15" t="str">
        <f t="shared" si="0"/>
        <v>Insert into Pasa_por values ('Tour de Suisse','Chur');</v>
      </c>
    </row>
    <row r="16" spans="1:3" x14ac:dyDescent="0.3">
      <c r="A16" t="s">
        <v>287</v>
      </c>
      <c r="B16" t="s">
        <v>192</v>
      </c>
      <c r="C16" t="str">
        <f t="shared" si="0"/>
        <v>Insert into Pasa_por values ('Tour de Suisse','Tafers');</v>
      </c>
    </row>
    <row r="17" spans="1:3" x14ac:dyDescent="0.3">
      <c r="A17" t="s">
        <v>288</v>
      </c>
      <c r="B17" t="s">
        <v>178</v>
      </c>
      <c r="C17" t="str">
        <f t="shared" si="0"/>
        <v>Insert into Pasa_por values ('Strade Bianche','Siena');</v>
      </c>
    </row>
    <row r="18" spans="1:3" x14ac:dyDescent="0.3">
      <c r="A18" t="s">
        <v>289</v>
      </c>
      <c r="B18" t="s">
        <v>181</v>
      </c>
      <c r="C18" t="str">
        <f t="shared" si="0"/>
        <v>Insert into Pasa_por values ('Milano-Sanremo','Sanremo');</v>
      </c>
    </row>
    <row r="19" spans="1:3" x14ac:dyDescent="0.3">
      <c r="A19" t="s">
        <v>290</v>
      </c>
      <c r="B19" t="s">
        <v>185</v>
      </c>
      <c r="C19" t="str">
        <f t="shared" si="0"/>
        <v>Insert into Pasa_por values ('Ronde van Vlaanderen-Tour des Flanders','Brugge');</v>
      </c>
    </row>
    <row r="20" spans="1:3" x14ac:dyDescent="0.3">
      <c r="A20" t="s">
        <v>291</v>
      </c>
      <c r="B20" t="s">
        <v>185</v>
      </c>
      <c r="C20" t="str">
        <f t="shared" si="0"/>
        <v>Insert into Pasa_por values ('Ronde van Vlaanderen-Tour des Flanders','Oudenaarde');</v>
      </c>
    </row>
    <row r="21" spans="1:3" x14ac:dyDescent="0.3">
      <c r="A21" t="s">
        <v>292</v>
      </c>
      <c r="B21" t="s">
        <v>195</v>
      </c>
      <c r="C21" t="str">
        <f t="shared" si="0"/>
        <v>Insert into Pasa_por values ('Donostia San Sebastian Klasikoa','Donostia-San Sebastian');</v>
      </c>
    </row>
    <row r="22" spans="1:3" x14ac:dyDescent="0.3">
      <c r="A22" t="s">
        <v>293</v>
      </c>
      <c r="B22" t="s">
        <v>191</v>
      </c>
      <c r="C22" t="str">
        <f t="shared" si="0"/>
        <v>Insert into Pasa_por values ('Criterium du Dauphine','Chambon-sur-Lac');</v>
      </c>
    </row>
    <row r="23" spans="1:3" x14ac:dyDescent="0.3">
      <c r="A23" t="s">
        <v>294</v>
      </c>
      <c r="B23" t="s">
        <v>191</v>
      </c>
      <c r="C23" t="str">
        <f t="shared" si="0"/>
        <v>Insert into Pasa_por values ('Criterium du Dauphine','Cours');</v>
      </c>
    </row>
    <row r="24" spans="1:3" x14ac:dyDescent="0.3">
      <c r="A24" t="s">
        <v>295</v>
      </c>
      <c r="B24" t="s">
        <v>193</v>
      </c>
      <c r="C24" t="str">
        <f t="shared" si="0"/>
        <v>Insert into Pasa_por values ('Tour de France','Mont-de-Marsan');</v>
      </c>
    </row>
    <row r="25" spans="1:3" x14ac:dyDescent="0.3">
      <c r="A25" t="s">
        <v>296</v>
      </c>
      <c r="B25" t="s">
        <v>193</v>
      </c>
      <c r="C25" t="str">
        <f t="shared" si="0"/>
        <v>Insert into Pasa_por values ('Tour de France','Clermont-Ferrand');</v>
      </c>
    </row>
    <row r="26" spans="1:3" x14ac:dyDescent="0.3">
      <c r="A26" t="s">
        <v>297</v>
      </c>
      <c r="B26" t="s">
        <v>193</v>
      </c>
      <c r="C26" t="str">
        <f t="shared" si="0"/>
        <v>Insert into Pasa_por values ('Tour de France','Paris');</v>
      </c>
    </row>
    <row r="27" spans="1:3" x14ac:dyDescent="0.3">
      <c r="A27" t="s">
        <v>298</v>
      </c>
      <c r="B27" t="s">
        <v>360</v>
      </c>
      <c r="C27" t="str">
        <f t="shared" si="0"/>
        <v>Insert into Pasa_por values ('Giro dItalia','Salerno');</v>
      </c>
    </row>
    <row r="28" spans="1:3" x14ac:dyDescent="0.3">
      <c r="A28" t="s">
        <v>299</v>
      </c>
      <c r="B28" t="s">
        <v>360</v>
      </c>
      <c r="C28" t="str">
        <f t="shared" si="0"/>
        <v>Insert into Pasa_por values ('Giro dItalia','Tortona');</v>
      </c>
    </row>
    <row r="29" spans="1:3" x14ac:dyDescent="0.3">
      <c r="A29" t="s">
        <v>300</v>
      </c>
      <c r="B29" t="s">
        <v>360</v>
      </c>
      <c r="C29" t="str">
        <f t="shared" si="0"/>
        <v>Insert into Pasa_por values ('Giro dItalia','Roma');</v>
      </c>
    </row>
    <row r="30" spans="1:3" x14ac:dyDescent="0.3">
      <c r="A30" t="s">
        <v>301</v>
      </c>
      <c r="B30" t="s">
        <v>186</v>
      </c>
      <c r="C30" t="str">
        <f t="shared" si="0"/>
        <v>Insert into Pasa_por values ('Itzulia Basque Country','Vitoria-Gasteiz');</v>
      </c>
    </row>
    <row r="31" spans="1:3" x14ac:dyDescent="0.3">
      <c r="A31" t="s">
        <v>302</v>
      </c>
      <c r="B31" t="s">
        <v>186</v>
      </c>
      <c r="C31" t="str">
        <f t="shared" si="0"/>
        <v>Insert into Pasa_por values ('Itzulia Basque Country','Amorebieta');</v>
      </c>
    </row>
    <row r="32" spans="1:3" x14ac:dyDescent="0.3">
      <c r="A32" t="s">
        <v>303</v>
      </c>
      <c r="B32" t="s">
        <v>176</v>
      </c>
      <c r="C32" t="str">
        <f t="shared" si="0"/>
        <v>Insert into Pasa_por values ('Paris-Niza','Nice');</v>
      </c>
    </row>
    <row r="33" spans="1:3" x14ac:dyDescent="0.3">
      <c r="A33" t="s">
        <v>304</v>
      </c>
      <c r="B33" t="s">
        <v>176</v>
      </c>
      <c r="C33" t="str">
        <f t="shared" si="0"/>
        <v>Insert into Pasa_por values ('Paris-Niza','Fontainebleau');</v>
      </c>
    </row>
    <row r="34" spans="1:3" x14ac:dyDescent="0.3">
      <c r="A34" t="s">
        <v>305</v>
      </c>
      <c r="B34" t="s">
        <v>180</v>
      </c>
      <c r="C34" t="str">
        <f t="shared" si="0"/>
        <v>Insert into Pasa_por values ('Tirreno-Adriatico','Tortoreto');</v>
      </c>
    </row>
    <row r="35" spans="1:3" x14ac:dyDescent="0.3">
      <c r="A35" t="s">
        <v>306</v>
      </c>
      <c r="B35" t="s">
        <v>180</v>
      </c>
      <c r="C35" t="str">
        <f t="shared" si="0"/>
        <v>Insert into Pasa_por values ('Tirreno-Adriatico','San Benedetto del Tronto');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920F-7D7C-4F9C-90B9-2B49E03D662D}">
  <dimension ref="A1:C35"/>
  <sheetViews>
    <sheetView topLeftCell="A10" workbookViewId="0">
      <selection activeCell="C2" sqref="C2:C35"/>
    </sheetView>
  </sheetViews>
  <sheetFormatPr baseColWidth="10" defaultRowHeight="14.4" x14ac:dyDescent="0.3"/>
  <cols>
    <col min="1" max="1" width="22.21875" customWidth="1"/>
    <col min="2" max="2" width="22" customWidth="1"/>
  </cols>
  <sheetData>
    <row r="1" spans="1:3" x14ac:dyDescent="0.3">
      <c r="A1" t="s">
        <v>315</v>
      </c>
      <c r="B1" t="s">
        <v>329</v>
      </c>
    </row>
    <row r="2" spans="1:3" x14ac:dyDescent="0.3">
      <c r="A2" t="s">
        <v>273</v>
      </c>
      <c r="B2" t="s">
        <v>316</v>
      </c>
      <c r="C2" t="str">
        <f>_xlfn.CONCAT("Insert into Municipio values"," ","('",A2,"','",B2,"');",)</f>
        <v>Insert into Municipio values ('Barcelona','Cataluña');</v>
      </c>
    </row>
    <row r="3" spans="1:3" x14ac:dyDescent="0.3">
      <c r="A3" t="s">
        <v>274</v>
      </c>
      <c r="B3" t="s">
        <v>274</v>
      </c>
      <c r="C3" t="str">
        <f t="shared" ref="C3:C35" si="0">_xlfn.CONCAT("Insert into Municipio values"," ","('",A3,"','",B3,"');",)</f>
        <v>Insert into Municipio values ('Lieja','Lieja');</v>
      </c>
    </row>
    <row r="4" spans="1:3" x14ac:dyDescent="0.3">
      <c r="A4" t="s">
        <v>275</v>
      </c>
      <c r="B4" t="s">
        <v>275</v>
      </c>
      <c r="C4" t="str">
        <f t="shared" si="0"/>
        <v>Insert into Municipio values ('Bastoña','Bastoña');</v>
      </c>
    </row>
    <row r="5" spans="1:3" x14ac:dyDescent="0.3">
      <c r="A5" t="s">
        <v>276</v>
      </c>
      <c r="B5" t="s">
        <v>317</v>
      </c>
      <c r="C5" t="str">
        <f t="shared" si="0"/>
        <v>Insert into Municipio values ('Vergamo','Lombardia');</v>
      </c>
    </row>
    <row r="6" spans="1:3" x14ac:dyDescent="0.3">
      <c r="A6" t="s">
        <v>277</v>
      </c>
      <c r="B6" t="s">
        <v>317</v>
      </c>
      <c r="C6" t="str">
        <f t="shared" si="0"/>
        <v>Insert into Municipio values ('Como','Lombardia');</v>
      </c>
    </row>
    <row r="7" spans="1:3" x14ac:dyDescent="0.3">
      <c r="A7" t="s">
        <v>278</v>
      </c>
      <c r="B7" t="s">
        <v>316</v>
      </c>
      <c r="C7" t="str">
        <f t="shared" si="0"/>
        <v>Insert into Municipio values ('Mataro','Cataluña');</v>
      </c>
    </row>
    <row r="8" spans="1:3" x14ac:dyDescent="0.3">
      <c r="A8" t="s">
        <v>279</v>
      </c>
      <c r="B8" t="s">
        <v>318</v>
      </c>
      <c r="C8" t="str">
        <f t="shared" si="0"/>
        <v>Insert into Municipio values ('Sion','Valais');</v>
      </c>
    </row>
    <row r="9" spans="1:3" x14ac:dyDescent="0.3">
      <c r="A9" t="s">
        <v>280</v>
      </c>
      <c r="B9" t="s">
        <v>319</v>
      </c>
      <c r="C9" t="str">
        <f t="shared" si="0"/>
        <v>Insert into Municipio values ('Crissier','Vaud');</v>
      </c>
    </row>
    <row r="10" spans="1:3" x14ac:dyDescent="0.3">
      <c r="A10" t="s">
        <v>281</v>
      </c>
      <c r="B10" t="s">
        <v>320</v>
      </c>
      <c r="C10" t="str">
        <f t="shared" si="0"/>
        <v>Insert into Municipio values ('Roubaix','Norte y alta Francia');</v>
      </c>
    </row>
    <row r="11" spans="1:3" x14ac:dyDescent="0.3">
      <c r="A11" t="s">
        <v>282</v>
      </c>
      <c r="B11" t="s">
        <v>282</v>
      </c>
      <c r="C11" t="str">
        <f t="shared" si="0"/>
        <v>Insert into Municipio values ('Madrid','Madrid');</v>
      </c>
    </row>
    <row r="12" spans="1:3" x14ac:dyDescent="0.3">
      <c r="A12" t="s">
        <v>283</v>
      </c>
      <c r="B12" t="s">
        <v>321</v>
      </c>
      <c r="C12" t="str">
        <f t="shared" si="0"/>
        <v>Insert into Municipio values ('Valladolid','Castilla y Leon');</v>
      </c>
    </row>
    <row r="13" spans="1:3" x14ac:dyDescent="0.3">
      <c r="A13" t="s">
        <v>284</v>
      </c>
      <c r="B13" t="s">
        <v>322</v>
      </c>
      <c r="C13" t="str">
        <f t="shared" si="0"/>
        <v>Insert into Municipio values ('Pamplona','Navarra');</v>
      </c>
    </row>
    <row r="14" spans="1:3" x14ac:dyDescent="0.3">
      <c r="A14" t="s">
        <v>285</v>
      </c>
      <c r="B14" t="s">
        <v>282</v>
      </c>
      <c r="C14" t="str">
        <f t="shared" si="0"/>
        <v>Insert into Municipio values ('Guadarrama','Madrid');</v>
      </c>
    </row>
    <row r="15" spans="1:3" x14ac:dyDescent="0.3">
      <c r="A15" t="s">
        <v>286</v>
      </c>
      <c r="B15" t="s">
        <v>323</v>
      </c>
      <c r="C15" t="str">
        <f t="shared" si="0"/>
        <v>Insert into Municipio values ('Chur','Grisones');</v>
      </c>
    </row>
    <row r="16" spans="1:3" x14ac:dyDescent="0.3">
      <c r="A16" t="s">
        <v>287</v>
      </c>
      <c r="B16" t="s">
        <v>324</v>
      </c>
      <c r="C16" t="str">
        <f t="shared" si="0"/>
        <v>Insert into Municipio values ('Tafers','Sense');</v>
      </c>
    </row>
    <row r="17" spans="1:3" x14ac:dyDescent="0.3">
      <c r="A17" t="s">
        <v>288</v>
      </c>
      <c r="B17" t="s">
        <v>325</v>
      </c>
      <c r="C17" t="str">
        <f t="shared" si="0"/>
        <v>Insert into Municipio values ('Siena','Toscana');</v>
      </c>
    </row>
    <row r="18" spans="1:3" x14ac:dyDescent="0.3">
      <c r="A18" t="s">
        <v>289</v>
      </c>
      <c r="B18" t="s">
        <v>326</v>
      </c>
      <c r="C18" t="str">
        <f t="shared" si="0"/>
        <v>Insert into Municipio values ('Sanremo','Liguria');</v>
      </c>
    </row>
    <row r="19" spans="1:3" x14ac:dyDescent="0.3">
      <c r="A19" t="s">
        <v>290</v>
      </c>
      <c r="B19" t="s">
        <v>327</v>
      </c>
      <c r="C19" t="str">
        <f t="shared" si="0"/>
        <v>Insert into Municipio values ('Brugge','Flandes');</v>
      </c>
    </row>
    <row r="20" spans="1:3" x14ac:dyDescent="0.3">
      <c r="A20" t="s">
        <v>291</v>
      </c>
      <c r="B20" t="s">
        <v>328</v>
      </c>
      <c r="C20" t="str">
        <f t="shared" si="0"/>
        <v>Insert into Municipio values ('Oudenaarde','Fandes');</v>
      </c>
    </row>
    <row r="21" spans="1:3" x14ac:dyDescent="0.3">
      <c r="A21" t="s">
        <v>292</v>
      </c>
      <c r="B21" t="s">
        <v>336</v>
      </c>
      <c r="C21" t="str">
        <f t="shared" si="0"/>
        <v>Insert into Municipio values ('Donostia-San Sebastian','Pais vasco');</v>
      </c>
    </row>
    <row r="22" spans="1:3" x14ac:dyDescent="0.3">
      <c r="A22" t="s">
        <v>293</v>
      </c>
      <c r="B22" t="s">
        <v>330</v>
      </c>
      <c r="C22" t="str">
        <f t="shared" si="0"/>
        <v>Insert into Municipio values ('Chambon-sur-Lac','Auvernia-Ródano-Alpes');</v>
      </c>
    </row>
    <row r="23" spans="1:3" x14ac:dyDescent="0.3">
      <c r="A23" t="s">
        <v>294</v>
      </c>
      <c r="B23" t="s">
        <v>330</v>
      </c>
      <c r="C23" t="str">
        <f t="shared" si="0"/>
        <v>Insert into Municipio values ('Cours','Auvernia-Ródano-Alpes');</v>
      </c>
    </row>
    <row r="24" spans="1:3" x14ac:dyDescent="0.3">
      <c r="A24" t="s">
        <v>295</v>
      </c>
      <c r="B24" t="s">
        <v>331</v>
      </c>
      <c r="C24" t="str">
        <f t="shared" si="0"/>
        <v>Insert into Municipio values ('Mont-de-Marsan','Nueva Aquitania');</v>
      </c>
    </row>
    <row r="25" spans="1:3" x14ac:dyDescent="0.3">
      <c r="A25" t="s">
        <v>296</v>
      </c>
      <c r="B25" t="s">
        <v>330</v>
      </c>
      <c r="C25" t="str">
        <f t="shared" si="0"/>
        <v>Insert into Municipio values ('Clermont-Ferrand','Auvernia-Ródano-Alpes');</v>
      </c>
    </row>
    <row r="26" spans="1:3" x14ac:dyDescent="0.3">
      <c r="A26" t="s">
        <v>297</v>
      </c>
      <c r="B26" t="s">
        <v>332</v>
      </c>
      <c r="C26" t="str">
        <f t="shared" si="0"/>
        <v>Insert into Municipio values ('Paris','Isla de Francia');</v>
      </c>
    </row>
    <row r="27" spans="1:3" x14ac:dyDescent="0.3">
      <c r="A27" t="s">
        <v>298</v>
      </c>
      <c r="B27" t="s">
        <v>333</v>
      </c>
      <c r="C27" t="str">
        <f t="shared" si="0"/>
        <v>Insert into Municipio values ('Salerno','Campania');</v>
      </c>
    </row>
    <row r="28" spans="1:3" x14ac:dyDescent="0.3">
      <c r="A28" t="s">
        <v>299</v>
      </c>
      <c r="B28" t="s">
        <v>334</v>
      </c>
      <c r="C28" t="str">
        <f t="shared" si="0"/>
        <v>Insert into Municipio values ('Tortona','Piamonte');</v>
      </c>
    </row>
    <row r="29" spans="1:3" x14ac:dyDescent="0.3">
      <c r="A29" t="s">
        <v>300</v>
      </c>
      <c r="B29" t="s">
        <v>335</v>
      </c>
      <c r="C29" t="str">
        <f t="shared" si="0"/>
        <v>Insert into Municipio values ('Roma','Lacio');</v>
      </c>
    </row>
    <row r="30" spans="1:3" x14ac:dyDescent="0.3">
      <c r="A30" t="s">
        <v>301</v>
      </c>
      <c r="B30" t="s">
        <v>336</v>
      </c>
      <c r="C30" t="str">
        <f t="shared" si="0"/>
        <v>Insert into Municipio values ('Vitoria-Gasteiz','Pais vasco');</v>
      </c>
    </row>
    <row r="31" spans="1:3" x14ac:dyDescent="0.3">
      <c r="A31" t="s">
        <v>302</v>
      </c>
      <c r="B31" t="s">
        <v>336</v>
      </c>
      <c r="C31" t="str">
        <f t="shared" si="0"/>
        <v>Insert into Municipio values ('Amorebieta','Pais vasco');</v>
      </c>
    </row>
    <row r="32" spans="1:3" x14ac:dyDescent="0.3">
      <c r="A32" t="s">
        <v>303</v>
      </c>
      <c r="B32" t="s">
        <v>337</v>
      </c>
      <c r="C32" t="str">
        <f t="shared" si="0"/>
        <v>Insert into Municipio values ('Nice','Provenza-Alpes-Costa Azul');</v>
      </c>
    </row>
    <row r="33" spans="1:3" x14ac:dyDescent="0.3">
      <c r="A33" t="s">
        <v>304</v>
      </c>
      <c r="B33" t="s">
        <v>332</v>
      </c>
      <c r="C33" t="str">
        <f t="shared" si="0"/>
        <v>Insert into Municipio values ('Fontainebleau','Isla de Francia');</v>
      </c>
    </row>
    <row r="34" spans="1:3" x14ac:dyDescent="0.3">
      <c r="A34" t="s">
        <v>305</v>
      </c>
      <c r="B34" t="s">
        <v>338</v>
      </c>
      <c r="C34" t="str">
        <f t="shared" si="0"/>
        <v>Insert into Municipio values ('Tortoreto','Abruzos');</v>
      </c>
    </row>
    <row r="35" spans="1:3" x14ac:dyDescent="0.3">
      <c r="A35" t="s">
        <v>306</v>
      </c>
      <c r="B35" t="s">
        <v>339</v>
      </c>
      <c r="C35" t="str">
        <f t="shared" si="0"/>
        <v>Insert into Municipio values ('San Benedetto del Tronto','Marcas');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0D6-CA7B-480D-A67E-03DBEF03383F}">
  <dimension ref="A1:C43"/>
  <sheetViews>
    <sheetView topLeftCell="A26" workbookViewId="0">
      <selection activeCell="C2" sqref="C2:C43"/>
    </sheetView>
  </sheetViews>
  <sheetFormatPr baseColWidth="10" defaultRowHeight="14.4" x14ac:dyDescent="0.3"/>
  <cols>
    <col min="1" max="1" width="23.33203125" customWidth="1"/>
    <col min="2" max="2" width="16.5546875" customWidth="1"/>
  </cols>
  <sheetData>
    <row r="1" spans="1:3" x14ac:dyDescent="0.3">
      <c r="A1" t="s">
        <v>309</v>
      </c>
      <c r="B1" t="s">
        <v>310</v>
      </c>
    </row>
    <row r="2" spans="1:3" x14ac:dyDescent="0.3">
      <c r="A2" t="s">
        <v>273</v>
      </c>
      <c r="B2">
        <v>8001</v>
      </c>
      <c r="C2" t="str">
        <f>_xlfn.CONCAT("Insert into `cod.postal` values"," ","(",B2,",'",A2,"');",)</f>
        <v>Insert into `cod.postal` values (8001,'Barcelona');</v>
      </c>
    </row>
    <row r="3" spans="1:3" x14ac:dyDescent="0.3">
      <c r="A3" t="s">
        <v>273</v>
      </c>
      <c r="B3">
        <v>8002</v>
      </c>
      <c r="C3" t="str">
        <f t="shared" ref="C3:C43" si="0">_xlfn.CONCAT("Insert into `cod.postal` values"," ","(",B3,",'",A3,"');",)</f>
        <v>Insert into `cod.postal` values (8002,'Barcelona');</v>
      </c>
    </row>
    <row r="4" spans="1:3" x14ac:dyDescent="0.3">
      <c r="A4" t="s">
        <v>274</v>
      </c>
      <c r="B4">
        <v>4000</v>
      </c>
      <c r="C4" t="str">
        <f t="shared" si="0"/>
        <v>Insert into `cod.postal` values (4000,'Lieja');</v>
      </c>
    </row>
    <row r="5" spans="1:3" x14ac:dyDescent="0.3">
      <c r="A5" t="s">
        <v>275</v>
      </c>
      <c r="B5">
        <v>6688</v>
      </c>
      <c r="C5" t="str">
        <f t="shared" si="0"/>
        <v>Insert into `cod.postal` values (6688,'Bastoña');</v>
      </c>
    </row>
    <row r="6" spans="1:3" x14ac:dyDescent="0.3">
      <c r="A6" t="s">
        <v>276</v>
      </c>
      <c r="B6">
        <v>24100</v>
      </c>
      <c r="C6" t="str">
        <f t="shared" si="0"/>
        <v>Insert into `cod.postal` values (24100,'Vergamo');</v>
      </c>
    </row>
    <row r="7" spans="1:3" x14ac:dyDescent="0.3">
      <c r="A7" t="s">
        <v>277</v>
      </c>
      <c r="B7">
        <v>22100</v>
      </c>
      <c r="C7" t="str">
        <f t="shared" si="0"/>
        <v>Insert into `cod.postal` values (22100,'Como');</v>
      </c>
    </row>
    <row r="8" spans="1:3" x14ac:dyDescent="0.3">
      <c r="A8" t="s">
        <v>278</v>
      </c>
      <c r="B8">
        <v>8301</v>
      </c>
      <c r="C8" t="str">
        <f t="shared" si="0"/>
        <v>Insert into `cod.postal` values (8301,'Mataro');</v>
      </c>
    </row>
    <row r="9" spans="1:3" x14ac:dyDescent="0.3">
      <c r="A9" t="s">
        <v>279</v>
      </c>
      <c r="B9">
        <v>1950</v>
      </c>
      <c r="C9" t="str">
        <f t="shared" si="0"/>
        <v>Insert into `cod.postal` values (1950,'Sion');</v>
      </c>
    </row>
    <row r="10" spans="1:3" x14ac:dyDescent="0.3">
      <c r="A10" t="s">
        <v>280</v>
      </c>
      <c r="B10">
        <v>1023</v>
      </c>
      <c r="C10" t="str">
        <f t="shared" si="0"/>
        <v>Insert into `cod.postal` values (1023,'Crissier');</v>
      </c>
    </row>
    <row r="11" spans="1:3" x14ac:dyDescent="0.3">
      <c r="A11" t="s">
        <v>281</v>
      </c>
      <c r="B11">
        <v>59100</v>
      </c>
      <c r="C11" t="str">
        <f t="shared" si="0"/>
        <v>Insert into `cod.postal` values (59100,'Roubaix');</v>
      </c>
    </row>
    <row r="12" spans="1:3" x14ac:dyDescent="0.3">
      <c r="A12" t="s">
        <v>282</v>
      </c>
      <c r="B12">
        <v>28001</v>
      </c>
      <c r="C12" t="str">
        <f t="shared" si="0"/>
        <v>Insert into `cod.postal` values (28001,'Madrid');</v>
      </c>
    </row>
    <row r="13" spans="1:3" x14ac:dyDescent="0.3">
      <c r="A13" t="s">
        <v>282</v>
      </c>
      <c r="B13">
        <v>28002</v>
      </c>
      <c r="C13" t="str">
        <f t="shared" si="0"/>
        <v>Insert into `cod.postal` values (28002,'Madrid');</v>
      </c>
    </row>
    <row r="14" spans="1:3" x14ac:dyDescent="0.3">
      <c r="A14" t="s">
        <v>283</v>
      </c>
      <c r="B14">
        <v>47001</v>
      </c>
      <c r="C14" t="str">
        <f t="shared" si="0"/>
        <v>Insert into `cod.postal` values (47001,'Valladolid');</v>
      </c>
    </row>
    <row r="15" spans="1:3" x14ac:dyDescent="0.3">
      <c r="A15" t="s">
        <v>284</v>
      </c>
      <c r="B15">
        <v>31001</v>
      </c>
      <c r="C15" t="str">
        <f t="shared" si="0"/>
        <v>Insert into `cod.postal` values (31001,'Pamplona');</v>
      </c>
    </row>
    <row r="16" spans="1:3" x14ac:dyDescent="0.3">
      <c r="A16" t="s">
        <v>285</v>
      </c>
      <c r="B16">
        <v>28440</v>
      </c>
      <c r="C16" t="str">
        <f t="shared" si="0"/>
        <v>Insert into `cod.postal` values (28440,'Guadarrama');</v>
      </c>
    </row>
    <row r="17" spans="1:3" x14ac:dyDescent="0.3">
      <c r="A17" t="s">
        <v>286</v>
      </c>
      <c r="B17">
        <v>7000</v>
      </c>
      <c r="C17" t="str">
        <f t="shared" si="0"/>
        <v>Insert into `cod.postal` values (7000,'Chur');</v>
      </c>
    </row>
    <row r="18" spans="1:3" x14ac:dyDescent="0.3">
      <c r="A18" t="s">
        <v>287</v>
      </c>
      <c r="B18">
        <v>1700</v>
      </c>
      <c r="C18" t="str">
        <f t="shared" si="0"/>
        <v>Insert into `cod.postal` values (1700,'Tafers');</v>
      </c>
    </row>
    <row r="19" spans="1:3" x14ac:dyDescent="0.3">
      <c r="A19" t="s">
        <v>288</v>
      </c>
      <c r="B19">
        <v>53100</v>
      </c>
      <c r="C19" t="str">
        <f t="shared" si="0"/>
        <v>Insert into `cod.postal` values (53100,'Siena');</v>
      </c>
    </row>
    <row r="20" spans="1:3" x14ac:dyDescent="0.3">
      <c r="A20" t="s">
        <v>289</v>
      </c>
      <c r="B20">
        <v>18038</v>
      </c>
      <c r="C20" t="str">
        <f t="shared" si="0"/>
        <v>Insert into `cod.postal` values (18038,'Sanremo');</v>
      </c>
    </row>
    <row r="21" spans="1:3" x14ac:dyDescent="0.3">
      <c r="A21" t="s">
        <v>290</v>
      </c>
      <c r="B21">
        <v>8000</v>
      </c>
      <c r="C21" t="str">
        <f t="shared" si="0"/>
        <v>Insert into `cod.postal` values (8000,'Brugge');</v>
      </c>
    </row>
    <row r="22" spans="1:3" x14ac:dyDescent="0.3">
      <c r="A22" t="s">
        <v>290</v>
      </c>
      <c r="B22">
        <v>8200</v>
      </c>
      <c r="C22" t="str">
        <f t="shared" si="0"/>
        <v>Insert into `cod.postal` values (8200,'Brugge');</v>
      </c>
    </row>
    <row r="23" spans="1:3" x14ac:dyDescent="0.3">
      <c r="A23" t="s">
        <v>291</v>
      </c>
      <c r="B23">
        <v>9636</v>
      </c>
      <c r="C23" t="str">
        <f t="shared" si="0"/>
        <v>Insert into `cod.postal` values (9636,'Oudenaarde');</v>
      </c>
    </row>
    <row r="24" spans="1:3" x14ac:dyDescent="0.3">
      <c r="A24" t="s">
        <v>292</v>
      </c>
      <c r="B24">
        <v>20002</v>
      </c>
      <c r="C24" t="str">
        <f t="shared" si="0"/>
        <v>Insert into `cod.postal` values (20002,'Donostia-San Sebastian');</v>
      </c>
    </row>
    <row r="25" spans="1:3" x14ac:dyDescent="0.3">
      <c r="A25" t="s">
        <v>293</v>
      </c>
      <c r="B25">
        <v>63790</v>
      </c>
      <c r="C25" t="str">
        <f t="shared" si="0"/>
        <v>Insert into `cod.postal` values (63790,'Chambon-sur-Lac');</v>
      </c>
    </row>
    <row r="26" spans="1:3" x14ac:dyDescent="0.3">
      <c r="A26" t="s">
        <v>294</v>
      </c>
      <c r="B26">
        <v>47360</v>
      </c>
      <c r="C26" t="str">
        <f t="shared" si="0"/>
        <v>Insert into `cod.postal` values (47360,'Cours');</v>
      </c>
    </row>
    <row r="27" spans="1:3" x14ac:dyDescent="0.3">
      <c r="A27" t="s">
        <v>295</v>
      </c>
      <c r="B27">
        <v>40090</v>
      </c>
      <c r="C27" t="str">
        <f t="shared" si="0"/>
        <v>Insert into `cod.postal` values (40090,'Mont-de-Marsan');</v>
      </c>
    </row>
    <row r="28" spans="1:3" x14ac:dyDescent="0.3">
      <c r="A28" t="s">
        <v>296</v>
      </c>
      <c r="B28">
        <v>63000</v>
      </c>
      <c r="C28" t="str">
        <f t="shared" si="0"/>
        <v>Insert into `cod.postal` values (63000,'Clermont-Ferrand');</v>
      </c>
    </row>
    <row r="29" spans="1:3" x14ac:dyDescent="0.3">
      <c r="A29" t="s">
        <v>297</v>
      </c>
      <c r="B29">
        <v>70123</v>
      </c>
      <c r="C29" t="str">
        <f t="shared" si="0"/>
        <v>Insert into `cod.postal` values (70123,'Paris');</v>
      </c>
    </row>
    <row r="30" spans="1:3" x14ac:dyDescent="0.3">
      <c r="A30" t="s">
        <v>297</v>
      </c>
      <c r="B30">
        <v>75000</v>
      </c>
      <c r="C30" t="str">
        <f t="shared" si="0"/>
        <v>Insert into `cod.postal` values (75000,'Paris');</v>
      </c>
    </row>
    <row r="31" spans="1:3" x14ac:dyDescent="0.3">
      <c r="A31" t="s">
        <v>297</v>
      </c>
      <c r="B31">
        <v>75003</v>
      </c>
      <c r="C31" t="str">
        <f t="shared" si="0"/>
        <v>Insert into `cod.postal` values (75003,'Paris');</v>
      </c>
    </row>
    <row r="32" spans="1:3" x14ac:dyDescent="0.3">
      <c r="A32" t="s">
        <v>298</v>
      </c>
      <c r="B32">
        <v>84121</v>
      </c>
      <c r="C32" t="str">
        <f t="shared" si="0"/>
        <v>Insert into `cod.postal` values (84121,'Salerno');</v>
      </c>
    </row>
    <row r="33" spans="1:3" x14ac:dyDescent="0.3">
      <c r="A33" t="s">
        <v>299</v>
      </c>
      <c r="B33">
        <v>15057</v>
      </c>
      <c r="C33" t="str">
        <f t="shared" si="0"/>
        <v>Insert into `cod.postal` values (15057,'Tortona');</v>
      </c>
    </row>
    <row r="34" spans="1:3" x14ac:dyDescent="0.3">
      <c r="A34" t="s">
        <v>300</v>
      </c>
      <c r="B34">
        <v>42</v>
      </c>
      <c r="C34" t="str">
        <f t="shared" si="0"/>
        <v>Insert into `cod.postal` values (42,'Roma');</v>
      </c>
    </row>
    <row r="35" spans="1:3" x14ac:dyDescent="0.3">
      <c r="A35" t="s">
        <v>300</v>
      </c>
      <c r="B35">
        <v>100</v>
      </c>
      <c r="C35" t="str">
        <f t="shared" si="0"/>
        <v>Insert into `cod.postal` values (100,'Roma');</v>
      </c>
    </row>
    <row r="36" spans="1:3" x14ac:dyDescent="0.3">
      <c r="A36" t="s">
        <v>300</v>
      </c>
      <c r="B36">
        <v>123</v>
      </c>
      <c r="C36" t="str">
        <f t="shared" si="0"/>
        <v>Insert into `cod.postal` values (123,'Roma');</v>
      </c>
    </row>
    <row r="37" spans="1:3" x14ac:dyDescent="0.3">
      <c r="A37" t="s">
        <v>301</v>
      </c>
      <c r="B37">
        <v>1001</v>
      </c>
      <c r="C37" t="str">
        <f t="shared" si="0"/>
        <v>Insert into `cod.postal` values (1001,'Vitoria-Gasteiz');</v>
      </c>
    </row>
    <row r="38" spans="1:3" x14ac:dyDescent="0.3">
      <c r="A38" t="s">
        <v>302</v>
      </c>
      <c r="B38">
        <v>48290</v>
      </c>
      <c r="C38" t="str">
        <f t="shared" si="0"/>
        <v>Insert into `cod.postal` values (48290,'Amorebieta');</v>
      </c>
    </row>
    <row r="39" spans="1:3" x14ac:dyDescent="0.3">
      <c r="A39" t="s">
        <v>303</v>
      </c>
      <c r="B39">
        <v>6000</v>
      </c>
      <c r="C39" t="str">
        <f t="shared" si="0"/>
        <v>Insert into `cod.postal` values (6000,'Nice');</v>
      </c>
    </row>
    <row r="40" spans="1:3" x14ac:dyDescent="0.3">
      <c r="A40" t="s">
        <v>303</v>
      </c>
      <c r="B40">
        <v>6300</v>
      </c>
      <c r="C40" t="str">
        <f t="shared" si="0"/>
        <v>Insert into `cod.postal` values (6300,'Nice');</v>
      </c>
    </row>
    <row r="41" spans="1:3" x14ac:dyDescent="0.3">
      <c r="A41" t="s">
        <v>304</v>
      </c>
      <c r="B41">
        <v>77920</v>
      </c>
      <c r="C41" t="str">
        <f t="shared" si="0"/>
        <v>Insert into `cod.postal` values (77920,'Fontainebleau');</v>
      </c>
    </row>
    <row r="42" spans="1:3" x14ac:dyDescent="0.3">
      <c r="A42" t="s">
        <v>305</v>
      </c>
      <c r="B42">
        <v>64018</v>
      </c>
      <c r="C42" t="str">
        <f t="shared" si="0"/>
        <v>Insert into `cod.postal` values (64018,'Tortoreto');</v>
      </c>
    </row>
    <row r="43" spans="1:3" x14ac:dyDescent="0.3">
      <c r="A43" t="s">
        <v>306</v>
      </c>
      <c r="B43">
        <v>63074</v>
      </c>
      <c r="C43" t="str">
        <f t="shared" si="0"/>
        <v>Insert into `cod.postal` values (63074,'San Benedetto del Tronto');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5378-03A2-4391-AA1F-76CC1657A7B7}">
  <dimension ref="A1:H161"/>
  <sheetViews>
    <sheetView topLeftCell="D1" workbookViewId="0">
      <selection activeCell="H2" sqref="H2:H161"/>
    </sheetView>
  </sheetViews>
  <sheetFormatPr baseColWidth="10" defaultRowHeight="14.4" x14ac:dyDescent="0.3"/>
  <cols>
    <col min="3" max="3" width="23" customWidth="1"/>
    <col min="4" max="4" width="19" customWidth="1"/>
    <col min="7" max="7" width="10.44140625" customWidth="1"/>
  </cols>
  <sheetData>
    <row r="1" spans="1:8" x14ac:dyDescent="0.3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</row>
    <row r="2" spans="1:8" x14ac:dyDescent="0.3">
      <c r="A2">
        <v>1</v>
      </c>
      <c r="B2">
        <v>36</v>
      </c>
      <c r="C2" t="s">
        <v>229</v>
      </c>
      <c r="D2" t="s">
        <v>196</v>
      </c>
      <c r="E2">
        <v>1</v>
      </c>
      <c r="F2">
        <v>104</v>
      </c>
      <c r="G2">
        <v>0</v>
      </c>
      <c r="H2" t="str">
        <f>_xlfn.CONCAT("Insert into Presentacion (Dorsal,Equipo_nombre,Carrera_nombre,Corredor_Id,PosicionGen,Ptos_UCI_posicionGen) values"," ","(",B2,",'",C2,"','",D2,"',",E2,",",F2,",",G2,");",)</f>
        <v>Insert into Presentacion (Dorsal,Equipo_nombre,Carrera_nombre,Corredor_Id,PosicionGen,Ptos_UCI_posicionGen) values (36,'INEOS Grenadiers','La Vuelta Ciclista a España',1,104,0);</v>
      </c>
    </row>
    <row r="3" spans="1:8" x14ac:dyDescent="0.3">
      <c r="A3">
        <v>2</v>
      </c>
      <c r="B3">
        <v>41</v>
      </c>
      <c r="C3" t="s">
        <v>229</v>
      </c>
      <c r="D3" t="s">
        <v>187</v>
      </c>
      <c r="E3">
        <v>1</v>
      </c>
      <c r="F3">
        <v>6</v>
      </c>
      <c r="G3">
        <v>280</v>
      </c>
      <c r="H3" t="str">
        <f t="shared" ref="H3:H66" si="0">_xlfn.CONCAT("Insert into Presentacion (Dorsal,Equipo_nombre,Carrera_nombre,Corredor_Id,PosicionGen,Ptos_UCI_posicionGen) values"," ","(",B3,",'",C3,"','",D3,"',",E3,",",F3,",",G3,");",)</f>
        <v>Insert into Presentacion (Dorsal,Equipo_nombre,Carrera_nombre,Corredor_Id,PosicionGen,Ptos_UCI_posicionGen) values (41,'INEOS Grenadiers','Paris-Roubaix',1,6,280);</v>
      </c>
    </row>
    <row r="4" spans="1:8" x14ac:dyDescent="0.3">
      <c r="A4">
        <v>3</v>
      </c>
      <c r="B4">
        <v>32</v>
      </c>
      <c r="C4" t="s">
        <v>229</v>
      </c>
      <c r="D4" t="s">
        <v>191</v>
      </c>
      <c r="E4">
        <v>2</v>
      </c>
      <c r="F4">
        <v>12</v>
      </c>
      <c r="G4">
        <v>60</v>
      </c>
      <c r="H4" t="str">
        <f t="shared" si="0"/>
        <v>Insert into Presentacion (Dorsal,Equipo_nombre,Carrera_nombre,Corredor_Id,PosicionGen,Ptos_UCI_posicionGen) values (32,'INEOS Grenadiers','Criterium du Dauphine',2,12,60);</v>
      </c>
    </row>
    <row r="5" spans="1:8" x14ac:dyDescent="0.3">
      <c r="A5">
        <v>4</v>
      </c>
      <c r="B5">
        <v>101</v>
      </c>
      <c r="C5" t="s">
        <v>229</v>
      </c>
      <c r="D5" t="s">
        <v>189</v>
      </c>
      <c r="E5">
        <v>2</v>
      </c>
      <c r="F5">
        <v>8</v>
      </c>
      <c r="G5">
        <v>125</v>
      </c>
      <c r="H5" t="str">
        <f t="shared" si="0"/>
        <v>Insert into Presentacion (Dorsal,Equipo_nombre,Carrera_nombre,Corredor_Id,PosicionGen,Ptos_UCI_posicionGen) values (101,'INEOS Grenadiers','Tour de Romandie',2,8,125);</v>
      </c>
    </row>
    <row r="6" spans="1:8" x14ac:dyDescent="0.3">
      <c r="A6">
        <v>5</v>
      </c>
      <c r="B6">
        <v>101</v>
      </c>
      <c r="C6" t="s">
        <v>229</v>
      </c>
      <c r="D6" t="s">
        <v>178</v>
      </c>
      <c r="E6">
        <v>3</v>
      </c>
      <c r="F6">
        <v>1</v>
      </c>
      <c r="G6">
        <v>400</v>
      </c>
      <c r="H6" t="str">
        <f t="shared" si="0"/>
        <v>Insert into Presentacion (Dorsal,Equipo_nombre,Carrera_nombre,Corredor_Id,PosicionGen,Ptos_UCI_posicionGen) values (101,'INEOS Grenadiers','Strade Bianche',3,1,400);</v>
      </c>
    </row>
    <row r="7" spans="1:8" x14ac:dyDescent="0.3">
      <c r="A7">
        <v>6</v>
      </c>
      <c r="B7">
        <v>26</v>
      </c>
      <c r="C7" t="s">
        <v>229</v>
      </c>
      <c r="D7" t="s">
        <v>193</v>
      </c>
      <c r="E7">
        <v>3</v>
      </c>
      <c r="F7">
        <v>13</v>
      </c>
      <c r="G7">
        <v>140</v>
      </c>
      <c r="H7" t="str">
        <f t="shared" si="0"/>
        <v>Insert into Presentacion (Dorsal,Equipo_nombre,Carrera_nombre,Corredor_Id,PosicionGen,Ptos_UCI_posicionGen) values (26,'INEOS Grenadiers','Tour de France',3,13,140);</v>
      </c>
    </row>
    <row r="8" spans="1:8" x14ac:dyDescent="0.3">
      <c r="A8">
        <v>7</v>
      </c>
      <c r="B8">
        <v>118</v>
      </c>
      <c r="C8" t="s">
        <v>229</v>
      </c>
      <c r="D8" t="s">
        <v>360</v>
      </c>
      <c r="E8">
        <v>4</v>
      </c>
      <c r="F8">
        <v>2</v>
      </c>
      <c r="G8">
        <v>885</v>
      </c>
      <c r="H8" t="str">
        <f t="shared" si="0"/>
        <v>Insert into Presentacion (Dorsal,Equipo_nombre,Carrera_nombre,Corredor_Id,PosicionGen,Ptos_UCI_posicionGen) values (118,'INEOS Grenadiers','Giro dItalia',4,2,885);</v>
      </c>
    </row>
    <row r="9" spans="1:8" x14ac:dyDescent="0.3">
      <c r="A9">
        <v>8</v>
      </c>
      <c r="B9">
        <v>31</v>
      </c>
      <c r="C9" t="s">
        <v>229</v>
      </c>
      <c r="D9" t="s">
        <v>196</v>
      </c>
      <c r="E9">
        <v>4</v>
      </c>
      <c r="F9">
        <v>31</v>
      </c>
      <c r="G9">
        <v>25</v>
      </c>
      <c r="H9" t="str">
        <f t="shared" si="0"/>
        <v>Insert into Presentacion (Dorsal,Equipo_nombre,Carrera_nombre,Corredor_Id,PosicionGen,Ptos_UCI_posicionGen) values (31,'INEOS Grenadiers','La Vuelta Ciclista a España',4,31,25);</v>
      </c>
    </row>
    <row r="10" spans="1:8" x14ac:dyDescent="0.3">
      <c r="A10">
        <v>9</v>
      </c>
      <c r="B10">
        <v>161</v>
      </c>
      <c r="C10" t="s">
        <v>243</v>
      </c>
      <c r="D10" t="s">
        <v>180</v>
      </c>
      <c r="E10">
        <v>5</v>
      </c>
      <c r="F10">
        <v>30</v>
      </c>
      <c r="G10">
        <v>20</v>
      </c>
      <c r="H10" t="str">
        <f t="shared" si="0"/>
        <v>Insert into Presentacion (Dorsal,Equipo_nombre,Carrera_nombre,Corredor_Id,PosicionGen,Ptos_UCI_posicionGen) values (161,'Soudal-Quick Step','Tirreno-Adriatico',5,30,20);</v>
      </c>
    </row>
    <row r="11" spans="1:8" x14ac:dyDescent="0.3">
      <c r="A11">
        <v>10</v>
      </c>
      <c r="B11">
        <v>51</v>
      </c>
      <c r="C11" t="s">
        <v>243</v>
      </c>
      <c r="D11" t="s">
        <v>191</v>
      </c>
      <c r="E11">
        <v>5</v>
      </c>
      <c r="F11">
        <v>10</v>
      </c>
      <c r="G11">
        <v>85</v>
      </c>
      <c r="H11" t="str">
        <f t="shared" si="0"/>
        <v>Insert into Presentacion (Dorsal,Equipo_nombre,Carrera_nombre,Corredor_Id,PosicionGen,Ptos_UCI_posicionGen) values (51,'Soudal-Quick Step','Criterium du Dauphine',5,10,85);</v>
      </c>
    </row>
    <row r="12" spans="1:8" x14ac:dyDescent="0.3">
      <c r="A12">
        <v>11</v>
      </c>
      <c r="B12">
        <v>172</v>
      </c>
      <c r="C12" t="s">
        <v>243</v>
      </c>
      <c r="D12" t="s">
        <v>181</v>
      </c>
      <c r="E12">
        <v>6</v>
      </c>
      <c r="F12">
        <v>36</v>
      </c>
      <c r="G12">
        <v>15</v>
      </c>
      <c r="H12" t="str">
        <f t="shared" si="0"/>
        <v>Insert into Presentacion (Dorsal,Equipo_nombre,Carrera_nombre,Corredor_Id,PosicionGen,Ptos_UCI_posicionGen) values (172,'Soudal-Quick Step','Milano-Sanremo',6,36,15);</v>
      </c>
    </row>
    <row r="13" spans="1:8" x14ac:dyDescent="0.3">
      <c r="A13">
        <v>12</v>
      </c>
      <c r="B13">
        <v>72</v>
      </c>
      <c r="C13" t="s">
        <v>243</v>
      </c>
      <c r="D13" t="s">
        <v>185</v>
      </c>
      <c r="E13">
        <v>6</v>
      </c>
      <c r="F13">
        <v>7</v>
      </c>
      <c r="G13">
        <v>240</v>
      </c>
      <c r="H13" t="str">
        <f t="shared" si="0"/>
        <v>Insert into Presentacion (Dorsal,Equipo_nombre,Carrera_nombre,Corredor_Id,PosicionGen,Ptos_UCI_posicionGen) values (72,'Soudal-Quick Step','Ronde van Vlaanderen-Tour des Flanders',6,7,240);</v>
      </c>
    </row>
    <row r="14" spans="1:8" x14ac:dyDescent="0.3">
      <c r="A14">
        <v>13</v>
      </c>
      <c r="B14">
        <v>1</v>
      </c>
      <c r="C14" t="s">
        <v>243</v>
      </c>
      <c r="D14" t="s">
        <v>188</v>
      </c>
      <c r="E14">
        <v>7</v>
      </c>
      <c r="F14">
        <v>1</v>
      </c>
      <c r="G14">
        <v>800</v>
      </c>
      <c r="H14" t="str">
        <f t="shared" si="0"/>
        <v>Insert into Presentacion (Dorsal,Equipo_nombre,Carrera_nombre,Corredor_Id,PosicionGen,Ptos_UCI_posicionGen) values (1,'Soudal-Quick Step','Liege-Bastogne-Liege',7,1,800);</v>
      </c>
    </row>
    <row r="15" spans="1:8" x14ac:dyDescent="0.3">
      <c r="A15">
        <v>14</v>
      </c>
      <c r="B15">
        <v>51</v>
      </c>
      <c r="C15" t="s">
        <v>243</v>
      </c>
      <c r="D15" t="s">
        <v>183</v>
      </c>
      <c r="E15">
        <v>7</v>
      </c>
      <c r="F15">
        <v>2</v>
      </c>
      <c r="G15">
        <v>320</v>
      </c>
      <c r="H15" t="str">
        <f t="shared" si="0"/>
        <v>Insert into Presentacion (Dorsal,Equipo_nombre,Carrera_nombre,Corredor_Id,PosicionGen,Ptos_UCI_posicionGen) values (51,'Soudal-Quick Step','Volta Ciclista a Catalunya',7,2,320);</v>
      </c>
    </row>
    <row r="16" spans="1:8" x14ac:dyDescent="0.3">
      <c r="A16">
        <v>15</v>
      </c>
      <c r="B16">
        <v>7</v>
      </c>
      <c r="C16" t="s">
        <v>243</v>
      </c>
      <c r="D16" t="s">
        <v>360</v>
      </c>
      <c r="E16">
        <v>8</v>
      </c>
      <c r="F16">
        <v>12</v>
      </c>
      <c r="G16">
        <v>130</v>
      </c>
      <c r="H16" t="str">
        <f t="shared" si="0"/>
        <v>Insert into Presentacion (Dorsal,Equipo_nombre,Carrera_nombre,Corredor_Id,PosicionGen,Ptos_UCI_posicionGen) values (7,'Soudal-Quick Step','Giro dItalia',8,12,130);</v>
      </c>
    </row>
    <row r="17" spans="1:8" x14ac:dyDescent="0.3">
      <c r="A17">
        <v>16</v>
      </c>
      <c r="B17">
        <v>6</v>
      </c>
      <c r="C17" t="s">
        <v>243</v>
      </c>
      <c r="D17" t="s">
        <v>188</v>
      </c>
      <c r="E17">
        <v>8</v>
      </c>
      <c r="F17">
        <v>22</v>
      </c>
      <c r="G17">
        <v>30</v>
      </c>
      <c r="H17" t="str">
        <f t="shared" si="0"/>
        <v>Insert into Presentacion (Dorsal,Equipo_nombre,Carrera_nombre,Corredor_Id,PosicionGen,Ptos_UCI_posicionGen) values (6,'Soudal-Quick Step','Liege-Bastogne-Liege',8,22,30);</v>
      </c>
    </row>
    <row r="18" spans="1:8" x14ac:dyDescent="0.3">
      <c r="A18">
        <v>17</v>
      </c>
      <c r="B18">
        <v>211</v>
      </c>
      <c r="C18" t="s">
        <v>251</v>
      </c>
      <c r="D18" t="s">
        <v>360</v>
      </c>
      <c r="E18">
        <v>9</v>
      </c>
      <c r="F18">
        <v>3</v>
      </c>
      <c r="G18">
        <v>750</v>
      </c>
      <c r="H18" t="str">
        <f t="shared" si="0"/>
        <v>Insert into Presentacion (Dorsal,Equipo_nombre,Carrera_nombre,Corredor_Id,PosicionGen,Ptos_UCI_posicionGen) values (211,'UAE Team Emirates','Giro dItalia',9,3,750);</v>
      </c>
    </row>
    <row r="19" spans="1:8" x14ac:dyDescent="0.3">
      <c r="A19">
        <v>18</v>
      </c>
      <c r="B19">
        <v>21</v>
      </c>
      <c r="C19" t="s">
        <v>251</v>
      </c>
      <c r="D19" t="s">
        <v>183</v>
      </c>
      <c r="E19">
        <v>9</v>
      </c>
      <c r="F19">
        <v>3</v>
      </c>
      <c r="G19">
        <v>260</v>
      </c>
      <c r="H19" t="str">
        <f t="shared" si="0"/>
        <v>Insert into Presentacion (Dorsal,Equipo_nombre,Carrera_nombre,Corredor_Id,PosicionGen,Ptos_UCI_posicionGen) values (21,'UAE Team Emirates','Volta Ciclista a Catalunya',9,3,260);</v>
      </c>
    </row>
    <row r="20" spans="1:8" x14ac:dyDescent="0.3">
      <c r="A20">
        <v>19</v>
      </c>
      <c r="B20">
        <v>171</v>
      </c>
      <c r="C20" t="s">
        <v>251</v>
      </c>
      <c r="D20" t="s">
        <v>192</v>
      </c>
      <c r="E20">
        <v>10</v>
      </c>
      <c r="F20">
        <v>2</v>
      </c>
      <c r="G20">
        <v>400</v>
      </c>
      <c r="H20" t="str">
        <f t="shared" si="0"/>
        <v>Insert into Presentacion (Dorsal,Equipo_nombre,Carrera_nombre,Corredor_Id,PosicionGen,Ptos_UCI_posicionGen) values (171,'UAE Team Emirates','Tour de Suisse',10,2,400);</v>
      </c>
    </row>
    <row r="21" spans="1:8" x14ac:dyDescent="0.3">
      <c r="A21">
        <v>20</v>
      </c>
      <c r="B21">
        <v>11</v>
      </c>
      <c r="C21" t="s">
        <v>251</v>
      </c>
      <c r="D21" t="s">
        <v>196</v>
      </c>
      <c r="E21">
        <v>10</v>
      </c>
      <c r="F21">
        <v>4</v>
      </c>
      <c r="G21">
        <v>600</v>
      </c>
      <c r="H21" t="str">
        <f t="shared" si="0"/>
        <v>Insert into Presentacion (Dorsal,Equipo_nombre,Carrera_nombre,Corredor_Id,PosicionGen,Ptos_UCI_posicionGen) values (11,'UAE Team Emirates','La Vuelta Ciclista a España',10,4,600);</v>
      </c>
    </row>
    <row r="22" spans="1:8" x14ac:dyDescent="0.3">
      <c r="A22">
        <v>21</v>
      </c>
      <c r="B22">
        <v>19</v>
      </c>
      <c r="C22" t="s">
        <v>251</v>
      </c>
      <c r="D22" t="s">
        <v>193</v>
      </c>
      <c r="E22">
        <v>11</v>
      </c>
      <c r="F22">
        <v>3</v>
      </c>
      <c r="G22">
        <v>880</v>
      </c>
      <c r="H22" t="str">
        <f t="shared" si="0"/>
        <v>Insert into Presentacion (Dorsal,Equipo_nombre,Carrera_nombre,Corredor_Id,PosicionGen,Ptos_UCI_posicionGen) values (19,'UAE Team Emirates','Tour de France',11,3,880);</v>
      </c>
    </row>
    <row r="23" spans="1:8" x14ac:dyDescent="0.3">
      <c r="A23">
        <v>22</v>
      </c>
      <c r="B23">
        <v>111</v>
      </c>
      <c r="C23" t="s">
        <v>251</v>
      </c>
      <c r="D23" t="s">
        <v>191</v>
      </c>
      <c r="E23">
        <v>11</v>
      </c>
      <c r="F23">
        <v>2</v>
      </c>
      <c r="G23">
        <v>400</v>
      </c>
      <c r="H23" t="str">
        <f t="shared" si="0"/>
        <v>Insert into Presentacion (Dorsal,Equipo_nombre,Carrera_nombre,Corredor_Id,PosicionGen,Ptos_UCI_posicionGen) values (111,'UAE Team Emirates','Criterium du Dauphine',11,2,400);</v>
      </c>
    </row>
    <row r="24" spans="1:8" x14ac:dyDescent="0.3">
      <c r="A24">
        <v>23</v>
      </c>
      <c r="B24">
        <v>1</v>
      </c>
      <c r="C24" t="s">
        <v>251</v>
      </c>
      <c r="D24" t="s">
        <v>197</v>
      </c>
      <c r="E24">
        <v>12</v>
      </c>
      <c r="F24">
        <v>1</v>
      </c>
      <c r="G24">
        <v>800</v>
      </c>
      <c r="H24" t="str">
        <f t="shared" si="0"/>
        <v>Insert into Presentacion (Dorsal,Equipo_nombre,Carrera_nombre,Corredor_Id,PosicionGen,Ptos_UCI_posicionGen) values (1,'UAE Team Emirates','Il Lombardia',12,1,800);</v>
      </c>
    </row>
    <row r="25" spans="1:8" x14ac:dyDescent="0.3">
      <c r="A25">
        <v>24</v>
      </c>
      <c r="B25">
        <v>11</v>
      </c>
      <c r="C25" t="s">
        <v>251</v>
      </c>
      <c r="D25" t="s">
        <v>193</v>
      </c>
      <c r="E25">
        <v>12</v>
      </c>
      <c r="F25">
        <v>2</v>
      </c>
      <c r="G25">
        <v>1040</v>
      </c>
      <c r="H25" t="str">
        <f t="shared" si="0"/>
        <v>Insert into Presentacion (Dorsal,Equipo_nombre,Carrera_nombre,Corredor_Id,PosicionGen,Ptos_UCI_posicionGen) values (11,'UAE Team Emirates','Tour de France',12,2,1040);</v>
      </c>
    </row>
    <row r="26" spans="1:8" x14ac:dyDescent="0.3">
      <c r="A26">
        <v>25</v>
      </c>
      <c r="B26">
        <v>105</v>
      </c>
      <c r="C26" t="s">
        <v>238</v>
      </c>
      <c r="D26" t="s">
        <v>191</v>
      </c>
      <c r="E26">
        <v>13</v>
      </c>
      <c r="F26">
        <v>38</v>
      </c>
      <c r="G26">
        <v>10</v>
      </c>
      <c r="H26" t="str">
        <f t="shared" si="0"/>
        <v>Insert into Presentacion (Dorsal,Equipo_nombre,Carrera_nombre,Corredor_Id,PosicionGen,Ptos_UCI_posicionGen) values (105,'Lidl-Trek','Criterium du Dauphine',13,38,10);</v>
      </c>
    </row>
    <row r="27" spans="1:8" x14ac:dyDescent="0.3">
      <c r="A27">
        <v>26</v>
      </c>
      <c r="B27">
        <v>51</v>
      </c>
      <c r="C27" t="s">
        <v>238</v>
      </c>
      <c r="D27" t="s">
        <v>196</v>
      </c>
      <c r="E27">
        <v>13</v>
      </c>
      <c r="F27">
        <v>17</v>
      </c>
      <c r="G27">
        <v>70</v>
      </c>
      <c r="H27" t="str">
        <f t="shared" si="0"/>
        <v>Insert into Presentacion (Dorsal,Equipo_nombre,Carrera_nombre,Corredor_Id,PosicionGen,Ptos_UCI_posicionGen) values (51,'Lidl-Trek','La Vuelta Ciclista a España',13,17,70);</v>
      </c>
    </row>
    <row r="28" spans="1:8" x14ac:dyDescent="0.3">
      <c r="A28">
        <v>27</v>
      </c>
      <c r="B28">
        <v>55</v>
      </c>
      <c r="C28" t="s">
        <v>238</v>
      </c>
      <c r="D28" t="s">
        <v>187</v>
      </c>
      <c r="E28">
        <v>14</v>
      </c>
      <c r="F28">
        <v>20</v>
      </c>
      <c r="G28">
        <v>50</v>
      </c>
      <c r="H28" t="str">
        <f t="shared" si="0"/>
        <v>Insert into Presentacion (Dorsal,Equipo_nombre,Carrera_nombre,Corredor_Id,PosicionGen,Ptos_UCI_posicionGen) values (55,'Lidl-Trek','Paris-Roubaix',14,20,50);</v>
      </c>
    </row>
    <row r="29" spans="1:8" x14ac:dyDescent="0.3">
      <c r="A29">
        <v>28</v>
      </c>
      <c r="B29">
        <v>226</v>
      </c>
      <c r="C29" t="s">
        <v>238</v>
      </c>
      <c r="D29" t="s">
        <v>181</v>
      </c>
      <c r="E29">
        <v>14</v>
      </c>
      <c r="F29">
        <v>10</v>
      </c>
      <c r="G29">
        <v>135</v>
      </c>
      <c r="H29" t="str">
        <f t="shared" si="0"/>
        <v>Insert into Presentacion (Dorsal,Equipo_nombre,Carrera_nombre,Corredor_Id,PosicionGen,Ptos_UCI_posicionGen) values (226,'Lidl-Trek','Milano-Sanremo',14,10,135);</v>
      </c>
    </row>
    <row r="30" spans="1:8" x14ac:dyDescent="0.3">
      <c r="A30">
        <v>29</v>
      </c>
      <c r="B30">
        <v>55</v>
      </c>
      <c r="C30" t="s">
        <v>238</v>
      </c>
      <c r="D30" t="s">
        <v>185</v>
      </c>
      <c r="E30">
        <v>15</v>
      </c>
      <c r="F30">
        <v>3</v>
      </c>
      <c r="G30">
        <v>520</v>
      </c>
      <c r="H30" t="str">
        <f t="shared" si="0"/>
        <v>Insert into Presentacion (Dorsal,Equipo_nombre,Carrera_nombre,Corredor_Id,PosicionGen,Ptos_UCI_posicionGen) values (55,'Lidl-Trek','Ronde van Vlaanderen-Tour des Flanders',15,3,520);</v>
      </c>
    </row>
    <row r="31" spans="1:8" x14ac:dyDescent="0.3">
      <c r="A31">
        <v>30</v>
      </c>
      <c r="B31">
        <v>51</v>
      </c>
      <c r="C31" t="s">
        <v>238</v>
      </c>
      <c r="D31" t="s">
        <v>187</v>
      </c>
      <c r="E31">
        <v>15</v>
      </c>
      <c r="F31">
        <v>4</v>
      </c>
      <c r="G31">
        <v>440</v>
      </c>
      <c r="H31" t="str">
        <f t="shared" si="0"/>
        <v>Insert into Presentacion (Dorsal,Equipo_nombre,Carrera_nombre,Corredor_Id,PosicionGen,Ptos_UCI_posicionGen) values (51,'Lidl-Trek','Paris-Roubaix',15,4,440);</v>
      </c>
    </row>
    <row r="32" spans="1:8" x14ac:dyDescent="0.3">
      <c r="A32">
        <v>31</v>
      </c>
      <c r="B32">
        <v>111</v>
      </c>
      <c r="C32" t="s">
        <v>238</v>
      </c>
      <c r="D32" t="s">
        <v>183</v>
      </c>
      <c r="E32">
        <v>16</v>
      </c>
      <c r="F32">
        <v>7</v>
      </c>
      <c r="G32">
        <v>120</v>
      </c>
      <c r="H32" t="str">
        <f t="shared" si="0"/>
        <v>Insert into Presentacion (Dorsal,Equipo_nombre,Carrera_nombre,Corredor_Id,PosicionGen,Ptos_UCI_posicionGen) values (111,'Lidl-Trek','Volta Ciclista a Catalunya',16,7,120);</v>
      </c>
    </row>
    <row r="33" spans="1:8" x14ac:dyDescent="0.3">
      <c r="A33">
        <v>32</v>
      </c>
      <c r="B33">
        <v>221</v>
      </c>
      <c r="C33" t="s">
        <v>238</v>
      </c>
      <c r="D33" t="s">
        <v>180</v>
      </c>
      <c r="E33">
        <v>16</v>
      </c>
      <c r="F33">
        <v>5</v>
      </c>
      <c r="G33">
        <v>225</v>
      </c>
      <c r="H33" t="str">
        <f t="shared" si="0"/>
        <v>Insert into Presentacion (Dorsal,Equipo_nombre,Carrera_nombre,Corredor_Id,PosicionGen,Ptos_UCI_posicionGen) values (221,'Lidl-Trek','Tirreno-Adriatico',16,5,225);</v>
      </c>
    </row>
    <row r="34" spans="1:8" x14ac:dyDescent="0.3">
      <c r="A34">
        <v>33</v>
      </c>
      <c r="B34">
        <v>24</v>
      </c>
      <c r="C34" t="s">
        <v>235</v>
      </c>
      <c r="D34" t="s">
        <v>196</v>
      </c>
      <c r="E34">
        <v>17</v>
      </c>
      <c r="F34">
        <v>1</v>
      </c>
      <c r="G34">
        <v>1100</v>
      </c>
      <c r="H34" t="str">
        <f t="shared" si="0"/>
        <v>Insert into Presentacion (Dorsal,Equipo_nombre,Carrera_nombre,Corredor_Id,PosicionGen,Ptos_UCI_posicionGen) values (24,'Jumbo-Visma','La Vuelta Ciclista a España',17,1,1100);</v>
      </c>
    </row>
    <row r="35" spans="1:8" x14ac:dyDescent="0.3">
      <c r="A35">
        <v>34</v>
      </c>
      <c r="B35">
        <v>4</v>
      </c>
      <c r="C35" t="s">
        <v>235</v>
      </c>
      <c r="D35" t="s">
        <v>193</v>
      </c>
      <c r="E35">
        <v>17</v>
      </c>
      <c r="F35">
        <v>12</v>
      </c>
      <c r="G35">
        <v>165</v>
      </c>
      <c r="H35" t="str">
        <f t="shared" si="0"/>
        <v>Insert into Presentacion (Dorsal,Equipo_nombre,Carrera_nombre,Corredor_Id,PosicionGen,Ptos_UCI_posicionGen) values (4,'Jumbo-Visma','Tour de France',17,12,165);</v>
      </c>
    </row>
    <row r="36" spans="1:8" x14ac:dyDescent="0.3">
      <c r="A36">
        <v>35</v>
      </c>
      <c r="B36">
        <v>1</v>
      </c>
      <c r="C36" t="s">
        <v>235</v>
      </c>
      <c r="D36" t="s">
        <v>193</v>
      </c>
      <c r="E36">
        <v>18</v>
      </c>
      <c r="F36">
        <v>1</v>
      </c>
      <c r="G36">
        <v>1300</v>
      </c>
      <c r="H36" t="str">
        <f t="shared" si="0"/>
        <v>Insert into Presentacion (Dorsal,Equipo_nombre,Carrera_nombre,Corredor_Id,PosicionGen,Ptos_UCI_posicionGen) values (1,'Jumbo-Visma','Tour de France',18,1,1300);</v>
      </c>
    </row>
    <row r="37" spans="1:8" x14ac:dyDescent="0.3">
      <c r="A37">
        <v>36</v>
      </c>
      <c r="B37">
        <v>1</v>
      </c>
      <c r="C37" t="s">
        <v>235</v>
      </c>
      <c r="D37" t="s">
        <v>191</v>
      </c>
      <c r="E37">
        <v>18</v>
      </c>
      <c r="F37">
        <v>1</v>
      </c>
      <c r="G37">
        <v>500</v>
      </c>
      <c r="H37" t="str">
        <f t="shared" si="0"/>
        <v>Insert into Presentacion (Dorsal,Equipo_nombre,Carrera_nombre,Corredor_Id,PosicionGen,Ptos_UCI_posicionGen) values (1,'Jumbo-Visma','Criterium du Dauphine',18,1,500);</v>
      </c>
    </row>
    <row r="38" spans="1:8" x14ac:dyDescent="0.3">
      <c r="A38">
        <v>37</v>
      </c>
      <c r="B38">
        <v>7</v>
      </c>
      <c r="C38" t="s">
        <v>235</v>
      </c>
      <c r="D38" t="s">
        <v>187</v>
      </c>
      <c r="E38">
        <v>19</v>
      </c>
      <c r="F38">
        <v>3</v>
      </c>
      <c r="G38">
        <v>520</v>
      </c>
      <c r="H38" t="str">
        <f t="shared" si="0"/>
        <v>Insert into Presentacion (Dorsal,Equipo_nombre,Carrera_nombre,Corredor_Id,PosicionGen,Ptos_UCI_posicionGen) values (7,'Jumbo-Visma','Paris-Roubaix',19,3,520);</v>
      </c>
    </row>
    <row r="39" spans="1:8" x14ac:dyDescent="0.3">
      <c r="A39">
        <v>38</v>
      </c>
      <c r="B39">
        <v>11</v>
      </c>
      <c r="C39" t="s">
        <v>235</v>
      </c>
      <c r="D39" t="s">
        <v>185</v>
      </c>
      <c r="E39">
        <v>19</v>
      </c>
      <c r="F39">
        <v>4</v>
      </c>
      <c r="G39">
        <v>440</v>
      </c>
      <c r="H39" t="str">
        <f t="shared" si="0"/>
        <v>Insert into Presentacion (Dorsal,Equipo_nombre,Carrera_nombre,Corredor_Id,PosicionGen,Ptos_UCI_posicionGen) values (11,'Jumbo-Visma','Ronde van Vlaanderen-Tour des Flanders',19,4,440);</v>
      </c>
    </row>
    <row r="40" spans="1:8" x14ac:dyDescent="0.3">
      <c r="A40">
        <v>39</v>
      </c>
      <c r="B40">
        <v>3</v>
      </c>
      <c r="C40" t="s">
        <v>235</v>
      </c>
      <c r="D40" t="s">
        <v>187</v>
      </c>
      <c r="E40">
        <v>20</v>
      </c>
      <c r="F40">
        <v>10</v>
      </c>
      <c r="G40">
        <v>135</v>
      </c>
      <c r="H40" t="str">
        <f t="shared" si="0"/>
        <v>Insert into Presentacion (Dorsal,Equipo_nombre,Carrera_nombre,Corredor_Id,PosicionGen,Ptos_UCI_posicionGen) values (3,'Jumbo-Visma','Paris-Roubaix',20,10,135);</v>
      </c>
    </row>
    <row r="41" spans="1:8" x14ac:dyDescent="0.3">
      <c r="A41">
        <v>40</v>
      </c>
      <c r="B41">
        <v>4</v>
      </c>
      <c r="C41" t="s">
        <v>235</v>
      </c>
      <c r="D41" t="s">
        <v>191</v>
      </c>
      <c r="E41">
        <v>20</v>
      </c>
      <c r="F41">
        <v>89</v>
      </c>
      <c r="G41">
        <v>0</v>
      </c>
      <c r="H41" t="str">
        <f t="shared" si="0"/>
        <v>Insert into Presentacion (Dorsal,Equipo_nombre,Carrera_nombre,Corredor_Id,PosicionGen,Ptos_UCI_posicionGen) values (4,'Jumbo-Visma','Criterium du Dauphine',20,89,0);</v>
      </c>
    </row>
    <row r="42" spans="1:8" x14ac:dyDescent="0.3">
      <c r="A42">
        <v>41</v>
      </c>
      <c r="B42">
        <v>73</v>
      </c>
      <c r="C42" t="s">
        <v>214</v>
      </c>
      <c r="D42" t="s">
        <v>196</v>
      </c>
      <c r="E42">
        <v>21</v>
      </c>
      <c r="F42">
        <v>20</v>
      </c>
      <c r="G42">
        <v>50</v>
      </c>
      <c r="H42" t="str">
        <f t="shared" si="0"/>
        <v>Insert into Presentacion (Dorsal,Equipo_nombre,Carrera_nombre,Corredor_Id,PosicionGen,Ptos_UCI_posicionGen) values (73,'BORA-hansgtohe','La Vuelta Ciclista a España',21,20,50);</v>
      </c>
    </row>
    <row r="43" spans="1:8" x14ac:dyDescent="0.3">
      <c r="A43">
        <v>42</v>
      </c>
      <c r="B43">
        <v>43</v>
      </c>
      <c r="C43" t="s">
        <v>214</v>
      </c>
      <c r="D43" t="s">
        <v>191</v>
      </c>
      <c r="E43">
        <v>21</v>
      </c>
      <c r="F43">
        <v>19</v>
      </c>
      <c r="G43">
        <v>30</v>
      </c>
      <c r="H43" t="str">
        <f t="shared" si="0"/>
        <v>Insert into Presentacion (Dorsal,Equipo_nombre,Carrera_nombre,Corredor_Id,PosicionGen,Ptos_UCI_posicionGen) values (43,'BORA-hansgtohe','Criterium du Dauphine',21,19,30);</v>
      </c>
    </row>
    <row r="44" spans="1:8" x14ac:dyDescent="0.3">
      <c r="A44">
        <v>43</v>
      </c>
      <c r="B44">
        <v>75</v>
      </c>
      <c r="C44" t="s">
        <v>214</v>
      </c>
      <c r="D44" t="s">
        <v>196</v>
      </c>
      <c r="E44">
        <v>22</v>
      </c>
      <c r="F44">
        <v>30</v>
      </c>
      <c r="G44">
        <v>30</v>
      </c>
      <c r="H44" t="str">
        <f t="shared" si="0"/>
        <v>Insert into Presentacion (Dorsal,Equipo_nombre,Carrera_nombre,Corredor_Id,PosicionGen,Ptos_UCI_posicionGen) values (75,'BORA-hansgtohe','La Vuelta Ciclista a España',22,30,30);</v>
      </c>
    </row>
    <row r="45" spans="1:8" x14ac:dyDescent="0.3">
      <c r="A45">
        <v>44</v>
      </c>
      <c r="B45">
        <v>56</v>
      </c>
      <c r="C45" t="s">
        <v>214</v>
      </c>
      <c r="D45" t="s">
        <v>360</v>
      </c>
      <c r="E45">
        <v>22</v>
      </c>
      <c r="F45">
        <v>9</v>
      </c>
      <c r="G45">
        <v>235</v>
      </c>
      <c r="H45" t="str">
        <f t="shared" si="0"/>
        <v>Insert into Presentacion (Dorsal,Equipo_nombre,Carrera_nombre,Corredor_Id,PosicionGen,Ptos_UCI_posicionGen) values (56,'BORA-hansgtohe','Giro dItalia',22,9,235);</v>
      </c>
    </row>
    <row r="46" spans="1:8" x14ac:dyDescent="0.3">
      <c r="A46">
        <v>45</v>
      </c>
      <c r="B46">
        <v>51</v>
      </c>
      <c r="C46" t="s">
        <v>214</v>
      </c>
      <c r="D46" t="s">
        <v>192</v>
      </c>
      <c r="E46">
        <v>23</v>
      </c>
      <c r="F46">
        <v>14</v>
      </c>
      <c r="G46">
        <v>40</v>
      </c>
      <c r="H46" t="str">
        <f t="shared" si="0"/>
        <v>Insert into Presentacion (Dorsal,Equipo_nombre,Carrera_nombre,Corredor_Id,PosicionGen,Ptos_UCI_posicionGen) values (51,'BORA-hansgtohe','Tour de Suisse',23,14,40);</v>
      </c>
    </row>
    <row r="47" spans="1:8" x14ac:dyDescent="0.3">
      <c r="A47">
        <v>46</v>
      </c>
      <c r="B47">
        <v>56</v>
      </c>
      <c r="C47" t="s">
        <v>214</v>
      </c>
      <c r="D47" t="s">
        <v>195</v>
      </c>
      <c r="E47">
        <v>23</v>
      </c>
      <c r="F47">
        <v>74</v>
      </c>
      <c r="G47">
        <v>0</v>
      </c>
      <c r="H47" t="str">
        <f t="shared" si="0"/>
        <v>Insert into Presentacion (Dorsal,Equipo_nombre,Carrera_nombre,Corredor_Id,PosicionGen,Ptos_UCI_posicionGen) values (56,'BORA-hansgtohe','Donostia San Sebastian Klasikoa',23,74,0);</v>
      </c>
    </row>
    <row r="48" spans="1:8" x14ac:dyDescent="0.3">
      <c r="A48">
        <v>47</v>
      </c>
      <c r="B48">
        <v>71</v>
      </c>
      <c r="C48" t="s">
        <v>214</v>
      </c>
      <c r="D48" t="s">
        <v>193</v>
      </c>
      <c r="E48">
        <v>24</v>
      </c>
      <c r="F48">
        <v>7</v>
      </c>
      <c r="G48">
        <v>425</v>
      </c>
      <c r="H48" t="str">
        <f t="shared" si="0"/>
        <v>Insert into Presentacion (Dorsal,Equipo_nombre,Carrera_nombre,Corredor_Id,PosicionGen,Ptos_UCI_posicionGen) values (71,'BORA-hansgtohe','Tour de France',24,7,425);</v>
      </c>
    </row>
    <row r="49" spans="1:8" x14ac:dyDescent="0.3">
      <c r="A49">
        <v>48</v>
      </c>
      <c r="B49">
        <v>41</v>
      </c>
      <c r="C49" t="s">
        <v>214</v>
      </c>
      <c r="D49" t="s">
        <v>191</v>
      </c>
      <c r="E49">
        <v>24</v>
      </c>
      <c r="F49">
        <v>4</v>
      </c>
      <c r="G49">
        <v>275</v>
      </c>
      <c r="H49" t="str">
        <f t="shared" si="0"/>
        <v>Insert into Presentacion (Dorsal,Equipo_nombre,Carrera_nombre,Corredor_Id,PosicionGen,Ptos_UCI_posicionGen) values (41,'BORA-hansgtohe','Criterium du Dauphine',24,4,275);</v>
      </c>
    </row>
    <row r="50" spans="1:8" x14ac:dyDescent="0.3">
      <c r="A50">
        <v>49</v>
      </c>
      <c r="B50">
        <v>227</v>
      </c>
      <c r="C50" t="s">
        <v>248</v>
      </c>
      <c r="D50" t="s">
        <v>197</v>
      </c>
      <c r="E50">
        <v>25</v>
      </c>
      <c r="F50">
        <v>79</v>
      </c>
      <c r="G50">
        <v>0</v>
      </c>
      <c r="H50" t="str">
        <f t="shared" si="0"/>
        <v>Insert into Presentacion (Dorsal,Equipo_nombre,Carrera_nombre,Corredor_Id,PosicionGen,Ptos_UCI_posicionGen) values (227,'Team Jayco Alula','Il Lombardia',25,79,0);</v>
      </c>
    </row>
    <row r="51" spans="1:8" x14ac:dyDescent="0.3">
      <c r="A51">
        <v>50</v>
      </c>
      <c r="B51">
        <v>198</v>
      </c>
      <c r="C51" t="s">
        <v>248</v>
      </c>
      <c r="D51" t="s">
        <v>360</v>
      </c>
      <c r="E51">
        <v>25</v>
      </c>
      <c r="F51">
        <v>18</v>
      </c>
      <c r="G51">
        <v>60</v>
      </c>
      <c r="H51" t="str">
        <f t="shared" si="0"/>
        <v>Insert into Presentacion (Dorsal,Equipo_nombre,Carrera_nombre,Corredor_Id,PosicionGen,Ptos_UCI_posicionGen) values (198,'Team Jayco Alula','Giro dItalia',25,18,60);</v>
      </c>
    </row>
    <row r="52" spans="1:8" x14ac:dyDescent="0.3">
      <c r="A52">
        <v>51</v>
      </c>
      <c r="B52">
        <v>221</v>
      </c>
      <c r="C52" t="s">
        <v>248</v>
      </c>
      <c r="D52" t="s">
        <v>197</v>
      </c>
      <c r="E52">
        <v>26</v>
      </c>
      <c r="F52">
        <v>5</v>
      </c>
      <c r="G52">
        <v>360</v>
      </c>
      <c r="H52" t="str">
        <f t="shared" si="0"/>
        <v>Insert into Presentacion (Dorsal,Equipo_nombre,Carrera_nombre,Corredor_Id,PosicionGen,Ptos_UCI_posicionGen) values (221,'Team Jayco Alula','Il Lombardia',26,5,360);</v>
      </c>
    </row>
    <row r="53" spans="1:8" x14ac:dyDescent="0.3">
      <c r="A53">
        <v>52</v>
      </c>
      <c r="B53">
        <v>161</v>
      </c>
      <c r="C53" t="s">
        <v>248</v>
      </c>
      <c r="D53" t="s">
        <v>193</v>
      </c>
      <c r="E53">
        <v>26</v>
      </c>
      <c r="F53">
        <v>4</v>
      </c>
      <c r="G53">
        <v>750</v>
      </c>
      <c r="H53" t="str">
        <f t="shared" si="0"/>
        <v>Insert into Presentacion (Dorsal,Equipo_nombre,Carrera_nombre,Corredor_Id,PosicionGen,Ptos_UCI_posicionGen) values (161,'Team Jayco Alula','Tour de France',26,4,750);</v>
      </c>
    </row>
    <row r="54" spans="1:8" x14ac:dyDescent="0.3">
      <c r="A54">
        <v>53</v>
      </c>
      <c r="B54">
        <v>191</v>
      </c>
      <c r="C54" t="s">
        <v>248</v>
      </c>
      <c r="D54" t="s">
        <v>360</v>
      </c>
      <c r="E54">
        <v>27</v>
      </c>
      <c r="F54">
        <v>63</v>
      </c>
      <c r="G54">
        <v>0</v>
      </c>
      <c r="H54" t="str">
        <f t="shared" si="0"/>
        <v>Insert into Presentacion (Dorsal,Equipo_nombre,Carrera_nombre,Corredor_Id,PosicionGen,Ptos_UCI_posicionGen) values (191,'Team Jayco Alula','Giro dItalia',27,63,0);</v>
      </c>
    </row>
    <row r="55" spans="1:8" x14ac:dyDescent="0.3">
      <c r="A55">
        <v>54</v>
      </c>
      <c r="B55">
        <v>81</v>
      </c>
      <c r="C55" t="s">
        <v>248</v>
      </c>
      <c r="D55" t="s">
        <v>185</v>
      </c>
      <c r="E55">
        <v>27</v>
      </c>
      <c r="F55">
        <v>200</v>
      </c>
      <c r="G55">
        <v>0</v>
      </c>
      <c r="H55" t="str">
        <f t="shared" si="0"/>
        <v>Insert into Presentacion (Dorsal,Equipo_nombre,Carrera_nombre,Corredor_Id,PosicionGen,Ptos_UCI_posicionGen) values (81,'Team Jayco Alula','Ronde van Vlaanderen-Tour des Flanders',27,200,0);</v>
      </c>
    </row>
    <row r="56" spans="1:8" x14ac:dyDescent="0.3">
      <c r="A56">
        <v>55</v>
      </c>
      <c r="B56">
        <v>14</v>
      </c>
      <c r="C56" t="s">
        <v>248</v>
      </c>
      <c r="D56" t="s">
        <v>176</v>
      </c>
      <c r="E56">
        <v>28</v>
      </c>
      <c r="F56">
        <v>20</v>
      </c>
      <c r="G56">
        <v>30</v>
      </c>
      <c r="H56" t="str">
        <f t="shared" si="0"/>
        <v>Insert into Presentacion (Dorsal,Equipo_nombre,Carrera_nombre,Corredor_Id,PosicionGen,Ptos_UCI_posicionGen) values (14,'Team Jayco Alula','Paris-Niza',28,20,30);</v>
      </c>
    </row>
    <row r="57" spans="1:8" x14ac:dyDescent="0.3">
      <c r="A57">
        <v>56</v>
      </c>
      <c r="B57">
        <v>114</v>
      </c>
      <c r="C57" t="s">
        <v>248</v>
      </c>
      <c r="D57" t="s">
        <v>189</v>
      </c>
      <c r="E57">
        <v>28</v>
      </c>
      <c r="F57">
        <v>36</v>
      </c>
      <c r="G57">
        <v>10</v>
      </c>
      <c r="H57" t="str">
        <f t="shared" si="0"/>
        <v>Insert into Presentacion (Dorsal,Equipo_nombre,Carrera_nombre,Corredor_Id,PosicionGen,Ptos_UCI_posicionGen) values (114,'Team Jayco Alula','Tour de Romandie',28,36,10);</v>
      </c>
    </row>
    <row r="58" spans="1:8" x14ac:dyDescent="0.3">
      <c r="A58">
        <v>57</v>
      </c>
      <c r="B58">
        <v>61</v>
      </c>
      <c r="C58" t="s">
        <v>223</v>
      </c>
      <c r="D58" t="s">
        <v>181</v>
      </c>
      <c r="E58">
        <v>29</v>
      </c>
      <c r="F58">
        <v>54</v>
      </c>
      <c r="G58">
        <v>10</v>
      </c>
      <c r="H58" t="str">
        <f t="shared" si="0"/>
        <v>Insert into Presentacion (Dorsal,Equipo_nombre,Carrera_nombre,Corredor_Id,PosicionGen,Ptos_UCI_posicionGen) values (61,'EF Education-EasyPost','Milano-Sanremo',29,54,10);</v>
      </c>
    </row>
    <row r="59" spans="1:8" x14ac:dyDescent="0.3">
      <c r="A59">
        <v>58</v>
      </c>
      <c r="B59">
        <v>76</v>
      </c>
      <c r="C59" t="s">
        <v>223</v>
      </c>
      <c r="D59" t="s">
        <v>360</v>
      </c>
      <c r="E59">
        <v>29</v>
      </c>
      <c r="F59">
        <v>48</v>
      </c>
      <c r="G59">
        <v>20</v>
      </c>
      <c r="H59" t="str">
        <f t="shared" si="0"/>
        <v>Insert into Presentacion (Dorsal,Equipo_nombre,Carrera_nombre,Corredor_Id,PosicionGen,Ptos_UCI_posicionGen) values (76,'EF Education-EasyPost','Giro dItalia',29,48,20);</v>
      </c>
    </row>
    <row r="60" spans="1:8" x14ac:dyDescent="0.3">
      <c r="A60">
        <v>59</v>
      </c>
      <c r="B60">
        <v>81</v>
      </c>
      <c r="C60" t="s">
        <v>223</v>
      </c>
      <c r="D60" t="s">
        <v>195</v>
      </c>
      <c r="E60">
        <v>30</v>
      </c>
      <c r="F60">
        <v>4</v>
      </c>
      <c r="G60">
        <v>220</v>
      </c>
      <c r="H60" t="str">
        <f t="shared" si="0"/>
        <v>Insert into Presentacion (Dorsal,Equipo_nombre,Carrera_nombre,Corredor_Id,PosicionGen,Ptos_UCI_posicionGen) values (81,'EF Education-EasyPost','Donostia San Sebastian Klasikoa',30,4,220);</v>
      </c>
    </row>
    <row r="61" spans="1:8" x14ac:dyDescent="0.3">
      <c r="A61">
        <v>60</v>
      </c>
      <c r="B61">
        <v>96</v>
      </c>
      <c r="C61" t="s">
        <v>223</v>
      </c>
      <c r="D61" t="s">
        <v>185</v>
      </c>
      <c r="E61">
        <v>30</v>
      </c>
      <c r="F61">
        <v>5</v>
      </c>
      <c r="G61">
        <v>360</v>
      </c>
      <c r="H61" t="str">
        <f t="shared" si="0"/>
        <v>Insert into Presentacion (Dorsal,Equipo_nombre,Carrera_nombre,Corredor_Id,PosicionGen,Ptos_UCI_posicionGen) values (96,'EF Education-EasyPost','Ronde van Vlaanderen-Tour des Flanders',30,5,360);</v>
      </c>
    </row>
    <row r="62" spans="1:8" x14ac:dyDescent="0.3">
      <c r="A62">
        <v>61</v>
      </c>
      <c r="B62">
        <v>48</v>
      </c>
      <c r="C62" t="s">
        <v>223</v>
      </c>
      <c r="D62" t="s">
        <v>193</v>
      </c>
      <c r="E62">
        <v>31</v>
      </c>
      <c r="F62">
        <v>71</v>
      </c>
      <c r="G62">
        <v>0</v>
      </c>
      <c r="H62" t="str">
        <f t="shared" si="0"/>
        <v>Insert into Presentacion (Dorsal,Equipo_nombre,Carrera_nombre,Corredor_Id,PosicionGen,Ptos_UCI_posicionGen) values (48,'EF Education-EasyPost','Tour de France',31,71,0);</v>
      </c>
    </row>
    <row r="63" spans="1:8" x14ac:dyDescent="0.3">
      <c r="A63">
        <v>62</v>
      </c>
      <c r="B63">
        <v>77</v>
      </c>
      <c r="C63" t="s">
        <v>223</v>
      </c>
      <c r="D63" t="s">
        <v>197</v>
      </c>
      <c r="E63">
        <v>31</v>
      </c>
      <c r="F63">
        <v>35</v>
      </c>
      <c r="G63">
        <v>15</v>
      </c>
      <c r="H63" t="str">
        <f t="shared" si="0"/>
        <v>Insert into Presentacion (Dorsal,Equipo_nombre,Carrera_nombre,Corredor_Id,PosicionGen,Ptos_UCI_posicionGen) values (77,'EF Education-EasyPost','Il Lombardia',31,35,15);</v>
      </c>
    </row>
    <row r="64" spans="1:8" x14ac:dyDescent="0.3">
      <c r="A64">
        <v>63</v>
      </c>
      <c r="B64">
        <v>72</v>
      </c>
      <c r="C64" t="s">
        <v>223</v>
      </c>
      <c r="D64" t="s">
        <v>192</v>
      </c>
      <c r="E64">
        <v>32</v>
      </c>
      <c r="F64">
        <v>49</v>
      </c>
      <c r="G64">
        <v>10</v>
      </c>
      <c r="H64" t="str">
        <f t="shared" si="0"/>
        <v>Insert into Presentacion (Dorsal,Equipo_nombre,Carrera_nombre,Corredor_Id,PosicionGen,Ptos_UCI_posicionGen) values (72,'EF Education-EasyPost','Tour de Suisse',32,49,10);</v>
      </c>
    </row>
    <row r="65" spans="1:8" x14ac:dyDescent="0.3">
      <c r="A65">
        <v>64</v>
      </c>
      <c r="B65">
        <v>102</v>
      </c>
      <c r="C65" t="s">
        <v>223</v>
      </c>
      <c r="D65" t="s">
        <v>196</v>
      </c>
      <c r="E65">
        <v>32</v>
      </c>
      <c r="F65">
        <v>117</v>
      </c>
      <c r="G65">
        <v>0</v>
      </c>
      <c r="H65" t="str">
        <f t="shared" si="0"/>
        <v>Insert into Presentacion (Dorsal,Equipo_nombre,Carrera_nombre,Corredor_Id,PosicionGen,Ptos_UCI_posicionGen) values (102,'EF Education-EasyPost','La Vuelta Ciclista a España',32,117,0);</v>
      </c>
    </row>
    <row r="66" spans="1:8" x14ac:dyDescent="0.3">
      <c r="A66">
        <v>65</v>
      </c>
      <c r="B66">
        <v>81</v>
      </c>
      <c r="C66" t="s">
        <v>201</v>
      </c>
      <c r="D66" t="s">
        <v>196</v>
      </c>
      <c r="E66">
        <v>33</v>
      </c>
      <c r="F66">
        <v>122</v>
      </c>
      <c r="G66">
        <v>0</v>
      </c>
      <c r="H66" t="str">
        <f t="shared" si="0"/>
        <v>Insert into Presentacion (Dorsal,Equipo_nombre,Carrera_nombre,Corredor_Id,PosicionGen,Ptos_UCI_posicionGen) values (81,'Alpecin-Deceunick','La Vuelta Ciclista a España',33,122,0);</v>
      </c>
    </row>
    <row r="67" spans="1:8" x14ac:dyDescent="0.3">
      <c r="A67">
        <v>66</v>
      </c>
      <c r="B67">
        <v>24</v>
      </c>
      <c r="C67" t="s">
        <v>201</v>
      </c>
      <c r="D67" t="s">
        <v>187</v>
      </c>
      <c r="E67">
        <v>33</v>
      </c>
      <c r="F67">
        <v>31</v>
      </c>
      <c r="G67">
        <v>15</v>
      </c>
      <c r="H67" t="str">
        <f t="shared" ref="H67:H130" si="1">_xlfn.CONCAT("Insert into Presentacion (Dorsal,Equipo_nombre,Carrera_nombre,Corredor_Id,PosicionGen,Ptos_UCI_posicionGen) values"," ","(",B67,",'",C67,"','",D67,"',",E67,",",F67,",",G67,");",)</f>
        <v>Insert into Presentacion (Dorsal,Equipo_nombre,Carrera_nombre,Corredor_Id,PosicionGen,Ptos_UCI_posicionGen) values (24,'Alpecin-Deceunick','Paris-Roubaix',33,31,15);</v>
      </c>
    </row>
    <row r="68" spans="1:8" x14ac:dyDescent="0.3">
      <c r="A68">
        <v>67</v>
      </c>
      <c r="B68">
        <v>106</v>
      </c>
      <c r="C68" t="s">
        <v>201</v>
      </c>
      <c r="D68" t="s">
        <v>193</v>
      </c>
      <c r="E68">
        <v>34</v>
      </c>
      <c r="F68">
        <v>97</v>
      </c>
      <c r="G68">
        <v>0</v>
      </c>
      <c r="H68" t="str">
        <f t="shared" si="1"/>
        <v>Insert into Presentacion (Dorsal,Equipo_nombre,Carrera_nombre,Corredor_Id,PosicionGen,Ptos_UCI_posicionGen) values (106,'Alpecin-Deceunick','Tour de France',34,97,0);</v>
      </c>
    </row>
    <row r="69" spans="1:8" x14ac:dyDescent="0.3">
      <c r="A69">
        <v>68</v>
      </c>
      <c r="B69">
        <v>25</v>
      </c>
      <c r="C69" t="s">
        <v>201</v>
      </c>
      <c r="D69" t="s">
        <v>187</v>
      </c>
      <c r="E69">
        <v>34</v>
      </c>
      <c r="F69">
        <v>2</v>
      </c>
      <c r="G69">
        <v>640</v>
      </c>
      <c r="H69" t="str">
        <f t="shared" si="1"/>
        <v>Insert into Presentacion (Dorsal,Equipo_nombre,Carrera_nombre,Corredor_Id,PosicionGen,Ptos_UCI_posicionGen) values (25,'Alpecin-Deceunick','Paris-Roubaix',34,2,640);</v>
      </c>
    </row>
    <row r="70" spans="1:8" x14ac:dyDescent="0.3">
      <c r="A70">
        <v>69</v>
      </c>
      <c r="B70">
        <v>21</v>
      </c>
      <c r="C70" t="s">
        <v>201</v>
      </c>
      <c r="D70" t="s">
        <v>181</v>
      </c>
      <c r="E70">
        <v>35</v>
      </c>
      <c r="F70">
        <v>1</v>
      </c>
      <c r="G70">
        <v>800</v>
      </c>
      <c r="H70" t="str">
        <f t="shared" si="1"/>
        <v>Insert into Presentacion (Dorsal,Equipo_nombre,Carrera_nombre,Corredor_Id,PosicionGen,Ptos_UCI_posicionGen) values (21,'Alpecin-Deceunick','Milano-Sanremo',35,1,800);</v>
      </c>
    </row>
    <row r="71" spans="1:8" x14ac:dyDescent="0.3">
      <c r="A71">
        <v>70</v>
      </c>
      <c r="B71">
        <v>21</v>
      </c>
      <c r="C71" t="s">
        <v>201</v>
      </c>
      <c r="D71" t="s">
        <v>187</v>
      </c>
      <c r="E71">
        <v>35</v>
      </c>
      <c r="F71">
        <v>1</v>
      </c>
      <c r="G71">
        <v>800</v>
      </c>
      <c r="H71" t="str">
        <f t="shared" si="1"/>
        <v>Insert into Presentacion (Dorsal,Equipo_nombre,Carrera_nombre,Corredor_Id,PosicionGen,Ptos_UCI_posicionGen) values (21,'Alpecin-Deceunick','Paris-Roubaix',35,1,800);</v>
      </c>
    </row>
    <row r="72" spans="1:8" x14ac:dyDescent="0.3">
      <c r="A72">
        <v>71</v>
      </c>
      <c r="B72">
        <v>7</v>
      </c>
      <c r="C72" t="s">
        <v>201</v>
      </c>
      <c r="D72" t="s">
        <v>180</v>
      </c>
      <c r="E72">
        <v>36</v>
      </c>
      <c r="F72">
        <v>65</v>
      </c>
      <c r="G72">
        <v>0</v>
      </c>
      <c r="H72" t="str">
        <f t="shared" si="1"/>
        <v>Insert into Presentacion (Dorsal,Equipo_nombre,Carrera_nombre,Corredor_Id,PosicionGen,Ptos_UCI_posicionGen) values (7,'Alpecin-Deceunick','Tirreno-Adriatico',36,65,0);</v>
      </c>
    </row>
    <row r="73" spans="1:8" x14ac:dyDescent="0.3">
      <c r="A73">
        <v>72</v>
      </c>
      <c r="B73">
        <v>27</v>
      </c>
      <c r="C73" t="s">
        <v>201</v>
      </c>
      <c r="D73" t="s">
        <v>187</v>
      </c>
      <c r="E73">
        <v>36</v>
      </c>
      <c r="F73">
        <v>11</v>
      </c>
      <c r="G73">
        <v>110</v>
      </c>
      <c r="H73" t="str">
        <f t="shared" si="1"/>
        <v>Insert into Presentacion (Dorsal,Equipo_nombre,Carrera_nombre,Corredor_Id,PosicionGen,Ptos_UCI_posicionGen) values (27,'Alpecin-Deceunick','Paris-Roubaix',36,11,110);</v>
      </c>
    </row>
    <row r="74" spans="1:8" x14ac:dyDescent="0.3">
      <c r="A74">
        <v>73</v>
      </c>
      <c r="B74">
        <v>203</v>
      </c>
      <c r="C74" t="s">
        <v>204</v>
      </c>
      <c r="D74" t="s">
        <v>197</v>
      </c>
      <c r="E74">
        <v>37</v>
      </c>
      <c r="F74">
        <v>26</v>
      </c>
      <c r="G74">
        <v>30</v>
      </c>
      <c r="H74" t="str">
        <f t="shared" si="1"/>
        <v>Insert into Presentacion (Dorsal,Equipo_nombre,Carrera_nombre,Corredor_Id,PosicionGen,Ptos_UCI_posicionGen) values (203,'Team Arkea Samsic','Il Lombardia',37,26,30);</v>
      </c>
    </row>
    <row r="75" spans="1:8" x14ac:dyDescent="0.3">
      <c r="A75">
        <v>74</v>
      </c>
      <c r="B75">
        <v>33</v>
      </c>
      <c r="C75" t="s">
        <v>204</v>
      </c>
      <c r="D75" t="s">
        <v>195</v>
      </c>
      <c r="E75">
        <v>37</v>
      </c>
      <c r="F75">
        <v>14</v>
      </c>
      <c r="G75">
        <v>32</v>
      </c>
      <c r="H75" t="str">
        <f t="shared" si="1"/>
        <v>Insert into Presentacion (Dorsal,Equipo_nombre,Carrera_nombre,Corredor_Id,PosicionGen,Ptos_UCI_posicionGen) values (33,'Team Arkea Samsic','Donostia San Sebastian Klasikoa',37,14,32);</v>
      </c>
    </row>
    <row r="76" spans="1:8" x14ac:dyDescent="0.3">
      <c r="A76">
        <v>75</v>
      </c>
      <c r="B76">
        <v>91</v>
      </c>
      <c r="C76" t="s">
        <v>204</v>
      </c>
      <c r="D76" t="s">
        <v>181</v>
      </c>
      <c r="E76">
        <v>38</v>
      </c>
      <c r="F76">
        <v>51</v>
      </c>
      <c r="G76">
        <v>10</v>
      </c>
      <c r="H76" t="str">
        <f t="shared" si="1"/>
        <v>Insert into Presentacion (Dorsal,Equipo_nombre,Carrera_nombre,Corredor_Id,PosicionGen,Ptos_UCI_posicionGen) values (91,'Team Arkea Samsic','Milano-Sanremo',38,51,10);</v>
      </c>
    </row>
    <row r="77" spans="1:8" x14ac:dyDescent="0.3">
      <c r="A77">
        <v>76</v>
      </c>
      <c r="B77">
        <v>82</v>
      </c>
      <c r="C77" t="s">
        <v>204</v>
      </c>
      <c r="D77" t="s">
        <v>192</v>
      </c>
      <c r="E77">
        <v>38</v>
      </c>
      <c r="F77">
        <v>200</v>
      </c>
      <c r="G77">
        <v>0</v>
      </c>
      <c r="H77" t="str">
        <f t="shared" si="1"/>
        <v>Insert into Presentacion (Dorsal,Equipo_nombre,Carrera_nombre,Corredor_Id,PosicionGen,Ptos_UCI_posicionGen) values (82,'Team Arkea Samsic','Tour de Suisse',38,200,0);</v>
      </c>
    </row>
    <row r="78" spans="1:8" x14ac:dyDescent="0.3">
      <c r="A78">
        <v>77</v>
      </c>
      <c r="B78">
        <v>178</v>
      </c>
      <c r="C78" t="s">
        <v>204</v>
      </c>
      <c r="D78" t="s">
        <v>196</v>
      </c>
      <c r="E78">
        <v>39</v>
      </c>
      <c r="F78">
        <v>13</v>
      </c>
      <c r="G78">
        <v>110</v>
      </c>
      <c r="H78" t="str">
        <f t="shared" si="1"/>
        <v>Insert into Presentacion (Dorsal,Equipo_nombre,Carrera_nombre,Corredor_Id,PosicionGen,Ptos_UCI_posicionGen) values (178,'Team Arkea Samsic','La Vuelta Ciclista a España',39,13,110);</v>
      </c>
    </row>
    <row r="79" spans="1:8" x14ac:dyDescent="0.3">
      <c r="A79">
        <v>78</v>
      </c>
      <c r="B79">
        <v>31</v>
      </c>
      <c r="C79" t="s">
        <v>204</v>
      </c>
      <c r="D79" t="s">
        <v>186</v>
      </c>
      <c r="E79">
        <v>39</v>
      </c>
      <c r="F79">
        <v>14</v>
      </c>
      <c r="G79">
        <v>32</v>
      </c>
      <c r="H79" t="str">
        <f t="shared" si="1"/>
        <v>Insert into Presentacion (Dorsal,Equipo_nombre,Carrera_nombre,Corredor_Id,PosicionGen,Ptos_UCI_posicionGen) values (31,'Team Arkea Samsic','Itzulia Basque Country',39,14,32);</v>
      </c>
    </row>
    <row r="80" spans="1:8" x14ac:dyDescent="0.3">
      <c r="A80">
        <v>79</v>
      </c>
      <c r="B80">
        <v>172</v>
      </c>
      <c r="C80" t="s">
        <v>204</v>
      </c>
      <c r="D80" t="s">
        <v>196</v>
      </c>
      <c r="E80">
        <v>40</v>
      </c>
      <c r="F80">
        <v>73</v>
      </c>
      <c r="G80">
        <v>0</v>
      </c>
      <c r="H80" t="str">
        <f t="shared" si="1"/>
        <v>Insert into Presentacion (Dorsal,Equipo_nombre,Carrera_nombre,Corredor_Id,PosicionGen,Ptos_UCI_posicionGen) values (172,'Team Arkea Samsic','La Vuelta Ciclista a España',40,73,0);</v>
      </c>
    </row>
    <row r="81" spans="1:8" x14ac:dyDescent="0.3">
      <c r="A81">
        <v>80</v>
      </c>
      <c r="B81">
        <v>123</v>
      </c>
      <c r="C81" t="s">
        <v>204</v>
      </c>
      <c r="D81" t="s">
        <v>183</v>
      </c>
      <c r="E81">
        <v>40</v>
      </c>
      <c r="F81">
        <v>22</v>
      </c>
      <c r="G81">
        <v>16</v>
      </c>
      <c r="H81" t="str">
        <f t="shared" si="1"/>
        <v>Insert into Presentacion (Dorsal,Equipo_nombre,Carrera_nombre,Corredor_Id,PosicionGen,Ptos_UCI_posicionGen) values (123,'Team Arkea Samsic','Volta Ciclista a Catalunya',40,22,16);</v>
      </c>
    </row>
    <row r="82" spans="1:8" x14ac:dyDescent="0.3">
      <c r="A82">
        <v>81</v>
      </c>
      <c r="B82">
        <v>33</v>
      </c>
      <c r="C82" t="s">
        <v>207</v>
      </c>
      <c r="D82" t="s">
        <v>192</v>
      </c>
      <c r="E82">
        <v>41</v>
      </c>
      <c r="F82">
        <v>74</v>
      </c>
      <c r="G82">
        <v>0</v>
      </c>
      <c r="H82" t="str">
        <f t="shared" si="1"/>
        <v>Insert into Presentacion (Dorsal,Equipo_nombre,Carrera_nombre,Corredor_Id,PosicionGen,Ptos_UCI_posicionGen) values (33,'Astana Qazaqstan team','Tour de Suisse',41,74,0);</v>
      </c>
    </row>
    <row r="83" spans="1:8" x14ac:dyDescent="0.3">
      <c r="A83">
        <v>82</v>
      </c>
      <c r="B83">
        <v>191</v>
      </c>
      <c r="C83" t="s">
        <v>207</v>
      </c>
      <c r="D83" t="s">
        <v>196</v>
      </c>
      <c r="E83">
        <v>41</v>
      </c>
      <c r="F83">
        <v>121</v>
      </c>
      <c r="G83">
        <v>0</v>
      </c>
      <c r="H83" t="str">
        <f t="shared" si="1"/>
        <v>Insert into Presentacion (Dorsal,Equipo_nombre,Carrera_nombre,Corredor_Id,PosicionGen,Ptos_UCI_posicionGen) values (191,'Astana Qazaqstan team','La Vuelta Ciclista a España',41,121,0);</v>
      </c>
    </row>
    <row r="84" spans="1:8" x14ac:dyDescent="0.3">
      <c r="A84">
        <v>83</v>
      </c>
      <c r="B84">
        <v>195</v>
      </c>
      <c r="C84" t="s">
        <v>207</v>
      </c>
      <c r="D84" t="s">
        <v>193</v>
      </c>
      <c r="E84">
        <v>42</v>
      </c>
      <c r="F84">
        <v>40</v>
      </c>
      <c r="G84">
        <v>35</v>
      </c>
      <c r="H84" t="str">
        <f t="shared" si="1"/>
        <v>Insert into Presentacion (Dorsal,Equipo_nombre,Carrera_nombre,Corredor_Id,PosicionGen,Ptos_UCI_posicionGen) values (195,'Astana Qazaqstan team','Tour de France',42,40,35);</v>
      </c>
    </row>
    <row r="85" spans="1:8" x14ac:dyDescent="0.3">
      <c r="A85">
        <v>84</v>
      </c>
      <c r="B85">
        <v>21</v>
      </c>
      <c r="C85" t="s">
        <v>207</v>
      </c>
      <c r="D85" t="s">
        <v>178</v>
      </c>
      <c r="E85">
        <v>42</v>
      </c>
      <c r="F85">
        <v>11</v>
      </c>
      <c r="G85">
        <v>56</v>
      </c>
      <c r="H85" t="str">
        <f t="shared" si="1"/>
        <v>Insert into Presentacion (Dorsal,Equipo_nombre,Carrera_nombre,Corredor_Id,PosicionGen,Ptos_UCI_posicionGen) values (21,'Astana Qazaqstan team','Strade Bianche',42,11,56);</v>
      </c>
    </row>
    <row r="86" spans="1:8" x14ac:dyDescent="0.3">
      <c r="A86">
        <v>85</v>
      </c>
      <c r="B86">
        <v>198</v>
      </c>
      <c r="C86" t="s">
        <v>207</v>
      </c>
      <c r="D86" t="s">
        <v>193</v>
      </c>
      <c r="E86">
        <v>43</v>
      </c>
      <c r="F86">
        <v>34</v>
      </c>
      <c r="G86">
        <v>35</v>
      </c>
      <c r="H86" t="str">
        <f t="shared" si="1"/>
        <v>Insert into Presentacion (Dorsal,Equipo_nombre,Carrera_nombre,Corredor_Id,PosicionGen,Ptos_UCI_posicionGen) values (198,'Astana Qazaqstan team','Tour de France',43,34,35);</v>
      </c>
    </row>
    <row r="87" spans="1:8" x14ac:dyDescent="0.3">
      <c r="A87">
        <v>86</v>
      </c>
      <c r="B87">
        <v>36</v>
      </c>
      <c r="C87" t="s">
        <v>207</v>
      </c>
      <c r="D87" t="s">
        <v>192</v>
      </c>
      <c r="E87">
        <v>43</v>
      </c>
      <c r="F87">
        <v>10</v>
      </c>
      <c r="G87">
        <v>85</v>
      </c>
      <c r="H87" t="str">
        <f t="shared" si="1"/>
        <v>Insert into Presentacion (Dorsal,Equipo_nombre,Carrera_nombre,Corredor_Id,PosicionGen,Ptos_UCI_posicionGen) values (36,'Astana Qazaqstan team','Tour de Suisse',43,10,85);</v>
      </c>
    </row>
    <row r="88" spans="1:8" x14ac:dyDescent="0.3">
      <c r="A88">
        <v>87</v>
      </c>
      <c r="B88">
        <v>31</v>
      </c>
      <c r="C88" t="s">
        <v>207</v>
      </c>
      <c r="D88" t="s">
        <v>197</v>
      </c>
      <c r="E88">
        <v>44</v>
      </c>
      <c r="F88">
        <v>104</v>
      </c>
      <c r="G88">
        <v>0</v>
      </c>
      <c r="H88" t="str">
        <f t="shared" si="1"/>
        <v>Insert into Presentacion (Dorsal,Equipo_nombre,Carrera_nombre,Corredor_Id,PosicionGen,Ptos_UCI_posicionGen) values (31,'Astana Qazaqstan team','Il Lombardia',44,104,0);</v>
      </c>
    </row>
    <row r="89" spans="1:8" x14ac:dyDescent="0.3">
      <c r="A89">
        <v>88</v>
      </c>
      <c r="B89">
        <v>172</v>
      </c>
      <c r="C89" t="s">
        <v>207</v>
      </c>
      <c r="D89" t="s">
        <v>183</v>
      </c>
      <c r="E89">
        <v>44</v>
      </c>
      <c r="F89">
        <v>67</v>
      </c>
      <c r="G89">
        <v>0</v>
      </c>
      <c r="H89" t="str">
        <f t="shared" si="1"/>
        <v>Insert into Presentacion (Dorsal,Equipo_nombre,Carrera_nombre,Corredor_Id,PosicionGen,Ptos_UCI_posicionGen) values (172,'Astana Qazaqstan team','Volta Ciclista a Catalunya',44,67,0);</v>
      </c>
    </row>
    <row r="90" spans="1:8" x14ac:dyDescent="0.3">
      <c r="A90">
        <v>89</v>
      </c>
      <c r="B90">
        <v>65</v>
      </c>
      <c r="C90" t="s">
        <v>210</v>
      </c>
      <c r="D90" t="s">
        <v>193</v>
      </c>
      <c r="E90">
        <v>45</v>
      </c>
      <c r="F90">
        <v>6</v>
      </c>
      <c r="G90">
        <v>520</v>
      </c>
      <c r="H90" t="str">
        <f t="shared" si="1"/>
        <v>Insert into Presentacion (Dorsal,Equipo_nombre,Carrera_nombre,Corredor_Id,PosicionGen,Ptos_UCI_posicionGen) values (65,'Bahrain-Victorious','Tour de France',45,6,520);</v>
      </c>
    </row>
    <row r="91" spans="1:8" x14ac:dyDescent="0.3">
      <c r="A91">
        <v>90</v>
      </c>
      <c r="B91">
        <v>141</v>
      </c>
      <c r="C91" t="s">
        <v>210</v>
      </c>
      <c r="D91" t="s">
        <v>195</v>
      </c>
      <c r="E91">
        <v>45</v>
      </c>
      <c r="F91">
        <v>2</v>
      </c>
      <c r="G91">
        <v>320</v>
      </c>
      <c r="H91" t="str">
        <f t="shared" si="1"/>
        <v>Insert into Presentacion (Dorsal,Equipo_nombre,Carrera_nombre,Corredor_Id,PosicionGen,Ptos_UCI_posicionGen) values (141,'Bahrain-Victorious','Donostia San Sebastian Klasikoa',45,2,320);</v>
      </c>
    </row>
    <row r="92" spans="1:8" x14ac:dyDescent="0.3">
      <c r="A92">
        <v>91</v>
      </c>
      <c r="B92">
        <v>66</v>
      </c>
      <c r="C92" t="s">
        <v>210</v>
      </c>
      <c r="D92" t="s">
        <v>193</v>
      </c>
      <c r="E92">
        <v>46</v>
      </c>
      <c r="F92">
        <v>28</v>
      </c>
      <c r="G92">
        <v>40</v>
      </c>
      <c r="H92" t="str">
        <f t="shared" si="1"/>
        <v>Insert into Presentacion (Dorsal,Equipo_nombre,Carrera_nombre,Corredor_Id,PosicionGen,Ptos_UCI_posicionGen) values (66,'Bahrain-Victorious','Tour de France',46,28,40);</v>
      </c>
    </row>
    <row r="93" spans="1:8" x14ac:dyDescent="0.3">
      <c r="A93">
        <v>92</v>
      </c>
      <c r="B93">
        <v>24</v>
      </c>
      <c r="C93" t="s">
        <v>210</v>
      </c>
      <c r="D93" t="s">
        <v>191</v>
      </c>
      <c r="E93">
        <v>46</v>
      </c>
      <c r="F93">
        <v>5</v>
      </c>
      <c r="G93">
        <v>225</v>
      </c>
      <c r="H93" t="str">
        <f t="shared" si="1"/>
        <v>Insert into Presentacion (Dorsal,Equipo_nombre,Carrera_nombre,Corredor_Id,PosicionGen,Ptos_UCI_posicionGen) values (24,'Bahrain-Victorious','Criterium du Dauphine',46,5,225);</v>
      </c>
    </row>
    <row r="94" spans="1:8" x14ac:dyDescent="0.3">
      <c r="A94">
        <v>93</v>
      </c>
      <c r="B94">
        <v>162</v>
      </c>
      <c r="C94" t="s">
        <v>210</v>
      </c>
      <c r="D94" t="s">
        <v>178</v>
      </c>
      <c r="E94">
        <v>47</v>
      </c>
      <c r="F94">
        <v>6</v>
      </c>
      <c r="G94">
        <v>140</v>
      </c>
      <c r="H94" t="str">
        <f t="shared" si="1"/>
        <v>Insert into Presentacion (Dorsal,Equipo_nombre,Carrera_nombre,Corredor_Id,PosicionGen,Ptos_UCI_posicionGen) values (162,'Bahrain-Victorious','Strade Bianche',47,6,140);</v>
      </c>
    </row>
    <row r="95" spans="1:8" x14ac:dyDescent="0.3">
      <c r="A95">
        <v>94</v>
      </c>
      <c r="B95">
        <v>1</v>
      </c>
      <c r="C95" t="s">
        <v>210</v>
      </c>
      <c r="D95" t="s">
        <v>181</v>
      </c>
      <c r="E95">
        <v>47</v>
      </c>
      <c r="F95">
        <v>8</v>
      </c>
      <c r="G95">
        <v>200</v>
      </c>
      <c r="H95" t="str">
        <f t="shared" si="1"/>
        <v>Insert into Presentacion (Dorsal,Equipo_nombre,Carrera_nombre,Corredor_Id,PosicionGen,Ptos_UCI_posicionGen) values (1,'Bahrain-Victorious','Milano-Sanremo',47,8,200);</v>
      </c>
    </row>
    <row r="96" spans="1:8" x14ac:dyDescent="0.3">
      <c r="A96">
        <v>95</v>
      </c>
      <c r="B96">
        <v>46</v>
      </c>
      <c r="C96" t="s">
        <v>210</v>
      </c>
      <c r="D96" t="s">
        <v>196</v>
      </c>
      <c r="E96">
        <v>48</v>
      </c>
      <c r="F96">
        <v>15</v>
      </c>
      <c r="G96">
        <v>80</v>
      </c>
      <c r="H96" t="str">
        <f t="shared" si="1"/>
        <v>Insert into Presentacion (Dorsal,Equipo_nombre,Carrera_nombre,Corredor_Id,PosicionGen,Ptos_UCI_posicionGen) values (46,'Bahrain-Victorious','La Vuelta Ciclista a España',48,15,80);</v>
      </c>
    </row>
    <row r="97" spans="1:8" x14ac:dyDescent="0.3">
      <c r="A97">
        <v>96</v>
      </c>
      <c r="B97">
        <v>69</v>
      </c>
      <c r="C97" t="s">
        <v>210</v>
      </c>
      <c r="D97" t="s">
        <v>193</v>
      </c>
      <c r="E97">
        <v>48</v>
      </c>
      <c r="F97">
        <v>27</v>
      </c>
      <c r="G97">
        <v>40</v>
      </c>
      <c r="H97" t="str">
        <f t="shared" si="1"/>
        <v>Insert into Presentacion (Dorsal,Equipo_nombre,Carrera_nombre,Corredor_Id,PosicionGen,Ptos_UCI_posicionGen) values (69,'Bahrain-Victorious','Tour de France',48,27,40);</v>
      </c>
    </row>
    <row r="98" spans="1:8" x14ac:dyDescent="0.3">
      <c r="A98">
        <v>97</v>
      </c>
      <c r="B98">
        <v>122</v>
      </c>
      <c r="C98" t="s">
        <v>220</v>
      </c>
      <c r="D98" t="s">
        <v>193</v>
      </c>
      <c r="E98">
        <v>49</v>
      </c>
      <c r="F98">
        <v>98</v>
      </c>
      <c r="G98">
        <v>0</v>
      </c>
      <c r="H98" t="str">
        <f t="shared" si="1"/>
        <v>Insert into Presentacion (Dorsal,Equipo_nombre,Carrera_nombre,Corredor_Id,PosicionGen,Ptos_UCI_posicionGen) values (122,'Cofidis','Tour de France',49,98,0);</v>
      </c>
    </row>
    <row r="99" spans="1:8" x14ac:dyDescent="0.3">
      <c r="A99">
        <v>98</v>
      </c>
      <c r="B99">
        <v>93</v>
      </c>
      <c r="C99" t="s">
        <v>220</v>
      </c>
      <c r="D99" t="s">
        <v>183</v>
      </c>
      <c r="E99">
        <v>49</v>
      </c>
      <c r="F99">
        <v>98</v>
      </c>
      <c r="G99">
        <v>0</v>
      </c>
      <c r="H99" t="str">
        <f t="shared" si="1"/>
        <v>Insert into Presentacion (Dorsal,Equipo_nombre,Carrera_nombre,Corredor_Id,PosicionGen,Ptos_UCI_posicionGen) values (93,'Cofidis','Volta Ciclista a Catalunya',49,98,0);</v>
      </c>
    </row>
    <row r="100" spans="1:8" x14ac:dyDescent="0.3">
      <c r="A100">
        <v>99</v>
      </c>
      <c r="B100">
        <v>65</v>
      </c>
      <c r="C100" t="s">
        <v>220</v>
      </c>
      <c r="D100" t="s">
        <v>197</v>
      </c>
      <c r="E100">
        <v>50</v>
      </c>
      <c r="F100">
        <v>90</v>
      </c>
      <c r="G100">
        <v>0</v>
      </c>
      <c r="H100" t="str">
        <f t="shared" si="1"/>
        <v>Insert into Presentacion (Dorsal,Equipo_nombre,Carrera_nombre,Corredor_Id,PosicionGen,Ptos_UCI_posicionGen) values (65,'Cofidis','Il Lombardia',50,90,0);</v>
      </c>
    </row>
    <row r="101" spans="1:8" x14ac:dyDescent="0.3">
      <c r="A101">
        <v>100</v>
      </c>
      <c r="B101">
        <v>64</v>
      </c>
      <c r="C101" t="s">
        <v>220</v>
      </c>
      <c r="D101" t="s">
        <v>192</v>
      </c>
      <c r="E101">
        <v>50</v>
      </c>
      <c r="F101">
        <v>53</v>
      </c>
      <c r="G101">
        <v>5</v>
      </c>
      <c r="H101" t="str">
        <f t="shared" si="1"/>
        <v>Insert into Presentacion (Dorsal,Equipo_nombre,Carrera_nombre,Corredor_Id,PosicionGen,Ptos_UCI_posicionGen) values (64,'Cofidis','Tour de Suisse',50,53,5);</v>
      </c>
    </row>
    <row r="102" spans="1:8" x14ac:dyDescent="0.3">
      <c r="A102">
        <v>101</v>
      </c>
      <c r="B102">
        <v>124</v>
      </c>
      <c r="C102" t="s">
        <v>220</v>
      </c>
      <c r="D102" t="s">
        <v>193</v>
      </c>
      <c r="E102">
        <v>51</v>
      </c>
      <c r="F102">
        <v>45</v>
      </c>
      <c r="G102">
        <v>25</v>
      </c>
      <c r="H102" t="str">
        <f t="shared" si="1"/>
        <v>Insert into Presentacion (Dorsal,Equipo_nombre,Carrera_nombre,Corredor_Id,PosicionGen,Ptos_UCI_posicionGen) values (124,'Cofidis','Tour de France',51,45,25);</v>
      </c>
    </row>
    <row r="103" spans="1:8" x14ac:dyDescent="0.3">
      <c r="A103">
        <v>102</v>
      </c>
      <c r="B103">
        <v>61</v>
      </c>
      <c r="C103" t="s">
        <v>220</v>
      </c>
      <c r="D103" t="s">
        <v>192</v>
      </c>
      <c r="E103">
        <v>51</v>
      </c>
      <c r="F103">
        <v>12</v>
      </c>
      <c r="G103">
        <v>60</v>
      </c>
      <c r="H103" t="str">
        <f t="shared" si="1"/>
        <v>Insert into Presentacion (Dorsal,Equipo_nombre,Carrera_nombre,Corredor_Id,PosicionGen,Ptos_UCI_posicionGen) values (61,'Cofidis','Tour de Suisse',51,12,60);</v>
      </c>
    </row>
    <row r="104" spans="1:8" x14ac:dyDescent="0.3">
      <c r="A104">
        <v>103</v>
      </c>
      <c r="B104">
        <v>61</v>
      </c>
      <c r="C104" t="s">
        <v>220</v>
      </c>
      <c r="D104" t="s">
        <v>197</v>
      </c>
      <c r="E104">
        <v>52</v>
      </c>
      <c r="F104">
        <v>52</v>
      </c>
      <c r="G104">
        <v>10</v>
      </c>
      <c r="H104" t="str">
        <f t="shared" si="1"/>
        <v>Insert into Presentacion (Dorsal,Equipo_nombre,Carrera_nombre,Corredor_Id,PosicionGen,Ptos_UCI_posicionGen) values (61,'Cofidis','Il Lombardia',52,52,10);</v>
      </c>
    </row>
    <row r="105" spans="1:8" x14ac:dyDescent="0.3">
      <c r="A105">
        <v>104</v>
      </c>
      <c r="B105">
        <v>121</v>
      </c>
      <c r="C105" t="s">
        <v>220</v>
      </c>
      <c r="D105" t="s">
        <v>193</v>
      </c>
      <c r="E105">
        <v>52</v>
      </c>
      <c r="F105">
        <v>10</v>
      </c>
      <c r="G105">
        <v>230</v>
      </c>
      <c r="H105" t="str">
        <f t="shared" si="1"/>
        <v>Insert into Presentacion (Dorsal,Equipo_nombre,Carrera_nombre,Corredor_Id,PosicionGen,Ptos_UCI_posicionGen) values (121,'Cofidis','Tour de France',52,10,230);</v>
      </c>
    </row>
    <row r="106" spans="1:8" x14ac:dyDescent="0.3">
      <c r="A106">
        <v>105</v>
      </c>
      <c r="B106">
        <v>95</v>
      </c>
      <c r="C106" t="s">
        <v>217</v>
      </c>
      <c r="D106" t="s">
        <v>193</v>
      </c>
      <c r="E106">
        <v>53</v>
      </c>
      <c r="F106">
        <v>8</v>
      </c>
      <c r="G106">
        <v>360</v>
      </c>
      <c r="H106" t="str">
        <f t="shared" si="1"/>
        <v>Insert into Presentacion (Dorsal,Equipo_nombre,Carrera_nombre,Corredor_Id,PosicionGen,Ptos_UCI_posicionGen) values (95,'AG2R Citroen Team','Tour de France',53,8,360);</v>
      </c>
    </row>
    <row r="107" spans="1:8" x14ac:dyDescent="0.3">
      <c r="A107">
        <v>106</v>
      </c>
      <c r="B107">
        <v>13</v>
      </c>
      <c r="C107" t="s">
        <v>217</v>
      </c>
      <c r="D107" t="s">
        <v>186</v>
      </c>
      <c r="E107">
        <v>53</v>
      </c>
      <c r="F107">
        <v>10</v>
      </c>
      <c r="G107">
        <v>68</v>
      </c>
      <c r="H107" t="str">
        <f t="shared" si="1"/>
        <v>Insert into Presentacion (Dorsal,Equipo_nombre,Carrera_nombre,Corredor_Id,PosicionGen,Ptos_UCI_posicionGen) values (13,'AG2R Citroen Team','Itzulia Basque Country',53,10,68);</v>
      </c>
    </row>
    <row r="108" spans="1:8" x14ac:dyDescent="0.3">
      <c r="A108">
        <v>107</v>
      </c>
      <c r="B108">
        <v>11</v>
      </c>
      <c r="C108" t="s">
        <v>217</v>
      </c>
      <c r="D108" t="s">
        <v>191</v>
      </c>
      <c r="E108">
        <v>54</v>
      </c>
      <c r="F108">
        <v>3</v>
      </c>
      <c r="G108">
        <v>325</v>
      </c>
      <c r="H108" t="str">
        <f t="shared" si="1"/>
        <v>Insert into Presentacion (Dorsal,Equipo_nombre,Carrera_nombre,Corredor_Id,PosicionGen,Ptos_UCI_posicionGen) values (11,'AG2R Citroen Team','Criterium du Dauphine',54,3,325);</v>
      </c>
    </row>
    <row r="109" spans="1:8" x14ac:dyDescent="0.3">
      <c r="A109">
        <v>108</v>
      </c>
      <c r="B109">
        <v>145</v>
      </c>
      <c r="C109" t="s">
        <v>217</v>
      </c>
      <c r="D109" t="s">
        <v>188</v>
      </c>
      <c r="E109">
        <v>54</v>
      </c>
      <c r="F109">
        <v>50</v>
      </c>
      <c r="G109">
        <v>5</v>
      </c>
      <c r="H109" t="str">
        <f t="shared" si="1"/>
        <v>Insert into Presentacion (Dorsal,Equipo_nombre,Carrera_nombre,Corredor_Id,PosicionGen,Ptos_UCI_posicionGen) values (145,'AG2R Citroen Team','Liege-Bastogne-Liege',54,50,5);</v>
      </c>
    </row>
    <row r="110" spans="1:8" x14ac:dyDescent="0.3">
      <c r="A110">
        <v>109</v>
      </c>
      <c r="B110">
        <v>141</v>
      </c>
      <c r="C110" t="s">
        <v>217</v>
      </c>
      <c r="D110" t="s">
        <v>188</v>
      </c>
      <c r="E110">
        <v>55</v>
      </c>
      <c r="F110">
        <v>54</v>
      </c>
      <c r="G110">
        <v>10</v>
      </c>
      <c r="H110" t="str">
        <f t="shared" si="1"/>
        <v>Insert into Presentacion (Dorsal,Equipo_nombre,Carrera_nombre,Corredor_Id,PosicionGen,Ptos_UCI_posicionGen) values (141,'AG2R Citroen Team','Liege-Bastogne-Liege',55,54,10);</v>
      </c>
    </row>
    <row r="111" spans="1:8" x14ac:dyDescent="0.3">
      <c r="A111">
        <v>110</v>
      </c>
      <c r="B111">
        <v>11</v>
      </c>
      <c r="C111" t="s">
        <v>217</v>
      </c>
      <c r="D111" t="s">
        <v>181</v>
      </c>
      <c r="E111">
        <v>55</v>
      </c>
      <c r="F111">
        <v>22</v>
      </c>
      <c r="G111">
        <v>30</v>
      </c>
      <c r="H111" t="str">
        <f t="shared" si="1"/>
        <v>Insert into Presentacion (Dorsal,Equipo_nombre,Carrera_nombre,Corredor_Id,PosicionGen,Ptos_UCI_posicionGen) values (11,'AG2R Citroen Team','Milano-Sanremo',55,22,30);</v>
      </c>
    </row>
    <row r="112" spans="1:8" x14ac:dyDescent="0.3">
      <c r="A112">
        <v>111</v>
      </c>
      <c r="B112">
        <v>113</v>
      </c>
      <c r="C112" t="s">
        <v>217</v>
      </c>
      <c r="D112" t="s">
        <v>196</v>
      </c>
      <c r="E112">
        <v>56</v>
      </c>
      <c r="F112">
        <v>51</v>
      </c>
      <c r="G112">
        <v>15</v>
      </c>
      <c r="H112" t="str">
        <f t="shared" si="1"/>
        <v>Insert into Presentacion (Dorsal,Equipo_nombre,Carrera_nombre,Corredor_Id,PosicionGen,Ptos_UCI_posicionGen) values (113,'AG2R Citroen Team','La Vuelta Ciclista a España',56,51,15);</v>
      </c>
    </row>
    <row r="113" spans="1:8" x14ac:dyDescent="0.3">
      <c r="A113">
        <v>112</v>
      </c>
      <c r="B113">
        <v>95</v>
      </c>
      <c r="C113" t="s">
        <v>217</v>
      </c>
      <c r="D113" t="s">
        <v>176</v>
      </c>
      <c r="E113">
        <v>56</v>
      </c>
      <c r="F113">
        <v>38</v>
      </c>
      <c r="G113">
        <v>10</v>
      </c>
      <c r="H113" t="str">
        <f t="shared" si="1"/>
        <v>Insert into Presentacion (Dorsal,Equipo_nombre,Carrera_nombre,Corredor_Id,PosicionGen,Ptos_UCI_posicionGen) values (95,'AG2R Citroen Team','Paris-Niza',56,38,10);</v>
      </c>
    </row>
    <row r="114" spans="1:8" x14ac:dyDescent="0.3">
      <c r="A114">
        <v>113</v>
      </c>
      <c r="B114">
        <v>61</v>
      </c>
      <c r="C114" t="s">
        <v>226</v>
      </c>
      <c r="D114" t="s">
        <v>176</v>
      </c>
      <c r="E114">
        <v>57</v>
      </c>
      <c r="F114">
        <v>2</v>
      </c>
      <c r="G114">
        <v>400</v>
      </c>
      <c r="H114" t="str">
        <f t="shared" si="1"/>
        <v>Insert into Presentacion (Dorsal,Equipo_nombre,Carrera_nombre,Corredor_Id,PosicionGen,Ptos_UCI_posicionGen) values (61,'Groupama-FDJ','Paris-Niza',57,2,400);</v>
      </c>
    </row>
    <row r="115" spans="1:8" x14ac:dyDescent="0.3">
      <c r="A115">
        <v>114</v>
      </c>
      <c r="B115">
        <v>91</v>
      </c>
      <c r="C115" t="s">
        <v>226</v>
      </c>
      <c r="D115" t="s">
        <v>186</v>
      </c>
      <c r="E115">
        <v>57</v>
      </c>
      <c r="F115">
        <v>4</v>
      </c>
      <c r="G115">
        <v>220</v>
      </c>
      <c r="H115" t="str">
        <f t="shared" si="1"/>
        <v>Insert into Presentacion (Dorsal,Equipo_nombre,Carrera_nombre,Corredor_Id,PosicionGen,Ptos_UCI_posicionGen) values (91,'Groupama-FDJ','Itzulia Basque Country',57,4,220);</v>
      </c>
    </row>
    <row r="116" spans="1:8" x14ac:dyDescent="0.3">
      <c r="A116">
        <v>115</v>
      </c>
      <c r="B116">
        <v>191</v>
      </c>
      <c r="C116" t="s">
        <v>226</v>
      </c>
      <c r="D116" t="s">
        <v>185</v>
      </c>
      <c r="E116">
        <v>58</v>
      </c>
      <c r="F116">
        <v>6</v>
      </c>
      <c r="G116">
        <v>280</v>
      </c>
      <c r="H116" t="str">
        <f t="shared" si="1"/>
        <v>Insert into Presentacion (Dorsal,Equipo_nombre,Carrera_nombre,Corredor_Id,PosicionGen,Ptos_UCI_posicionGen) values (191,'Groupama-FDJ','Ronde van Vlaanderen-Tour des Flanders',58,6,280);</v>
      </c>
    </row>
    <row r="117" spans="1:8" x14ac:dyDescent="0.3">
      <c r="A117">
        <v>116</v>
      </c>
      <c r="B117">
        <v>11</v>
      </c>
      <c r="C117" t="s">
        <v>226</v>
      </c>
      <c r="D117" t="s">
        <v>187</v>
      </c>
      <c r="E117">
        <v>58</v>
      </c>
      <c r="F117">
        <v>5</v>
      </c>
      <c r="G117">
        <v>360</v>
      </c>
      <c r="H117" t="str">
        <f t="shared" si="1"/>
        <v>Insert into Presentacion (Dorsal,Equipo_nombre,Carrera_nombre,Corredor_Id,PosicionGen,Ptos_UCI_posicionGen) values (11,'Groupama-FDJ','Paris-Roubaix',58,5,360);</v>
      </c>
    </row>
    <row r="118" spans="1:8" x14ac:dyDescent="0.3">
      <c r="A118">
        <v>117</v>
      </c>
      <c r="B118">
        <v>106</v>
      </c>
      <c r="C118" t="s">
        <v>226</v>
      </c>
      <c r="D118" t="s">
        <v>197</v>
      </c>
      <c r="E118">
        <v>59</v>
      </c>
      <c r="F118">
        <v>38</v>
      </c>
      <c r="G118">
        <v>15</v>
      </c>
      <c r="H118" t="str">
        <f t="shared" si="1"/>
        <v>Insert into Presentacion (Dorsal,Equipo_nombre,Carrera_nombre,Corredor_Id,PosicionGen,Ptos_UCI_posicionGen) values (106,'Groupama-FDJ','Il Lombardia',59,38,15);</v>
      </c>
    </row>
    <row r="119" spans="1:8" x14ac:dyDescent="0.3">
      <c r="A119">
        <v>118</v>
      </c>
      <c r="B119">
        <v>36</v>
      </c>
      <c r="C119" t="s">
        <v>226</v>
      </c>
      <c r="D119" t="s">
        <v>193</v>
      </c>
      <c r="E119">
        <v>59</v>
      </c>
      <c r="F119">
        <v>63</v>
      </c>
      <c r="G119">
        <v>0</v>
      </c>
      <c r="H119" t="str">
        <f t="shared" si="1"/>
        <v>Insert into Presentacion (Dorsal,Equipo_nombre,Carrera_nombre,Corredor_Id,PosicionGen,Ptos_UCI_posicionGen) values (36,'Groupama-FDJ','Tour de France',59,63,0);</v>
      </c>
    </row>
    <row r="120" spans="1:8" x14ac:dyDescent="0.3">
      <c r="A120">
        <v>119</v>
      </c>
      <c r="B120">
        <v>66</v>
      </c>
      <c r="C120" t="s">
        <v>226</v>
      </c>
      <c r="D120" t="s">
        <v>191</v>
      </c>
      <c r="E120">
        <v>60</v>
      </c>
      <c r="F120">
        <v>18</v>
      </c>
      <c r="G120">
        <v>30</v>
      </c>
      <c r="H120" t="str">
        <f t="shared" si="1"/>
        <v>Insert into Presentacion (Dorsal,Equipo_nombre,Carrera_nombre,Corredor_Id,PosicionGen,Ptos_UCI_posicionGen) values (66,'Groupama-FDJ','Criterium du Dauphine',60,18,30);</v>
      </c>
    </row>
    <row r="121" spans="1:8" x14ac:dyDescent="0.3">
      <c r="A121">
        <v>120</v>
      </c>
      <c r="B121">
        <v>62</v>
      </c>
      <c r="C121" t="s">
        <v>226</v>
      </c>
      <c r="D121" t="s">
        <v>196</v>
      </c>
      <c r="E121">
        <v>60</v>
      </c>
      <c r="F121">
        <v>24</v>
      </c>
      <c r="G121">
        <v>50</v>
      </c>
      <c r="H121" t="str">
        <f t="shared" si="1"/>
        <v>Insert into Presentacion (Dorsal,Equipo_nombre,Carrera_nombre,Corredor_Id,PosicionGen,Ptos_UCI_posicionGen) values (62,'Groupama-FDJ','La Vuelta Ciclista a España',60,24,50);</v>
      </c>
    </row>
    <row r="122" spans="1:8" x14ac:dyDescent="0.3">
      <c r="A122">
        <v>121</v>
      </c>
      <c r="B122">
        <v>111</v>
      </c>
      <c r="C122" t="s">
        <v>232</v>
      </c>
      <c r="D122" t="s">
        <v>181</v>
      </c>
      <c r="E122">
        <v>61</v>
      </c>
      <c r="F122">
        <v>28</v>
      </c>
      <c r="G122">
        <v>30</v>
      </c>
      <c r="H122" t="str">
        <f t="shared" si="1"/>
        <v>Insert into Presentacion (Dorsal,Equipo_nombre,Carrera_nombre,Corredor_Id,PosicionGen,Ptos_UCI_posicionGen) values (111,'Intermarche-Circus-Wanty','Milano-Sanremo',61,28,30);</v>
      </c>
    </row>
    <row r="123" spans="1:8" x14ac:dyDescent="0.3">
      <c r="A123">
        <v>122</v>
      </c>
      <c r="B123">
        <v>111</v>
      </c>
      <c r="C123" t="s">
        <v>232</v>
      </c>
      <c r="D123" t="s">
        <v>180</v>
      </c>
      <c r="E123">
        <v>61</v>
      </c>
      <c r="F123">
        <v>81</v>
      </c>
      <c r="G123">
        <v>0</v>
      </c>
      <c r="H123" t="str">
        <f t="shared" si="1"/>
        <v>Insert into Presentacion (Dorsal,Equipo_nombre,Carrera_nombre,Corredor_Id,PosicionGen,Ptos_UCI_posicionGen) values (111,'Intermarche-Circus-Wanty','Tirreno-Adriatico',61,81,0);</v>
      </c>
    </row>
    <row r="124" spans="1:8" x14ac:dyDescent="0.3">
      <c r="A124">
        <v>123</v>
      </c>
      <c r="B124">
        <v>114</v>
      </c>
      <c r="C124" t="s">
        <v>232</v>
      </c>
      <c r="D124" t="s">
        <v>180</v>
      </c>
      <c r="E124">
        <v>62</v>
      </c>
      <c r="F124">
        <v>25</v>
      </c>
      <c r="G124">
        <v>20</v>
      </c>
      <c r="H124" t="str">
        <f t="shared" si="1"/>
        <v>Insert into Presentacion (Dorsal,Equipo_nombre,Carrera_nombre,Corredor_Id,PosicionGen,Ptos_UCI_posicionGen) values (114,'Intermarche-Circus-Wanty','Tirreno-Adriatico',62,25,20);</v>
      </c>
    </row>
    <row r="125" spans="1:8" x14ac:dyDescent="0.3">
      <c r="A125">
        <v>124</v>
      </c>
      <c r="B125">
        <v>114</v>
      </c>
      <c r="C125" t="s">
        <v>232</v>
      </c>
      <c r="D125" t="s">
        <v>181</v>
      </c>
      <c r="E125">
        <v>62</v>
      </c>
      <c r="F125">
        <v>31</v>
      </c>
      <c r="G125">
        <v>15</v>
      </c>
      <c r="H125" t="str">
        <f t="shared" si="1"/>
        <v>Insert into Presentacion (Dorsal,Equipo_nombre,Carrera_nombre,Corredor_Id,PosicionGen,Ptos_UCI_posicionGen) values (114,'Intermarche-Circus-Wanty','Milano-Sanremo',62,31,15);</v>
      </c>
    </row>
    <row r="126" spans="1:8" x14ac:dyDescent="0.3">
      <c r="A126">
        <v>125</v>
      </c>
      <c r="B126">
        <v>147</v>
      </c>
      <c r="C126" t="s">
        <v>232</v>
      </c>
      <c r="D126" t="s">
        <v>189</v>
      </c>
      <c r="E126">
        <v>63</v>
      </c>
      <c r="F126">
        <v>25</v>
      </c>
      <c r="G126">
        <v>20</v>
      </c>
      <c r="H126" t="str">
        <f t="shared" si="1"/>
        <v>Insert into Presentacion (Dorsal,Equipo_nombre,Carrera_nombre,Corredor_Id,PosicionGen,Ptos_UCI_posicionGen) values (147,'Intermarche-Circus-Wanty','Tour de Romandie',63,25,20);</v>
      </c>
    </row>
    <row r="127" spans="1:8" x14ac:dyDescent="0.3">
      <c r="A127">
        <v>126</v>
      </c>
      <c r="B127">
        <v>106</v>
      </c>
      <c r="C127" t="s">
        <v>232</v>
      </c>
      <c r="D127" t="s">
        <v>186</v>
      </c>
      <c r="E127">
        <v>63</v>
      </c>
      <c r="F127">
        <v>15</v>
      </c>
      <c r="G127">
        <v>28</v>
      </c>
      <c r="H127" t="str">
        <f t="shared" si="1"/>
        <v>Insert into Presentacion (Dorsal,Equipo_nombre,Carrera_nombre,Corredor_Id,PosicionGen,Ptos_UCI_posicionGen) values (106,'Intermarche-Circus-Wanty','Itzulia Basque Country',63,15,28);</v>
      </c>
    </row>
    <row r="128" spans="1:8" x14ac:dyDescent="0.3">
      <c r="A128">
        <v>127</v>
      </c>
      <c r="B128">
        <v>141</v>
      </c>
      <c r="C128" t="s">
        <v>232</v>
      </c>
      <c r="D128" t="s">
        <v>189</v>
      </c>
      <c r="E128">
        <v>64</v>
      </c>
      <c r="F128">
        <v>19</v>
      </c>
      <c r="G128">
        <v>30</v>
      </c>
      <c r="H128" t="str">
        <f t="shared" si="1"/>
        <v>Insert into Presentacion (Dorsal,Equipo_nombre,Carrera_nombre,Corredor_Id,PosicionGen,Ptos_UCI_posicionGen) values (141,'Intermarche-Circus-Wanty','Tour de Romandie',64,19,30);</v>
      </c>
    </row>
    <row r="129" spans="1:8" x14ac:dyDescent="0.3">
      <c r="A129">
        <v>128</v>
      </c>
      <c r="B129">
        <v>81</v>
      </c>
      <c r="C129" t="s">
        <v>232</v>
      </c>
      <c r="D129" t="s">
        <v>191</v>
      </c>
      <c r="E129">
        <v>64</v>
      </c>
      <c r="F129">
        <v>7</v>
      </c>
      <c r="G129">
        <v>150</v>
      </c>
      <c r="H129" t="str">
        <f t="shared" si="1"/>
        <v>Insert into Presentacion (Dorsal,Equipo_nombre,Carrera_nombre,Corredor_Id,PosicionGen,Ptos_UCI_posicionGen) values (81,'Intermarche-Circus-Wanty','Criterium du Dauphine',64,7,150);</v>
      </c>
    </row>
    <row r="130" spans="1:8" x14ac:dyDescent="0.3">
      <c r="A130">
        <v>129</v>
      </c>
      <c r="B130">
        <v>121</v>
      </c>
      <c r="C130" t="s">
        <v>241</v>
      </c>
      <c r="D130" t="s">
        <v>195</v>
      </c>
      <c r="E130">
        <v>65</v>
      </c>
      <c r="F130">
        <v>7</v>
      </c>
      <c r="G130">
        <v>120</v>
      </c>
      <c r="H130" t="str">
        <f t="shared" si="1"/>
        <v>Insert into Presentacion (Dorsal,Equipo_nombre,Carrera_nombre,Corredor_Id,PosicionGen,Ptos_UCI_posicionGen) values (121,'Movistar Team','Donostia San Sebastian Klasikoa',65,7,120);</v>
      </c>
    </row>
    <row r="131" spans="1:8" x14ac:dyDescent="0.3">
      <c r="A131">
        <v>130</v>
      </c>
      <c r="B131">
        <v>123</v>
      </c>
      <c r="C131" t="s">
        <v>241</v>
      </c>
      <c r="D131" t="s">
        <v>186</v>
      </c>
      <c r="E131">
        <v>65</v>
      </c>
      <c r="F131">
        <v>36</v>
      </c>
      <c r="G131">
        <v>8</v>
      </c>
      <c r="H131" t="str">
        <f t="shared" ref="H131:H161" si="2">_xlfn.CONCAT("Insert into Presentacion (Dorsal,Equipo_nombre,Carrera_nombre,Corredor_Id,PosicionGen,Ptos_UCI_posicionGen) values"," ","(",B131,",'",C131,"','",D131,"',",E131,",",F131,",",G131,");",)</f>
        <v>Insert into Presentacion (Dorsal,Equipo_nombre,Carrera_nombre,Corredor_Id,PosicionGen,Ptos_UCI_posicionGen) values (123,'Movistar Team','Itzulia Basque Country',65,36,8);</v>
      </c>
    </row>
    <row r="132" spans="1:8" x14ac:dyDescent="0.3">
      <c r="A132">
        <v>131</v>
      </c>
      <c r="B132">
        <v>181</v>
      </c>
      <c r="C132" t="s">
        <v>241</v>
      </c>
      <c r="D132" t="s">
        <v>187</v>
      </c>
      <c r="E132">
        <v>66</v>
      </c>
      <c r="F132">
        <v>32</v>
      </c>
      <c r="G132">
        <v>15</v>
      </c>
      <c r="H132" t="str">
        <f t="shared" si="2"/>
        <v>Insert into Presentacion (Dorsal,Equipo_nombre,Carrera_nombre,Corredor_Id,PosicionGen,Ptos_UCI_posicionGen) values (181,'Movistar Team','Paris-Roubaix',66,32,15);</v>
      </c>
    </row>
    <row r="133" spans="1:8" x14ac:dyDescent="0.3">
      <c r="A133">
        <v>132</v>
      </c>
      <c r="B133">
        <v>201</v>
      </c>
      <c r="C133" t="s">
        <v>241</v>
      </c>
      <c r="D133" t="s">
        <v>185</v>
      </c>
      <c r="E133">
        <v>66</v>
      </c>
      <c r="F133">
        <v>21</v>
      </c>
      <c r="G133">
        <v>30</v>
      </c>
      <c r="H133" t="str">
        <f t="shared" si="2"/>
        <v>Insert into Presentacion (Dorsal,Equipo_nombre,Carrera_nombre,Corredor_Id,PosicionGen,Ptos_UCI_posicionGen) values (201,'Movistar Team','Ronde van Vlaanderen-Tour des Flanders',66,21,30);</v>
      </c>
    </row>
    <row r="134" spans="1:8" x14ac:dyDescent="0.3">
      <c r="A134">
        <v>133</v>
      </c>
      <c r="B134">
        <v>152</v>
      </c>
      <c r="C134" t="s">
        <v>241</v>
      </c>
      <c r="D134" t="s">
        <v>360</v>
      </c>
      <c r="E134">
        <v>67</v>
      </c>
      <c r="F134">
        <v>117</v>
      </c>
      <c r="G134">
        <v>0</v>
      </c>
      <c r="H134" t="str">
        <f t="shared" si="2"/>
        <v>Insert into Presentacion (Dorsal,Equipo_nombre,Carrera_nombre,Corredor_Id,PosicionGen,Ptos_UCI_posicionGen) values (152,'Movistar Team','Giro dItalia',67,117,0);</v>
      </c>
    </row>
    <row r="135" spans="1:8" x14ac:dyDescent="0.3">
      <c r="A135">
        <v>134</v>
      </c>
      <c r="B135">
        <v>83</v>
      </c>
      <c r="C135" t="s">
        <v>241</v>
      </c>
      <c r="D135" t="s">
        <v>189</v>
      </c>
      <c r="E135">
        <v>67</v>
      </c>
      <c r="F135">
        <v>105</v>
      </c>
      <c r="G135">
        <v>0</v>
      </c>
      <c r="H135" t="str">
        <f t="shared" si="2"/>
        <v>Insert into Presentacion (Dorsal,Equipo_nombre,Carrera_nombre,Corredor_Id,PosicionGen,Ptos_UCI_posicionGen) values (83,'Movistar Team','Tour de Romandie',67,105,0);</v>
      </c>
    </row>
    <row r="136" spans="1:8" x14ac:dyDescent="0.3">
      <c r="A136">
        <v>135</v>
      </c>
      <c r="B136">
        <v>175</v>
      </c>
      <c r="C136" t="s">
        <v>241</v>
      </c>
      <c r="D136" t="s">
        <v>197</v>
      </c>
      <c r="E136">
        <v>68</v>
      </c>
      <c r="F136">
        <v>48</v>
      </c>
      <c r="G136">
        <v>15</v>
      </c>
      <c r="H136" t="str">
        <f t="shared" si="2"/>
        <v>Insert into Presentacion (Dorsal,Equipo_nombre,Carrera_nombre,Corredor_Id,PosicionGen,Ptos_UCI_posicionGen) values (175,'Movistar Team','Il Lombardia',68,48,15);</v>
      </c>
    </row>
    <row r="137" spans="1:8" x14ac:dyDescent="0.3">
      <c r="A137">
        <v>136</v>
      </c>
      <c r="B137">
        <v>135</v>
      </c>
      <c r="C137" t="s">
        <v>241</v>
      </c>
      <c r="D137" t="s">
        <v>193</v>
      </c>
      <c r="E137">
        <v>68</v>
      </c>
      <c r="F137">
        <v>44</v>
      </c>
      <c r="G137">
        <v>25</v>
      </c>
      <c r="H137" t="str">
        <f t="shared" si="2"/>
        <v>Insert into Presentacion (Dorsal,Equipo_nombre,Carrera_nombre,Corredor_Id,PosicionGen,Ptos_UCI_posicionGen) values (135,'Movistar Team','Tour de France',68,44,25);</v>
      </c>
    </row>
    <row r="138" spans="1:8" x14ac:dyDescent="0.3">
      <c r="A138">
        <v>137</v>
      </c>
      <c r="B138">
        <v>91</v>
      </c>
      <c r="C138" t="s">
        <v>245</v>
      </c>
      <c r="D138" t="s">
        <v>187</v>
      </c>
      <c r="E138">
        <v>69</v>
      </c>
      <c r="F138">
        <v>7</v>
      </c>
      <c r="G138">
        <v>240</v>
      </c>
      <c r="H138" t="str">
        <f t="shared" si="2"/>
        <v>Insert into Presentacion (Dorsal,Equipo_nombre,Carrera_nombre,Corredor_Id,PosicionGen,Ptos_UCI_posicionGen) values (91,'Team dsm- firmenich','Paris-Roubaix',69,7,240);</v>
      </c>
    </row>
    <row r="139" spans="1:8" x14ac:dyDescent="0.3">
      <c r="A139">
        <v>138</v>
      </c>
      <c r="B139">
        <v>121</v>
      </c>
      <c r="C139" t="s">
        <v>245</v>
      </c>
      <c r="D139" t="s">
        <v>185</v>
      </c>
      <c r="E139">
        <v>69</v>
      </c>
      <c r="F139">
        <v>19</v>
      </c>
      <c r="G139">
        <v>50</v>
      </c>
      <c r="H139" t="str">
        <f t="shared" si="2"/>
        <v>Insert into Presentacion (Dorsal,Equipo_nombre,Carrera_nombre,Corredor_Id,PosicionGen,Ptos_UCI_posicionGen) values (121,'Team dsm- firmenich','Ronde van Vlaanderen-Tour des Flanders',69,19,50);</v>
      </c>
    </row>
    <row r="140" spans="1:8" x14ac:dyDescent="0.3">
      <c r="A140">
        <v>139</v>
      </c>
      <c r="B140">
        <v>56</v>
      </c>
      <c r="C140" t="s">
        <v>245</v>
      </c>
      <c r="D140" t="s">
        <v>176</v>
      </c>
      <c r="E140">
        <v>70</v>
      </c>
      <c r="F140">
        <v>34</v>
      </c>
      <c r="G140">
        <v>10</v>
      </c>
      <c r="H140" t="str">
        <f t="shared" si="2"/>
        <v>Insert into Presentacion (Dorsal,Equipo_nombre,Carrera_nombre,Corredor_Id,PosicionGen,Ptos_UCI_posicionGen) values (56,'Team dsm- firmenich','Paris-Niza',70,34,10);</v>
      </c>
    </row>
    <row r="141" spans="1:8" x14ac:dyDescent="0.3">
      <c r="A141">
        <v>140</v>
      </c>
      <c r="B141">
        <v>145</v>
      </c>
      <c r="C141" t="s">
        <v>245</v>
      </c>
      <c r="D141" t="s">
        <v>189</v>
      </c>
      <c r="E141">
        <v>70</v>
      </c>
      <c r="F141">
        <v>61</v>
      </c>
      <c r="G141">
        <v>0</v>
      </c>
      <c r="H141" t="str">
        <f t="shared" si="2"/>
        <v>Insert into Presentacion (Dorsal,Equipo_nombre,Carrera_nombre,Corredor_Id,PosicionGen,Ptos_UCI_posicionGen) values (145,'Team dsm- firmenich','Tour de Romandie',70,61,0);</v>
      </c>
    </row>
    <row r="142" spans="1:8" x14ac:dyDescent="0.3">
      <c r="A142">
        <v>141</v>
      </c>
      <c r="B142">
        <v>165</v>
      </c>
      <c r="C142" t="s">
        <v>245</v>
      </c>
      <c r="D142" t="s">
        <v>183</v>
      </c>
      <c r="E142">
        <v>71</v>
      </c>
      <c r="F142">
        <v>124</v>
      </c>
      <c r="G142">
        <v>0</v>
      </c>
      <c r="H142" t="str">
        <f t="shared" si="2"/>
        <v>Insert into Presentacion (Dorsal,Equipo_nombre,Carrera_nombre,Corredor_Id,PosicionGen,Ptos_UCI_posicionGen) values (165,'Team dsm- firmenich','Volta Ciclista a Catalunya',71,124,0);</v>
      </c>
    </row>
    <row r="143" spans="1:8" x14ac:dyDescent="0.3">
      <c r="A143">
        <v>142</v>
      </c>
      <c r="B143">
        <v>174</v>
      </c>
      <c r="C143" t="s">
        <v>245</v>
      </c>
      <c r="D143" t="s">
        <v>191</v>
      </c>
      <c r="E143">
        <v>71</v>
      </c>
      <c r="F143">
        <v>104</v>
      </c>
      <c r="G143">
        <v>0</v>
      </c>
      <c r="H143" t="str">
        <f t="shared" si="2"/>
        <v>Insert into Presentacion (Dorsal,Equipo_nombre,Carrera_nombre,Corredor_Id,PosicionGen,Ptos_UCI_posicionGen) values (174,'Team dsm- firmenich','Criterium du Dauphine',71,104,0);</v>
      </c>
    </row>
    <row r="144" spans="1:8" x14ac:dyDescent="0.3">
      <c r="A144">
        <v>143</v>
      </c>
      <c r="B144">
        <v>158</v>
      </c>
      <c r="C144" t="s">
        <v>245</v>
      </c>
      <c r="D144" t="s">
        <v>195</v>
      </c>
      <c r="E144">
        <v>72</v>
      </c>
      <c r="F144">
        <v>21</v>
      </c>
      <c r="G144">
        <v>16</v>
      </c>
      <c r="H144" t="str">
        <f t="shared" si="2"/>
        <v>Insert into Presentacion (Dorsal,Equipo_nombre,Carrera_nombre,Corredor_Id,PosicionGen,Ptos_UCI_posicionGen) values (158,'Team dsm- firmenich','Donostia San Sebastian Klasikoa',72,21,16);</v>
      </c>
    </row>
    <row r="145" spans="1:8" x14ac:dyDescent="0.3">
      <c r="A145">
        <v>144</v>
      </c>
      <c r="B145">
        <v>147</v>
      </c>
      <c r="C145" t="s">
        <v>245</v>
      </c>
      <c r="D145" t="s">
        <v>192</v>
      </c>
      <c r="E145">
        <v>72</v>
      </c>
      <c r="F145">
        <v>27</v>
      </c>
      <c r="G145">
        <v>20</v>
      </c>
      <c r="H145" t="str">
        <f t="shared" si="2"/>
        <v>Insert into Presentacion (Dorsal,Equipo_nombre,Carrera_nombre,Corredor_Id,PosicionGen,Ptos_UCI_posicionGen) values (147,'Team dsm- firmenich','Tour de Suisse',72,27,20);</v>
      </c>
    </row>
    <row r="146" spans="1:8" x14ac:dyDescent="0.3">
      <c r="A146">
        <v>145</v>
      </c>
      <c r="B146">
        <v>121</v>
      </c>
      <c r="C146" t="s">
        <v>255</v>
      </c>
      <c r="D146" t="s">
        <v>178</v>
      </c>
      <c r="E146">
        <v>73</v>
      </c>
      <c r="F146">
        <v>28</v>
      </c>
      <c r="G146">
        <v>16</v>
      </c>
      <c r="H146" t="str">
        <f t="shared" si="2"/>
        <v>Insert into Presentacion (Dorsal,Equipo_nombre,Carrera_nombre,Corredor_Id,PosicionGen,Ptos_UCI_posicionGen) values (121,'Israel-Premier Tech','Strade Bianche',73,28,16);</v>
      </c>
    </row>
    <row r="147" spans="1:8" x14ac:dyDescent="0.3">
      <c r="A147">
        <v>146</v>
      </c>
      <c r="B147">
        <v>103</v>
      </c>
      <c r="C147" t="s">
        <v>255</v>
      </c>
      <c r="D147" t="s">
        <v>188</v>
      </c>
      <c r="E147">
        <v>73</v>
      </c>
      <c r="F147">
        <v>35</v>
      </c>
      <c r="G147">
        <v>15</v>
      </c>
      <c r="H147" t="str">
        <f t="shared" si="2"/>
        <v>Insert into Presentacion (Dorsal,Equipo_nombre,Carrera_nombre,Corredor_Id,PosicionGen,Ptos_UCI_posicionGen) values (103,'Israel-Premier Tech','Liege-Bastogne-Liege',73,35,15);</v>
      </c>
    </row>
    <row r="148" spans="1:8" x14ac:dyDescent="0.3">
      <c r="A148">
        <v>147</v>
      </c>
      <c r="B148">
        <v>201</v>
      </c>
      <c r="C148" t="s">
        <v>255</v>
      </c>
      <c r="D148" t="s">
        <v>176</v>
      </c>
      <c r="E148">
        <v>74</v>
      </c>
      <c r="F148">
        <v>30</v>
      </c>
      <c r="G148">
        <v>20</v>
      </c>
      <c r="H148" t="str">
        <f t="shared" si="2"/>
        <v>Insert into Presentacion (Dorsal,Equipo_nombre,Carrera_nombre,Corredor_Id,PosicionGen,Ptos_UCI_posicionGen) values (201,'Israel-Premier Tech','Paris-Niza',74,30,20);</v>
      </c>
    </row>
    <row r="149" spans="1:8" x14ac:dyDescent="0.3">
      <c r="A149">
        <v>148</v>
      </c>
      <c r="B149">
        <v>164</v>
      </c>
      <c r="C149" t="s">
        <v>255</v>
      </c>
      <c r="D149" t="s">
        <v>185</v>
      </c>
      <c r="E149">
        <v>74</v>
      </c>
      <c r="F149">
        <v>66</v>
      </c>
      <c r="G149">
        <v>0</v>
      </c>
      <c r="H149" t="str">
        <f t="shared" si="2"/>
        <v>Insert into Presentacion (Dorsal,Equipo_nombre,Carrera_nombre,Corredor_Id,PosicionGen,Ptos_UCI_posicionGen) values (164,'Israel-Premier Tech','Ronde van Vlaanderen-Tour des Flanders',74,66,0);</v>
      </c>
    </row>
    <row r="150" spans="1:8" x14ac:dyDescent="0.3">
      <c r="A150">
        <v>149</v>
      </c>
      <c r="B150">
        <v>197</v>
      </c>
      <c r="C150" t="s">
        <v>255</v>
      </c>
      <c r="D150" t="s">
        <v>183</v>
      </c>
      <c r="E150">
        <v>75</v>
      </c>
      <c r="F150">
        <v>53</v>
      </c>
      <c r="G150">
        <v>4</v>
      </c>
      <c r="H150" t="str">
        <f t="shared" si="2"/>
        <v>Insert into Presentacion (Dorsal,Equipo_nombre,Carrera_nombre,Corredor_Id,PosicionGen,Ptos_UCI_posicionGen) values (197,'Israel-Premier Tech','Volta Ciclista a Catalunya',75,53,4);</v>
      </c>
    </row>
    <row r="151" spans="1:8" x14ac:dyDescent="0.3">
      <c r="A151">
        <v>150</v>
      </c>
      <c r="B151">
        <v>136</v>
      </c>
      <c r="C151" t="s">
        <v>255</v>
      </c>
      <c r="D151" t="s">
        <v>360</v>
      </c>
      <c r="E151">
        <v>75</v>
      </c>
      <c r="F151">
        <v>56</v>
      </c>
      <c r="G151">
        <v>10</v>
      </c>
      <c r="H151" t="str">
        <f t="shared" si="2"/>
        <v>Insert into Presentacion (Dorsal,Equipo_nombre,Carrera_nombre,Corredor_Id,PosicionGen,Ptos_UCI_posicionGen) values (136,'Israel-Premier Tech','Giro dItalia',75,56,10);</v>
      </c>
    </row>
    <row r="152" spans="1:8" x14ac:dyDescent="0.3">
      <c r="A152">
        <v>151</v>
      </c>
      <c r="B152">
        <v>137</v>
      </c>
      <c r="C152" t="s">
        <v>255</v>
      </c>
      <c r="D152" t="s">
        <v>197</v>
      </c>
      <c r="E152">
        <v>76</v>
      </c>
      <c r="F152">
        <v>12</v>
      </c>
      <c r="G152">
        <v>95</v>
      </c>
      <c r="H152" t="str">
        <f t="shared" si="2"/>
        <v>Insert into Presentacion (Dorsal,Equipo_nombre,Carrera_nombre,Corredor_Id,PosicionGen,Ptos_UCI_posicionGen) values (137,'Israel-Premier Tech','Il Lombardia',76,12,95);</v>
      </c>
    </row>
    <row r="153" spans="1:8" x14ac:dyDescent="0.3">
      <c r="A153">
        <v>152</v>
      </c>
      <c r="B153">
        <v>151</v>
      </c>
      <c r="C153" t="s">
        <v>255</v>
      </c>
      <c r="D153" t="s">
        <v>193</v>
      </c>
      <c r="E153">
        <v>76</v>
      </c>
      <c r="F153">
        <v>48</v>
      </c>
      <c r="G153">
        <v>25</v>
      </c>
      <c r="H153" t="str">
        <f t="shared" si="2"/>
        <v>Insert into Presentacion (Dorsal,Equipo_nombre,Carrera_nombre,Corredor_Id,PosicionGen,Ptos_UCI_posicionGen) values (151,'Israel-Premier Tech','Tour de France',76,48,25);</v>
      </c>
    </row>
    <row r="154" spans="1:8" x14ac:dyDescent="0.3">
      <c r="A154">
        <v>153</v>
      </c>
      <c r="B154">
        <v>142</v>
      </c>
      <c r="C154" t="s">
        <v>259</v>
      </c>
      <c r="D154" t="s">
        <v>191</v>
      </c>
      <c r="E154">
        <v>77</v>
      </c>
      <c r="F154">
        <v>82</v>
      </c>
      <c r="G154">
        <v>0</v>
      </c>
      <c r="H154" t="str">
        <f t="shared" si="2"/>
        <v>Insert into Presentacion (Dorsal,Equipo_nombre,Carrera_nombre,Corredor_Id,PosicionGen,Ptos_UCI_posicionGen) values (142,'Lotto Dstny','Criterium du Dauphine',77,82,0);</v>
      </c>
    </row>
    <row r="155" spans="1:8" x14ac:dyDescent="0.3">
      <c r="A155">
        <v>154</v>
      </c>
      <c r="B155">
        <v>182</v>
      </c>
      <c r="C155" t="s">
        <v>259</v>
      </c>
      <c r="D155" t="s">
        <v>193</v>
      </c>
      <c r="E155">
        <v>77</v>
      </c>
      <c r="F155">
        <v>64</v>
      </c>
      <c r="G155">
        <v>0</v>
      </c>
      <c r="H155" t="str">
        <f t="shared" si="2"/>
        <v>Insert into Presentacion (Dorsal,Equipo_nombre,Carrera_nombre,Corredor_Id,PosicionGen,Ptos_UCI_posicionGen) values (182,'Lotto Dstny','Tour de France',77,64,0);</v>
      </c>
    </row>
    <row r="156" spans="1:8" x14ac:dyDescent="0.3">
      <c r="A156">
        <v>155</v>
      </c>
      <c r="B156">
        <v>162</v>
      </c>
      <c r="C156" t="s">
        <v>259</v>
      </c>
      <c r="D156" t="s">
        <v>197</v>
      </c>
      <c r="E156">
        <v>78</v>
      </c>
      <c r="F156">
        <v>10</v>
      </c>
      <c r="G156">
        <v>135</v>
      </c>
      <c r="H156" t="str">
        <f t="shared" si="2"/>
        <v>Insert into Presentacion (Dorsal,Equipo_nombre,Carrera_nombre,Corredor_Id,PosicionGen,Ptos_UCI_posicionGen) values (162,'Lotto Dstny','Il Lombardia',78,10,135);</v>
      </c>
    </row>
    <row r="157" spans="1:8" x14ac:dyDescent="0.3">
      <c r="A157">
        <v>156</v>
      </c>
      <c r="B157">
        <v>141</v>
      </c>
      <c r="C157" t="s">
        <v>259</v>
      </c>
      <c r="D157" t="s">
        <v>178</v>
      </c>
      <c r="E157">
        <v>78</v>
      </c>
      <c r="F157">
        <v>10</v>
      </c>
      <c r="G157">
        <v>68</v>
      </c>
      <c r="H157" t="str">
        <f t="shared" si="2"/>
        <v>Insert into Presentacion (Dorsal,Equipo_nombre,Carrera_nombre,Corredor_Id,PosicionGen,Ptos_UCI_posicionGen) values (141,'Lotto Dstny','Strade Bianche',78,10,68);</v>
      </c>
    </row>
    <row r="158" spans="1:8" x14ac:dyDescent="0.3">
      <c r="A158">
        <v>157</v>
      </c>
      <c r="B158">
        <v>143</v>
      </c>
      <c r="C158" t="s">
        <v>259</v>
      </c>
      <c r="D158" t="s">
        <v>181</v>
      </c>
      <c r="E158">
        <v>79</v>
      </c>
      <c r="F158">
        <v>95</v>
      </c>
      <c r="G158">
        <v>0</v>
      </c>
      <c r="H158" t="str">
        <f t="shared" si="2"/>
        <v>Insert into Presentacion (Dorsal,Equipo_nombre,Carrera_nombre,Corredor_Id,PosicionGen,Ptos_UCI_posicionGen) values (143,'Lotto Dstny','Milano-Sanremo',79,95,0);</v>
      </c>
    </row>
    <row r="159" spans="1:8" x14ac:dyDescent="0.3">
      <c r="A159">
        <v>158</v>
      </c>
      <c r="B159">
        <v>83</v>
      </c>
      <c r="C159" t="s">
        <v>259</v>
      </c>
      <c r="D159" t="s">
        <v>187</v>
      </c>
      <c r="E159">
        <v>79</v>
      </c>
      <c r="F159">
        <v>50</v>
      </c>
      <c r="G159">
        <v>15</v>
      </c>
      <c r="H159" t="str">
        <f t="shared" si="2"/>
        <v>Insert into Presentacion (Dorsal,Equipo_nombre,Carrera_nombre,Corredor_Id,PosicionGen,Ptos_UCI_posicionGen) values (83,'Lotto Dstny','Paris-Roubaix',79,50,15);</v>
      </c>
    </row>
    <row r="160" spans="1:8" x14ac:dyDescent="0.3">
      <c r="A160">
        <v>159</v>
      </c>
      <c r="B160">
        <v>47</v>
      </c>
      <c r="C160" t="s">
        <v>259</v>
      </c>
      <c r="D160" t="s">
        <v>185</v>
      </c>
      <c r="E160">
        <v>80</v>
      </c>
      <c r="F160">
        <v>12</v>
      </c>
      <c r="G160">
        <v>95</v>
      </c>
      <c r="H160" t="str">
        <f t="shared" si="2"/>
        <v>Insert into Presentacion (Dorsal,Equipo_nombre,Carrera_nombre,Corredor_Id,PosicionGen,Ptos_UCI_posicionGen) values (47,'Lotto Dstny','Ronde van Vlaanderen-Tour des Flanders',80,12,95);</v>
      </c>
    </row>
    <row r="161" spans="1:8" x14ac:dyDescent="0.3">
      <c r="A161">
        <v>160</v>
      </c>
      <c r="B161">
        <v>81</v>
      </c>
      <c r="C161" t="s">
        <v>259</v>
      </c>
      <c r="D161" t="s">
        <v>187</v>
      </c>
      <c r="E161">
        <v>80</v>
      </c>
      <c r="F161">
        <v>12</v>
      </c>
      <c r="G161">
        <v>95</v>
      </c>
      <c r="H161" t="str">
        <f t="shared" si="2"/>
        <v>Insert into Presentacion (Dorsal,Equipo_nombre,Carrera_nombre,Corredor_Id,PosicionGen,Ptos_UCI_posicionGen) values (81,'Lotto Dstny','Paris-Roubaix',80,12,95);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549-525B-457A-A9DD-8B031726F0D9}">
  <dimension ref="A1:C28"/>
  <sheetViews>
    <sheetView workbookViewId="0">
      <selection activeCell="C2" sqref="C2:C28"/>
    </sheetView>
  </sheetViews>
  <sheetFormatPr baseColWidth="10" defaultRowHeight="14.4" x14ac:dyDescent="0.3"/>
  <sheetData>
    <row r="1" spans="1:3" x14ac:dyDescent="0.3">
      <c r="A1" t="s">
        <v>313</v>
      </c>
      <c r="B1" t="s">
        <v>314</v>
      </c>
    </row>
    <row r="2" spans="1:3" x14ac:dyDescent="0.3">
      <c r="A2">
        <v>1</v>
      </c>
      <c r="B2">
        <v>8</v>
      </c>
      <c r="C2" t="str">
        <f>_xlfn.CONCAT("Insert into Es values"," (",B2,",",A2,");",)</f>
        <v>Insert into Es values (8,1);</v>
      </c>
    </row>
    <row r="3" spans="1:3" x14ac:dyDescent="0.3">
      <c r="A3">
        <v>16</v>
      </c>
      <c r="B3">
        <v>13</v>
      </c>
      <c r="C3" t="str">
        <f t="shared" ref="C3:C28" si="0">_xlfn.CONCAT("Insert into Es values"," (",B3,",",A3,");",)</f>
        <v>Insert into Es values (13,16);</v>
      </c>
    </row>
    <row r="4" spans="1:3" x14ac:dyDescent="0.3">
      <c r="A4">
        <v>21</v>
      </c>
      <c r="B4">
        <v>24</v>
      </c>
      <c r="C4" t="str">
        <f t="shared" si="0"/>
        <v>Insert into Es values (24,21);</v>
      </c>
    </row>
    <row r="5" spans="1:3" x14ac:dyDescent="0.3">
      <c r="A5">
        <v>28</v>
      </c>
      <c r="B5">
        <v>30</v>
      </c>
      <c r="C5" t="str">
        <f t="shared" si="0"/>
        <v>Insert into Es values (30,28);</v>
      </c>
    </row>
    <row r="6" spans="1:3" x14ac:dyDescent="0.3">
      <c r="A6">
        <v>34</v>
      </c>
      <c r="B6">
        <v>35</v>
      </c>
      <c r="C6" t="str">
        <f t="shared" si="0"/>
        <v>Insert into Es values (35,34);</v>
      </c>
    </row>
    <row r="7" spans="1:3" x14ac:dyDescent="0.3">
      <c r="A7">
        <v>39</v>
      </c>
      <c r="B7">
        <v>37</v>
      </c>
      <c r="C7" t="str">
        <f t="shared" si="0"/>
        <v>Insert into Es values (37,39);</v>
      </c>
    </row>
    <row r="8" spans="1:3" x14ac:dyDescent="0.3">
      <c r="A8">
        <v>40</v>
      </c>
      <c r="B8">
        <v>36</v>
      </c>
      <c r="C8" t="str">
        <f t="shared" si="0"/>
        <v>Insert into Es values (36,40);</v>
      </c>
    </row>
    <row r="9" spans="1:3" x14ac:dyDescent="0.3">
      <c r="A9">
        <v>42</v>
      </c>
      <c r="B9">
        <v>48</v>
      </c>
      <c r="C9" t="str">
        <f t="shared" si="0"/>
        <v>Insert into Es values (48,42);</v>
      </c>
    </row>
    <row r="10" spans="1:3" x14ac:dyDescent="0.3">
      <c r="A10">
        <v>41</v>
      </c>
      <c r="B10">
        <v>43</v>
      </c>
      <c r="C10" t="str">
        <f t="shared" si="0"/>
        <v>Insert into Es values (43,41);</v>
      </c>
    </row>
    <row r="11" spans="1:3" x14ac:dyDescent="0.3">
      <c r="A11">
        <v>49</v>
      </c>
      <c r="B11">
        <v>51</v>
      </c>
      <c r="C11" t="str">
        <f t="shared" si="0"/>
        <v>Insert into Es values (51,49);</v>
      </c>
    </row>
    <row r="12" spans="1:3" x14ac:dyDescent="0.3">
      <c r="A12">
        <v>53</v>
      </c>
      <c r="B12">
        <v>50</v>
      </c>
      <c r="C12" t="str">
        <f t="shared" si="0"/>
        <v>Insert into Es values (50,53);</v>
      </c>
    </row>
    <row r="13" spans="1:3" x14ac:dyDescent="0.3">
      <c r="A13">
        <v>72</v>
      </c>
      <c r="B13">
        <v>70</v>
      </c>
      <c r="C13" t="str">
        <f t="shared" si="0"/>
        <v>Insert into Es values (70,72);</v>
      </c>
    </row>
    <row r="14" spans="1:3" x14ac:dyDescent="0.3">
      <c r="A14">
        <v>68</v>
      </c>
      <c r="B14">
        <v>70</v>
      </c>
      <c r="C14" t="str">
        <f t="shared" si="0"/>
        <v>Insert into Es values (70,68);</v>
      </c>
    </row>
    <row r="15" spans="1:3" x14ac:dyDescent="0.3">
      <c r="A15">
        <v>66</v>
      </c>
      <c r="B15">
        <v>70</v>
      </c>
      <c r="C15" t="str">
        <f t="shared" si="0"/>
        <v>Insert into Es values (70,66);</v>
      </c>
    </row>
    <row r="16" spans="1:3" x14ac:dyDescent="0.3">
      <c r="A16">
        <v>79</v>
      </c>
      <c r="B16">
        <v>77</v>
      </c>
      <c r="C16" t="str">
        <f t="shared" si="0"/>
        <v>Insert into Es values (77,79);</v>
      </c>
    </row>
    <row r="17" spans="1:3" x14ac:dyDescent="0.3">
      <c r="A17">
        <v>83</v>
      </c>
      <c r="B17">
        <v>85</v>
      </c>
      <c r="C17" t="str">
        <f t="shared" si="0"/>
        <v>Insert into Es values (85,83);</v>
      </c>
    </row>
    <row r="18" spans="1:3" x14ac:dyDescent="0.3">
      <c r="A18">
        <v>81</v>
      </c>
      <c r="B18">
        <v>86</v>
      </c>
      <c r="C18" t="str">
        <f t="shared" si="0"/>
        <v>Insert into Es values (86,81);</v>
      </c>
    </row>
    <row r="19" spans="1:3" x14ac:dyDescent="0.3">
      <c r="A19">
        <v>91</v>
      </c>
      <c r="B19">
        <v>89</v>
      </c>
      <c r="C19" t="str">
        <f t="shared" si="0"/>
        <v>Insert into Es values (89,91);</v>
      </c>
    </row>
    <row r="20" spans="1:3" x14ac:dyDescent="0.3">
      <c r="A20">
        <v>96</v>
      </c>
      <c r="B20">
        <v>89</v>
      </c>
      <c r="C20" t="str">
        <f t="shared" si="0"/>
        <v>Insert into Es values (89,96);</v>
      </c>
    </row>
    <row r="21" spans="1:3" x14ac:dyDescent="0.3">
      <c r="A21">
        <v>97</v>
      </c>
      <c r="B21">
        <v>104</v>
      </c>
      <c r="C21" t="str">
        <f t="shared" si="0"/>
        <v>Insert into Es values (104,97);</v>
      </c>
    </row>
    <row r="22" spans="1:3" x14ac:dyDescent="0.3">
      <c r="A22">
        <v>101</v>
      </c>
      <c r="B22">
        <v>104</v>
      </c>
      <c r="C22" t="str">
        <f t="shared" si="0"/>
        <v>Insert into Es values (104,101);</v>
      </c>
    </row>
    <row r="23" spans="1:3" x14ac:dyDescent="0.3">
      <c r="A23">
        <v>100</v>
      </c>
      <c r="B23">
        <v>102</v>
      </c>
      <c r="C23" t="str">
        <f t="shared" si="0"/>
        <v>Insert into Es values (102,100);</v>
      </c>
    </row>
    <row r="24" spans="1:3" x14ac:dyDescent="0.3">
      <c r="A24">
        <v>109</v>
      </c>
      <c r="B24">
        <v>108</v>
      </c>
      <c r="C24" t="str">
        <f t="shared" si="0"/>
        <v>Insert into Es values (108,109);</v>
      </c>
    </row>
    <row r="25" spans="1:3" x14ac:dyDescent="0.3">
      <c r="A25">
        <v>122</v>
      </c>
      <c r="B25">
        <v>123</v>
      </c>
      <c r="C25" t="str">
        <f t="shared" si="0"/>
        <v>Insert into Es values (123,122);</v>
      </c>
    </row>
    <row r="26" spans="1:3" x14ac:dyDescent="0.3">
      <c r="A26">
        <v>125</v>
      </c>
      <c r="B26">
        <v>127</v>
      </c>
      <c r="C26" t="str">
        <f t="shared" si="0"/>
        <v>Insert into Es values (127,125);</v>
      </c>
    </row>
    <row r="27" spans="1:3" x14ac:dyDescent="0.3">
      <c r="A27">
        <v>124</v>
      </c>
      <c r="B27">
        <v>121</v>
      </c>
      <c r="C27" t="str">
        <f t="shared" si="0"/>
        <v>Insert into Es values (121,124);</v>
      </c>
    </row>
    <row r="28" spans="1:3" x14ac:dyDescent="0.3">
      <c r="A28">
        <v>159</v>
      </c>
      <c r="B28">
        <v>160</v>
      </c>
      <c r="C28" t="str">
        <f t="shared" si="0"/>
        <v>Insert into Es values (160,159);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9D4B-A461-4888-9783-8BAAB5275EFB}">
  <dimension ref="A1:F79"/>
  <sheetViews>
    <sheetView workbookViewId="0">
      <selection activeCell="F4" sqref="F4"/>
    </sheetView>
  </sheetViews>
  <sheetFormatPr baseColWidth="10" defaultRowHeight="14.4" x14ac:dyDescent="0.3"/>
  <cols>
    <col min="1" max="1" width="15.109375" customWidth="1"/>
    <col min="2" max="2" width="17.21875" customWidth="1"/>
    <col min="3" max="3" width="12.5546875" customWidth="1"/>
    <col min="5" max="5" width="18.88671875" customWidth="1"/>
  </cols>
  <sheetData>
    <row r="1" spans="1:6" x14ac:dyDescent="0.3">
      <c r="A1" t="s">
        <v>356</v>
      </c>
      <c r="B1" t="s">
        <v>342</v>
      </c>
      <c r="C1" t="s">
        <v>346</v>
      </c>
      <c r="D1" t="s">
        <v>357</v>
      </c>
      <c r="E1" t="s">
        <v>358</v>
      </c>
    </row>
    <row r="2" spans="1:6" x14ac:dyDescent="0.3">
      <c r="A2">
        <v>55</v>
      </c>
      <c r="B2" t="s">
        <v>176</v>
      </c>
      <c r="C2">
        <v>4</v>
      </c>
      <c r="D2">
        <v>13</v>
      </c>
      <c r="E2">
        <v>0</v>
      </c>
      <c r="F2" t="str">
        <f>_xlfn.CONCAT("Insert into Corre (Presentacion_Id,Etapa_Carrera_nombre,Etapa_nº_etapa,PosicionEtp,PtosUCIposicionEtp) values"," ","(",A2,",'",B2,"',",C2,",",D2,",",E2,");",)</f>
        <v>Insert into Corre (Presentacion_Id,Etapa_Carrera_nombre,Etapa_nº_etapa,PosicionEtp,PtosUCIposicionEtp) values (55,'Paris-Niza',4,13,0);</v>
      </c>
    </row>
    <row r="3" spans="1:6" x14ac:dyDescent="0.3">
      <c r="A3">
        <v>55</v>
      </c>
      <c r="B3" t="s">
        <v>176</v>
      </c>
      <c r="C3">
        <v>8</v>
      </c>
      <c r="D3">
        <v>3</v>
      </c>
      <c r="E3">
        <v>18</v>
      </c>
      <c r="F3" t="str">
        <f t="shared" ref="F3:F66" si="0">_xlfn.CONCAT("Insert into Corre (Presentacion_Id,Etapa_Carrera_nombre,Etapa_nº_etapa,PosicionEtp,PtosUCIposicionEtp) values"," ","(",A3,",'",B3,"',",C3,",",D3,",",E3,");",)</f>
        <v>Insert into Corre (Presentacion_Id,Etapa_Carrera_nombre,Etapa_nº_etapa,PosicionEtp,PtosUCIposicionEtp) values (55,'Paris-Niza',8,3,18);</v>
      </c>
    </row>
    <row r="4" spans="1:6" x14ac:dyDescent="0.3">
      <c r="A4">
        <v>112</v>
      </c>
      <c r="B4" t="s">
        <v>176</v>
      </c>
      <c r="C4">
        <v>4</v>
      </c>
      <c r="D4">
        <v>54</v>
      </c>
      <c r="E4">
        <v>0</v>
      </c>
      <c r="F4" t="str">
        <f t="shared" si="0"/>
        <v>Insert into Corre (Presentacion_Id,Etapa_Carrera_nombre,Etapa_nº_etapa,PosicionEtp,PtosUCIposicionEtp) values (112,'Paris-Niza',4,54,0);</v>
      </c>
    </row>
    <row r="5" spans="1:6" x14ac:dyDescent="0.3">
      <c r="A5">
        <v>112</v>
      </c>
      <c r="B5" t="s">
        <v>176</v>
      </c>
      <c r="C5">
        <v>8</v>
      </c>
      <c r="D5">
        <v>49</v>
      </c>
      <c r="E5">
        <v>0</v>
      </c>
      <c r="F5" t="str">
        <f t="shared" si="0"/>
        <v>Insert into Corre (Presentacion_Id,Etapa_Carrera_nombre,Etapa_nº_etapa,PosicionEtp,PtosUCIposicionEtp) values (112,'Paris-Niza',8,49,0);</v>
      </c>
    </row>
    <row r="6" spans="1:6" x14ac:dyDescent="0.3">
      <c r="A6">
        <v>113</v>
      </c>
      <c r="B6" t="s">
        <v>176</v>
      </c>
      <c r="C6">
        <v>4</v>
      </c>
      <c r="D6">
        <v>2</v>
      </c>
      <c r="E6">
        <v>30</v>
      </c>
      <c r="F6" t="str">
        <f t="shared" si="0"/>
        <v>Insert into Corre (Presentacion_Id,Etapa_Carrera_nombre,Etapa_nº_etapa,PosicionEtp,PtosUCIposicionEtp) values (113,'Paris-Niza',4,2,30);</v>
      </c>
    </row>
    <row r="7" spans="1:6" x14ac:dyDescent="0.3">
      <c r="A7">
        <v>113</v>
      </c>
      <c r="B7" t="s">
        <v>176</v>
      </c>
      <c r="C7">
        <v>8</v>
      </c>
      <c r="D7">
        <v>46</v>
      </c>
      <c r="E7">
        <v>0</v>
      </c>
      <c r="F7" t="str">
        <f t="shared" si="0"/>
        <v>Insert into Corre (Presentacion_Id,Etapa_Carrera_nombre,Etapa_nº_etapa,PosicionEtp,PtosUCIposicionEtp) values (113,'Paris-Niza',8,46,0);</v>
      </c>
    </row>
    <row r="8" spans="1:6" x14ac:dyDescent="0.3">
      <c r="A8">
        <v>9</v>
      </c>
      <c r="B8" t="s">
        <v>180</v>
      </c>
      <c r="C8">
        <v>1</v>
      </c>
      <c r="D8">
        <v>43</v>
      </c>
      <c r="E8">
        <v>0</v>
      </c>
      <c r="F8" t="str">
        <f t="shared" si="0"/>
        <v>Insert into Corre (Presentacion_Id,Etapa_Carrera_nombre,Etapa_nº_etapa,PosicionEtp,PtosUCIposicionEtp) values (9,'Tirreno-Adriatico',1,43,0);</v>
      </c>
    </row>
    <row r="9" spans="1:6" x14ac:dyDescent="0.3">
      <c r="A9">
        <v>9</v>
      </c>
      <c r="B9" t="s">
        <v>180</v>
      </c>
      <c r="C9">
        <v>7</v>
      </c>
      <c r="D9">
        <v>137</v>
      </c>
      <c r="E9">
        <v>0</v>
      </c>
      <c r="F9" t="str">
        <f t="shared" si="0"/>
        <v>Insert into Corre (Presentacion_Id,Etapa_Carrera_nombre,Etapa_nº_etapa,PosicionEtp,PtosUCIposicionEtp) values (9,'Tirreno-Adriatico',7,137,0);</v>
      </c>
    </row>
    <row r="10" spans="1:6" x14ac:dyDescent="0.3">
      <c r="A10">
        <v>32</v>
      </c>
      <c r="B10" t="s">
        <v>180</v>
      </c>
      <c r="C10">
        <v>1</v>
      </c>
      <c r="D10">
        <v>20</v>
      </c>
      <c r="E10">
        <v>0</v>
      </c>
      <c r="F10" t="str">
        <f t="shared" si="0"/>
        <v>Insert into Corre (Presentacion_Id,Etapa_Carrera_nombre,Etapa_nº_etapa,PosicionEtp,PtosUCIposicionEtp) values (32,'Tirreno-Adriatico',1,20,0);</v>
      </c>
    </row>
    <row r="11" spans="1:6" x14ac:dyDescent="0.3">
      <c r="A11">
        <v>32</v>
      </c>
      <c r="B11" t="s">
        <v>180</v>
      </c>
      <c r="C11">
        <v>7</v>
      </c>
      <c r="D11">
        <v>38</v>
      </c>
      <c r="E11">
        <v>0</v>
      </c>
      <c r="F11" t="str">
        <f t="shared" si="0"/>
        <v>Insert into Corre (Presentacion_Id,Etapa_Carrera_nombre,Etapa_nº_etapa,PosicionEtp,PtosUCIposicionEtp) values (32,'Tirreno-Adriatico',7,38,0);</v>
      </c>
    </row>
    <row r="12" spans="1:6" x14ac:dyDescent="0.3">
      <c r="A12">
        <v>71</v>
      </c>
      <c r="B12" t="s">
        <v>180</v>
      </c>
      <c r="C12">
        <v>1</v>
      </c>
      <c r="D12">
        <v>99</v>
      </c>
      <c r="E12">
        <v>0</v>
      </c>
      <c r="F12" t="str">
        <f t="shared" si="0"/>
        <v>Insert into Corre (Presentacion_Id,Etapa_Carrera_nombre,Etapa_nº_etapa,PosicionEtp,PtosUCIposicionEtp) values (71,'Tirreno-Adriatico',1,99,0);</v>
      </c>
    </row>
    <row r="13" spans="1:6" x14ac:dyDescent="0.3">
      <c r="A13">
        <v>71</v>
      </c>
      <c r="B13" t="s">
        <v>180</v>
      </c>
      <c r="C13">
        <v>7</v>
      </c>
      <c r="D13">
        <v>103</v>
      </c>
      <c r="E13">
        <v>0</v>
      </c>
      <c r="F13" t="str">
        <f t="shared" si="0"/>
        <v>Insert into Corre (Presentacion_Id,Etapa_Carrera_nombre,Etapa_nº_etapa,PosicionEtp,PtosUCIposicionEtp) values (71,'Tirreno-Adriatico',7,103,0);</v>
      </c>
    </row>
    <row r="14" spans="1:6" x14ac:dyDescent="0.3">
      <c r="A14">
        <v>14</v>
      </c>
      <c r="B14" t="s">
        <v>183</v>
      </c>
      <c r="C14">
        <v>2</v>
      </c>
      <c r="D14">
        <v>3</v>
      </c>
      <c r="E14">
        <v>18</v>
      </c>
      <c r="F14" t="str">
        <f t="shared" si="0"/>
        <v>Insert into Corre (Presentacion_Id,Etapa_Carrera_nombre,Etapa_nº_etapa,PosicionEtp,PtosUCIposicionEtp) values (14,'Volta Ciclista a Catalunya',2,3,18);</v>
      </c>
    </row>
    <row r="15" spans="1:6" x14ac:dyDescent="0.3">
      <c r="A15">
        <v>14</v>
      </c>
      <c r="B15" t="s">
        <v>183</v>
      </c>
      <c r="C15">
        <v>3</v>
      </c>
      <c r="D15">
        <v>1</v>
      </c>
      <c r="E15">
        <v>50</v>
      </c>
      <c r="F15" t="str">
        <f t="shared" si="0"/>
        <v>Insert into Corre (Presentacion_Id,Etapa_Carrera_nombre,Etapa_nº_etapa,PosicionEtp,PtosUCIposicionEtp) values (14,'Volta Ciclista a Catalunya',3,1,50);</v>
      </c>
    </row>
    <row r="16" spans="1:6" x14ac:dyDescent="0.3">
      <c r="A16">
        <v>18</v>
      </c>
      <c r="B16" t="s">
        <v>183</v>
      </c>
      <c r="C16">
        <v>2</v>
      </c>
      <c r="D16">
        <v>6</v>
      </c>
      <c r="E16">
        <v>7</v>
      </c>
      <c r="F16" t="str">
        <f t="shared" si="0"/>
        <v>Insert into Corre (Presentacion_Id,Etapa_Carrera_nombre,Etapa_nº_etapa,PosicionEtp,PtosUCIposicionEtp) values (18,'Volta Ciclista a Catalunya',2,6,7);</v>
      </c>
    </row>
    <row r="17" spans="1:6" x14ac:dyDescent="0.3">
      <c r="A17">
        <v>18</v>
      </c>
      <c r="B17" t="s">
        <v>183</v>
      </c>
      <c r="C17">
        <v>3</v>
      </c>
      <c r="D17">
        <v>5</v>
      </c>
      <c r="E17">
        <v>10</v>
      </c>
      <c r="F17" t="str">
        <f t="shared" si="0"/>
        <v>Insert into Corre (Presentacion_Id,Etapa_Carrera_nombre,Etapa_nº_etapa,PosicionEtp,PtosUCIposicionEtp) values (18,'Volta Ciclista a Catalunya',3,5,10);</v>
      </c>
    </row>
    <row r="18" spans="1:6" x14ac:dyDescent="0.3">
      <c r="A18">
        <v>80</v>
      </c>
      <c r="B18" t="s">
        <v>183</v>
      </c>
      <c r="C18">
        <v>2</v>
      </c>
      <c r="D18">
        <v>31</v>
      </c>
      <c r="E18">
        <v>0</v>
      </c>
      <c r="F18" t="str">
        <f t="shared" si="0"/>
        <v>Insert into Corre (Presentacion_Id,Etapa_Carrera_nombre,Etapa_nº_etapa,PosicionEtp,PtosUCIposicionEtp) values (80,'Volta Ciclista a Catalunya',2,31,0);</v>
      </c>
    </row>
    <row r="19" spans="1:6" x14ac:dyDescent="0.3">
      <c r="A19">
        <v>80</v>
      </c>
      <c r="B19" t="s">
        <v>183</v>
      </c>
      <c r="C19">
        <v>3</v>
      </c>
      <c r="D19">
        <v>34</v>
      </c>
      <c r="E19">
        <v>0</v>
      </c>
      <c r="F19" t="str">
        <f t="shared" si="0"/>
        <v>Insert into Corre (Presentacion_Id,Etapa_Carrera_nombre,Etapa_nº_etapa,PosicionEtp,PtosUCIposicionEtp) values (80,'Volta Ciclista a Catalunya',3,34,0);</v>
      </c>
    </row>
    <row r="20" spans="1:6" x14ac:dyDescent="0.3">
      <c r="A20">
        <v>130</v>
      </c>
      <c r="B20" t="s">
        <v>186</v>
      </c>
      <c r="C20">
        <v>3</v>
      </c>
      <c r="D20">
        <v>10</v>
      </c>
      <c r="E20">
        <v>1</v>
      </c>
      <c r="F20" t="str">
        <f t="shared" si="0"/>
        <v>Insert into Corre (Presentacion_Id,Etapa_Carrera_nombre,Etapa_nº_etapa,PosicionEtp,PtosUCIposicionEtp) values (130,'Itzulia Basque Country',3,10,1);</v>
      </c>
    </row>
    <row r="21" spans="1:6" x14ac:dyDescent="0.3">
      <c r="A21">
        <v>130</v>
      </c>
      <c r="B21" t="s">
        <v>186</v>
      </c>
      <c r="C21">
        <v>6</v>
      </c>
      <c r="D21">
        <v>75</v>
      </c>
      <c r="E21">
        <v>0</v>
      </c>
      <c r="F21" t="str">
        <f t="shared" si="0"/>
        <v>Insert into Corre (Presentacion_Id,Etapa_Carrera_nombre,Etapa_nº_etapa,PosicionEtp,PtosUCIposicionEtp) values (130,'Itzulia Basque Country',6,75,0);</v>
      </c>
    </row>
    <row r="22" spans="1:6" x14ac:dyDescent="0.3">
      <c r="A22">
        <v>126</v>
      </c>
      <c r="B22" t="s">
        <v>186</v>
      </c>
      <c r="C22">
        <v>3</v>
      </c>
      <c r="D22">
        <v>36</v>
      </c>
      <c r="E22">
        <v>0</v>
      </c>
      <c r="F22" t="str">
        <f t="shared" si="0"/>
        <v>Insert into Corre (Presentacion_Id,Etapa_Carrera_nombre,Etapa_nº_etapa,PosicionEtp,PtosUCIposicionEtp) values (126,'Itzulia Basque Country',3,36,0);</v>
      </c>
    </row>
    <row r="23" spans="1:6" x14ac:dyDescent="0.3">
      <c r="A23">
        <v>126</v>
      </c>
      <c r="B23" t="s">
        <v>186</v>
      </c>
      <c r="C23">
        <v>6</v>
      </c>
      <c r="D23">
        <v>16</v>
      </c>
      <c r="E23">
        <v>0</v>
      </c>
      <c r="F23" t="str">
        <f t="shared" si="0"/>
        <v>Insert into Corre (Presentacion_Id,Etapa_Carrera_nombre,Etapa_nº_etapa,PosicionEtp,PtosUCIposicionEtp) values (126,'Itzulia Basque Country',6,16,0);</v>
      </c>
    </row>
    <row r="24" spans="1:6" x14ac:dyDescent="0.3">
      <c r="A24">
        <v>114</v>
      </c>
      <c r="B24" t="s">
        <v>186</v>
      </c>
      <c r="C24">
        <v>3</v>
      </c>
      <c r="D24">
        <v>5</v>
      </c>
      <c r="E24">
        <v>10</v>
      </c>
      <c r="F24" t="str">
        <f t="shared" si="0"/>
        <v>Insert into Corre (Presentacion_Id,Etapa_Carrera_nombre,Etapa_nº_etapa,PosicionEtp,PtosUCIposicionEtp) values (114,'Itzulia Basque Country',3,5,10);</v>
      </c>
    </row>
    <row r="25" spans="1:6" x14ac:dyDescent="0.3">
      <c r="A25">
        <v>114</v>
      </c>
      <c r="B25" t="s">
        <v>186</v>
      </c>
      <c r="C25">
        <v>6</v>
      </c>
      <c r="D25">
        <v>6</v>
      </c>
      <c r="E25">
        <v>7</v>
      </c>
      <c r="F25" t="str">
        <f t="shared" si="0"/>
        <v>Insert into Corre (Presentacion_Id,Etapa_Carrera_nombre,Etapa_nº_etapa,PosicionEtp,PtosUCIposicionEtp) values (114,'Itzulia Basque Country',6,6,7);</v>
      </c>
    </row>
    <row r="26" spans="1:6" x14ac:dyDescent="0.3">
      <c r="A26">
        <v>56</v>
      </c>
      <c r="B26" t="s">
        <v>189</v>
      </c>
      <c r="C26">
        <v>3</v>
      </c>
      <c r="D26">
        <v>39</v>
      </c>
      <c r="E26">
        <v>0</v>
      </c>
      <c r="F26" t="str">
        <f t="shared" si="0"/>
        <v>Insert into Corre (Presentacion_Id,Etapa_Carrera_nombre,Etapa_nº_etapa,PosicionEtp,PtosUCIposicionEtp) values (56,'Tour de Romandie',3,39,0);</v>
      </c>
    </row>
    <row r="27" spans="1:6" x14ac:dyDescent="0.3">
      <c r="A27">
        <v>56</v>
      </c>
      <c r="B27" t="s">
        <v>189</v>
      </c>
      <c r="C27">
        <v>4</v>
      </c>
      <c r="D27">
        <v>39</v>
      </c>
      <c r="E27">
        <v>0</v>
      </c>
      <c r="F27" t="str">
        <f t="shared" si="0"/>
        <v>Insert into Corre (Presentacion_Id,Etapa_Carrera_nombre,Etapa_nº_etapa,PosicionEtp,PtosUCIposicionEtp) values (56,'Tour de Romandie',4,39,0);</v>
      </c>
    </row>
    <row r="28" spans="1:6" x14ac:dyDescent="0.3">
      <c r="A28">
        <v>125</v>
      </c>
      <c r="B28" t="s">
        <v>189</v>
      </c>
      <c r="C28">
        <v>3</v>
      </c>
      <c r="D28">
        <v>15</v>
      </c>
      <c r="E28">
        <v>0</v>
      </c>
      <c r="F28" t="str">
        <f t="shared" si="0"/>
        <v>Insert into Corre (Presentacion_Id,Etapa_Carrera_nombre,Etapa_nº_etapa,PosicionEtp,PtosUCIposicionEtp) values (125,'Tour de Romandie',3,15,0);</v>
      </c>
    </row>
    <row r="29" spans="1:6" x14ac:dyDescent="0.3">
      <c r="A29">
        <v>125</v>
      </c>
      <c r="B29" t="s">
        <v>189</v>
      </c>
      <c r="C29">
        <v>4</v>
      </c>
      <c r="D29">
        <v>25</v>
      </c>
      <c r="E29">
        <v>0</v>
      </c>
      <c r="F29" t="str">
        <f t="shared" si="0"/>
        <v>Insert into Corre (Presentacion_Id,Etapa_Carrera_nombre,Etapa_nº_etapa,PosicionEtp,PtosUCIposicionEtp) values (125,'Tour de Romandie',4,25,0);</v>
      </c>
    </row>
    <row r="30" spans="1:6" x14ac:dyDescent="0.3">
      <c r="A30">
        <v>127</v>
      </c>
      <c r="B30" t="s">
        <v>189</v>
      </c>
      <c r="C30">
        <v>3</v>
      </c>
      <c r="D30">
        <v>54</v>
      </c>
      <c r="E30">
        <v>0</v>
      </c>
      <c r="F30" t="str">
        <f t="shared" si="0"/>
        <v>Insert into Corre (Presentacion_Id,Etapa_Carrera_nombre,Etapa_nº_etapa,PosicionEtp,PtosUCIposicionEtp) values (127,'Tour de Romandie',3,54,0);</v>
      </c>
    </row>
    <row r="31" spans="1:6" x14ac:dyDescent="0.3">
      <c r="A31">
        <v>127</v>
      </c>
      <c r="B31" t="s">
        <v>189</v>
      </c>
      <c r="C31">
        <v>4</v>
      </c>
      <c r="D31">
        <v>16</v>
      </c>
      <c r="E31">
        <v>0</v>
      </c>
      <c r="F31" t="str">
        <f t="shared" si="0"/>
        <v>Insert into Corre (Presentacion_Id,Etapa_Carrera_nombre,Etapa_nº_etapa,PosicionEtp,PtosUCIposicionEtp) values (127,'Tour de Romandie',4,16,0);</v>
      </c>
    </row>
    <row r="32" spans="1:6" x14ac:dyDescent="0.3">
      <c r="A32">
        <v>7</v>
      </c>
      <c r="B32" t="s">
        <v>360</v>
      </c>
      <c r="C32">
        <v>1</v>
      </c>
      <c r="D32">
        <v>9</v>
      </c>
      <c r="E32">
        <v>8</v>
      </c>
      <c r="F32" t="str">
        <f t="shared" si="0"/>
        <v>Insert into Corre (Presentacion_Id,Etapa_Carrera_nombre,Etapa_nº_etapa,PosicionEtp,PtosUCIposicionEtp) values (7,'Giro dItalia',1,9,8);</v>
      </c>
    </row>
    <row r="33" spans="1:6" x14ac:dyDescent="0.3">
      <c r="A33">
        <v>7</v>
      </c>
      <c r="B33" t="s">
        <v>360</v>
      </c>
      <c r="C33">
        <v>6</v>
      </c>
      <c r="D33">
        <v>33</v>
      </c>
      <c r="E33">
        <v>0</v>
      </c>
      <c r="F33" t="str">
        <f t="shared" si="0"/>
        <v>Insert into Corre (Presentacion_Id,Etapa_Carrera_nombre,Etapa_nº_etapa,PosicionEtp,PtosUCIposicionEtp) values (7,'Giro dItalia',6,33,0);</v>
      </c>
    </row>
    <row r="34" spans="1:6" x14ac:dyDescent="0.3">
      <c r="A34">
        <v>7</v>
      </c>
      <c r="B34" t="s">
        <v>360</v>
      </c>
      <c r="C34">
        <v>16</v>
      </c>
      <c r="D34">
        <v>2</v>
      </c>
      <c r="E34">
        <v>50</v>
      </c>
      <c r="F34" t="str">
        <f t="shared" si="0"/>
        <v>Insert into Corre (Presentacion_Id,Etapa_Carrera_nombre,Etapa_nº_etapa,PosicionEtp,PtosUCIposicionEtp) values (7,'Giro dItalia',16,2,50);</v>
      </c>
    </row>
    <row r="35" spans="1:6" x14ac:dyDescent="0.3">
      <c r="A35">
        <v>15</v>
      </c>
      <c r="B35" t="s">
        <v>360</v>
      </c>
      <c r="C35">
        <v>1</v>
      </c>
      <c r="D35">
        <v>16</v>
      </c>
      <c r="E35">
        <v>0</v>
      </c>
      <c r="F35" t="str">
        <f t="shared" si="0"/>
        <v>Insert into Corre (Presentacion_Id,Etapa_Carrera_nombre,Etapa_nº_etapa,PosicionEtp,PtosUCIposicionEtp) values (15,'Giro dItalia',1,16,0);</v>
      </c>
    </row>
    <row r="36" spans="1:6" x14ac:dyDescent="0.3">
      <c r="A36">
        <v>15</v>
      </c>
      <c r="B36" t="s">
        <v>360</v>
      </c>
      <c r="C36">
        <v>6</v>
      </c>
      <c r="D36">
        <v>39</v>
      </c>
      <c r="E36">
        <v>0</v>
      </c>
      <c r="F36" t="str">
        <f t="shared" si="0"/>
        <v>Insert into Corre (Presentacion_Id,Etapa_Carrera_nombre,Etapa_nº_etapa,PosicionEtp,PtosUCIposicionEtp) values (15,'Giro dItalia',6,39,0);</v>
      </c>
    </row>
    <row r="37" spans="1:6" x14ac:dyDescent="0.3">
      <c r="A37">
        <v>15</v>
      </c>
      <c r="B37" t="s">
        <v>360</v>
      </c>
      <c r="C37">
        <v>16</v>
      </c>
      <c r="D37">
        <v>6</v>
      </c>
      <c r="E37">
        <v>15</v>
      </c>
      <c r="F37" t="str">
        <f t="shared" si="0"/>
        <v>Insert into Corre (Presentacion_Id,Etapa_Carrera_nombre,Etapa_nº_etapa,PosicionEtp,PtosUCIposicionEtp) values (15,'Giro dItalia',16,6,15);</v>
      </c>
    </row>
    <row r="38" spans="1:6" x14ac:dyDescent="0.3">
      <c r="A38">
        <v>44</v>
      </c>
      <c r="B38" t="s">
        <v>360</v>
      </c>
      <c r="C38">
        <v>1</v>
      </c>
      <c r="D38">
        <v>22</v>
      </c>
      <c r="E38">
        <v>0</v>
      </c>
      <c r="F38" t="str">
        <f t="shared" si="0"/>
        <v>Insert into Corre (Presentacion_Id,Etapa_Carrera_nombre,Etapa_nº_etapa,PosicionEtp,PtosUCIposicionEtp) values (44,'Giro dItalia',1,22,0);</v>
      </c>
    </row>
    <row r="39" spans="1:6" x14ac:dyDescent="0.3">
      <c r="A39">
        <v>44</v>
      </c>
      <c r="B39" t="s">
        <v>360</v>
      </c>
      <c r="C39">
        <v>6</v>
      </c>
      <c r="D39">
        <v>22</v>
      </c>
      <c r="E39">
        <v>0</v>
      </c>
      <c r="F39" t="str">
        <f t="shared" si="0"/>
        <v>Insert into Corre (Presentacion_Id,Etapa_Carrera_nombre,Etapa_nº_etapa,PosicionEtp,PtosUCIposicionEtp) values (44,'Giro dItalia',6,22,0);</v>
      </c>
    </row>
    <row r="40" spans="1:6" x14ac:dyDescent="0.3">
      <c r="A40">
        <v>44</v>
      </c>
      <c r="B40" t="s">
        <v>360</v>
      </c>
      <c r="C40">
        <v>16</v>
      </c>
      <c r="D40">
        <v>11</v>
      </c>
      <c r="E40">
        <v>5</v>
      </c>
      <c r="F40" t="str">
        <f t="shared" si="0"/>
        <v>Insert into Corre (Presentacion_Id,Etapa_Carrera_nombre,Etapa_nº_etapa,PosicionEtp,PtosUCIposicionEtp) values (44,'Giro dItalia',16,11,5);</v>
      </c>
    </row>
    <row r="41" spans="1:6" x14ac:dyDescent="0.3">
      <c r="A41">
        <v>50</v>
      </c>
      <c r="B41" t="s">
        <v>360</v>
      </c>
      <c r="C41">
        <v>1</v>
      </c>
      <c r="D41">
        <v>66</v>
      </c>
      <c r="E41">
        <v>0</v>
      </c>
      <c r="F41" t="str">
        <f t="shared" si="0"/>
        <v>Insert into Corre (Presentacion_Id,Etapa_Carrera_nombre,Etapa_nº_etapa,PosicionEtp,PtosUCIposicionEtp) values (50,'Giro dItalia',1,66,0);</v>
      </c>
    </row>
    <row r="42" spans="1:6" x14ac:dyDescent="0.3">
      <c r="A42">
        <v>50</v>
      </c>
      <c r="B42" t="s">
        <v>360</v>
      </c>
      <c r="C42">
        <v>6</v>
      </c>
      <c r="D42">
        <v>70</v>
      </c>
      <c r="E42">
        <v>0</v>
      </c>
      <c r="F42" t="str">
        <f t="shared" si="0"/>
        <v>Insert into Corre (Presentacion_Id,Etapa_Carrera_nombre,Etapa_nº_etapa,PosicionEtp,PtosUCIposicionEtp) values (50,'Giro dItalia',6,70,0);</v>
      </c>
    </row>
    <row r="43" spans="1:6" x14ac:dyDescent="0.3">
      <c r="A43">
        <v>50</v>
      </c>
      <c r="B43" t="s">
        <v>360</v>
      </c>
      <c r="C43">
        <v>16</v>
      </c>
      <c r="D43">
        <v>15</v>
      </c>
      <c r="E43">
        <v>1</v>
      </c>
      <c r="F43" t="str">
        <f t="shared" si="0"/>
        <v>Insert into Corre (Presentacion_Id,Etapa_Carrera_nombre,Etapa_nº_etapa,PosicionEtp,PtosUCIposicionEtp) values (50,'Giro dItalia',16,15,1);</v>
      </c>
    </row>
    <row r="44" spans="1:6" x14ac:dyDescent="0.3">
      <c r="A44">
        <v>36</v>
      </c>
      <c r="B44" t="s">
        <v>191</v>
      </c>
      <c r="C44">
        <v>1</v>
      </c>
      <c r="D44">
        <v>24</v>
      </c>
      <c r="E44">
        <v>0</v>
      </c>
      <c r="F44" t="str">
        <f t="shared" si="0"/>
        <v>Insert into Corre (Presentacion_Id,Etapa_Carrera_nombre,Etapa_nº_etapa,PosicionEtp,PtosUCIposicionEtp) values (36,'Criterium du Dauphine',1,24,0);</v>
      </c>
    </row>
    <row r="45" spans="1:6" x14ac:dyDescent="0.3">
      <c r="A45">
        <v>36</v>
      </c>
      <c r="B45" t="s">
        <v>191</v>
      </c>
      <c r="C45">
        <v>2</v>
      </c>
      <c r="D45">
        <v>21</v>
      </c>
      <c r="E45">
        <v>0</v>
      </c>
      <c r="F45" t="str">
        <f t="shared" si="0"/>
        <v>Insert into Corre (Presentacion_Id,Etapa_Carrera_nombre,Etapa_nº_etapa,PosicionEtp,PtosUCIposicionEtp) values (36,'Criterium du Dauphine',2,21,0);</v>
      </c>
    </row>
    <row r="46" spans="1:6" x14ac:dyDescent="0.3">
      <c r="A46">
        <v>40</v>
      </c>
      <c r="B46" t="s">
        <v>191</v>
      </c>
      <c r="C46">
        <v>1</v>
      </c>
      <c r="D46">
        <v>1</v>
      </c>
      <c r="E46">
        <v>50</v>
      </c>
      <c r="F46" t="str">
        <f t="shared" si="0"/>
        <v>Insert into Corre (Presentacion_Id,Etapa_Carrera_nombre,Etapa_nº_etapa,PosicionEtp,PtosUCIposicionEtp) values (40,'Criterium du Dauphine',1,1,50);</v>
      </c>
    </row>
    <row r="47" spans="1:6" x14ac:dyDescent="0.3">
      <c r="A47">
        <v>40</v>
      </c>
      <c r="B47" t="s">
        <v>191</v>
      </c>
      <c r="C47">
        <v>2</v>
      </c>
      <c r="D47">
        <v>4</v>
      </c>
      <c r="E47">
        <v>13</v>
      </c>
      <c r="F47" t="str">
        <f t="shared" si="0"/>
        <v>Insert into Corre (Presentacion_Id,Etapa_Carrera_nombre,Etapa_nº_etapa,PosicionEtp,PtosUCIposicionEtp) values (40,'Criterium du Dauphine',2,4,13);</v>
      </c>
    </row>
    <row r="48" spans="1:6" x14ac:dyDescent="0.3">
      <c r="A48">
        <v>22</v>
      </c>
      <c r="B48" t="s">
        <v>191</v>
      </c>
      <c r="C48">
        <v>1</v>
      </c>
      <c r="D48">
        <v>25</v>
      </c>
      <c r="E48">
        <v>0</v>
      </c>
      <c r="F48" t="str">
        <f t="shared" si="0"/>
        <v>Insert into Corre (Presentacion_Id,Etapa_Carrera_nombre,Etapa_nº_etapa,PosicionEtp,PtosUCIposicionEtp) values (22,'Criterium du Dauphine',1,25,0);</v>
      </c>
    </row>
    <row r="49" spans="1:6" x14ac:dyDescent="0.3">
      <c r="A49">
        <v>22</v>
      </c>
      <c r="B49" t="s">
        <v>191</v>
      </c>
      <c r="C49">
        <v>2</v>
      </c>
      <c r="D49">
        <v>31</v>
      </c>
      <c r="E49">
        <v>0</v>
      </c>
      <c r="F49" t="str">
        <f t="shared" si="0"/>
        <v>Insert into Corre (Presentacion_Id,Etapa_Carrera_nombre,Etapa_nº_etapa,PosicionEtp,PtosUCIposicionEtp) values (22,'Criterium du Dauphine',2,31,0);</v>
      </c>
    </row>
    <row r="50" spans="1:6" x14ac:dyDescent="0.3">
      <c r="A50">
        <v>19</v>
      </c>
      <c r="B50" t="s">
        <v>192</v>
      </c>
      <c r="C50">
        <v>4</v>
      </c>
      <c r="D50">
        <v>14</v>
      </c>
      <c r="E50">
        <v>0</v>
      </c>
      <c r="F50" t="str">
        <f t="shared" si="0"/>
        <v>Insert into Corre (Presentacion_Id,Etapa_Carrera_nombre,Etapa_nº_etapa,PosicionEtp,PtosUCIposicionEtp) values (19,'Tour de Suisse',4,14,0);</v>
      </c>
    </row>
    <row r="51" spans="1:6" x14ac:dyDescent="0.3">
      <c r="A51">
        <v>19</v>
      </c>
      <c r="B51" t="s">
        <v>192</v>
      </c>
      <c r="C51">
        <v>5</v>
      </c>
      <c r="D51">
        <v>1</v>
      </c>
      <c r="E51">
        <v>50</v>
      </c>
      <c r="F51" t="str">
        <f t="shared" si="0"/>
        <v>Insert into Corre (Presentacion_Id,Etapa_Carrera_nombre,Etapa_nº_etapa,PosicionEtp,PtosUCIposicionEtp) values (19,'Tour de Suisse',5,1,50);</v>
      </c>
    </row>
    <row r="52" spans="1:6" x14ac:dyDescent="0.3">
      <c r="A52">
        <v>45</v>
      </c>
      <c r="B52" t="s">
        <v>192</v>
      </c>
      <c r="C52">
        <v>4</v>
      </c>
      <c r="D52">
        <v>10</v>
      </c>
      <c r="E52">
        <v>1</v>
      </c>
      <c r="F52" t="str">
        <f t="shared" si="0"/>
        <v>Insert into Corre (Presentacion_Id,Etapa_Carrera_nombre,Etapa_nº_etapa,PosicionEtp,PtosUCIposicionEtp) values (45,'Tour de Suisse',4,10,1);</v>
      </c>
    </row>
    <row r="53" spans="1:6" x14ac:dyDescent="0.3">
      <c r="A53">
        <v>45</v>
      </c>
      <c r="B53" t="s">
        <v>192</v>
      </c>
      <c r="C53">
        <v>5</v>
      </c>
      <c r="D53">
        <v>22</v>
      </c>
      <c r="E53">
        <v>0</v>
      </c>
      <c r="F53" t="str">
        <f t="shared" si="0"/>
        <v>Insert into Corre (Presentacion_Id,Etapa_Carrera_nombre,Etapa_nº_etapa,PosicionEtp,PtosUCIposicionEtp) values (45,'Tour de Suisse',5,22,0);</v>
      </c>
    </row>
    <row r="54" spans="1:6" x14ac:dyDescent="0.3">
      <c r="A54">
        <v>63</v>
      </c>
      <c r="B54" t="s">
        <v>192</v>
      </c>
      <c r="C54">
        <v>4</v>
      </c>
      <c r="D54">
        <v>101</v>
      </c>
      <c r="E54">
        <v>0</v>
      </c>
      <c r="F54" t="str">
        <f t="shared" si="0"/>
        <v>Insert into Corre (Presentacion_Id,Etapa_Carrera_nombre,Etapa_nº_etapa,PosicionEtp,PtosUCIposicionEtp) values (63,'Tour de Suisse',4,101,0);</v>
      </c>
    </row>
    <row r="55" spans="1:6" x14ac:dyDescent="0.3">
      <c r="A55">
        <v>63</v>
      </c>
      <c r="B55" t="s">
        <v>192</v>
      </c>
      <c r="C55">
        <v>5</v>
      </c>
      <c r="D55">
        <v>53</v>
      </c>
      <c r="E55">
        <v>0</v>
      </c>
      <c r="F55" t="str">
        <f t="shared" si="0"/>
        <v>Insert into Corre (Presentacion_Id,Etapa_Carrera_nombre,Etapa_nº_etapa,PosicionEtp,PtosUCIposicionEtp) values (63,'Tour de Suisse',5,53,0);</v>
      </c>
    </row>
    <row r="56" spans="1:6" x14ac:dyDescent="0.3">
      <c r="A56">
        <v>24</v>
      </c>
      <c r="B56" t="s">
        <v>193</v>
      </c>
      <c r="C56">
        <v>4</v>
      </c>
      <c r="D56">
        <v>24</v>
      </c>
      <c r="E56">
        <v>0</v>
      </c>
      <c r="F56" t="str">
        <f t="shared" si="0"/>
        <v>Insert into Corre (Presentacion_Id,Etapa_Carrera_nombre,Etapa_nº_etapa,PosicionEtp,PtosUCIposicionEtp) values (24,'Tour de France',4,24,0);</v>
      </c>
    </row>
    <row r="57" spans="1:6" x14ac:dyDescent="0.3">
      <c r="A57">
        <v>24</v>
      </c>
      <c r="B57" t="s">
        <v>193</v>
      </c>
      <c r="C57">
        <v>6</v>
      </c>
      <c r="D57">
        <v>1</v>
      </c>
      <c r="E57">
        <v>100</v>
      </c>
      <c r="F57" t="str">
        <f t="shared" si="0"/>
        <v>Insert into Corre (Presentacion_Id,Etapa_Carrera_nombre,Etapa_nº_etapa,PosicionEtp,PtosUCIposicionEtp) values (24,'Tour de France',6,1,100);</v>
      </c>
    </row>
    <row r="58" spans="1:6" x14ac:dyDescent="0.3">
      <c r="A58">
        <v>24</v>
      </c>
      <c r="B58" t="s">
        <v>193</v>
      </c>
      <c r="C58">
        <v>19</v>
      </c>
      <c r="D58">
        <v>42</v>
      </c>
      <c r="E58">
        <v>0</v>
      </c>
      <c r="F58" t="str">
        <f t="shared" si="0"/>
        <v>Insert into Corre (Presentacion_Id,Etapa_Carrera_nombre,Etapa_nº_etapa,PosicionEtp,PtosUCIposicionEtp) values (24,'Tour de France',19,42,0);</v>
      </c>
    </row>
    <row r="59" spans="1:6" x14ac:dyDescent="0.3">
      <c r="A59">
        <v>35</v>
      </c>
      <c r="B59" t="s">
        <v>193</v>
      </c>
      <c r="C59">
        <v>4</v>
      </c>
      <c r="D59">
        <v>25</v>
      </c>
      <c r="E59">
        <v>0</v>
      </c>
      <c r="F59" t="str">
        <f t="shared" si="0"/>
        <v>Insert into Corre (Presentacion_Id,Etapa_Carrera_nombre,Etapa_nº_etapa,PosicionEtp,PtosUCIposicionEtp) values (35,'Tour de France',4,25,0);</v>
      </c>
    </row>
    <row r="60" spans="1:6" x14ac:dyDescent="0.3">
      <c r="A60">
        <v>35</v>
      </c>
      <c r="B60" t="s">
        <v>193</v>
      </c>
      <c r="C60">
        <v>6</v>
      </c>
      <c r="D60">
        <v>2</v>
      </c>
      <c r="E60">
        <v>70</v>
      </c>
      <c r="F60" t="str">
        <f t="shared" si="0"/>
        <v>Insert into Corre (Presentacion_Id,Etapa_Carrera_nombre,Etapa_nº_etapa,PosicionEtp,PtosUCIposicionEtp) values (35,'Tour de France',6,2,70);</v>
      </c>
    </row>
    <row r="61" spans="1:6" x14ac:dyDescent="0.3">
      <c r="A61">
        <v>35</v>
      </c>
      <c r="B61" t="s">
        <v>193</v>
      </c>
      <c r="C61">
        <v>19</v>
      </c>
      <c r="D61">
        <v>37</v>
      </c>
      <c r="E61">
        <v>0</v>
      </c>
      <c r="F61" t="str">
        <f t="shared" si="0"/>
        <v>Insert into Corre (Presentacion_Id,Etapa_Carrera_nombre,Etapa_nº_etapa,PosicionEtp,PtosUCIposicionEtp) values (35,'Tour de France',19,37,0);</v>
      </c>
    </row>
    <row r="62" spans="1:6" x14ac:dyDescent="0.3">
      <c r="A62">
        <v>34</v>
      </c>
      <c r="B62" t="s">
        <v>193</v>
      </c>
      <c r="C62">
        <v>4</v>
      </c>
      <c r="D62">
        <v>62</v>
      </c>
      <c r="E62">
        <v>0</v>
      </c>
      <c r="F62" t="str">
        <f t="shared" si="0"/>
        <v>Insert into Corre (Presentacion_Id,Etapa_Carrera_nombre,Etapa_nº_etapa,PosicionEtp,PtosUCIposicionEtp) values (34,'Tour de France',4,62,0);</v>
      </c>
    </row>
    <row r="63" spans="1:6" x14ac:dyDescent="0.3">
      <c r="A63">
        <v>34</v>
      </c>
      <c r="B63" t="s">
        <v>193</v>
      </c>
      <c r="C63">
        <v>6</v>
      </c>
      <c r="D63">
        <v>14</v>
      </c>
      <c r="E63">
        <v>2</v>
      </c>
      <c r="F63" t="str">
        <f t="shared" si="0"/>
        <v>Insert into Corre (Presentacion_Id,Etapa_Carrera_nombre,Etapa_nº_etapa,PosicionEtp,PtosUCIposicionEtp) values (34,'Tour de France',6,14,2);</v>
      </c>
    </row>
    <row r="64" spans="1:6" x14ac:dyDescent="0.3">
      <c r="A64">
        <v>34</v>
      </c>
      <c r="B64" t="s">
        <v>193</v>
      </c>
      <c r="C64">
        <v>19</v>
      </c>
      <c r="D64">
        <v>38</v>
      </c>
      <c r="E64">
        <v>0</v>
      </c>
      <c r="F64" t="str">
        <f t="shared" si="0"/>
        <v>Insert into Corre (Presentacion_Id,Etapa_Carrera_nombre,Etapa_nº_etapa,PosicionEtp,PtosUCIposicionEtp) values (34,'Tour de France',19,38,0);</v>
      </c>
    </row>
    <row r="65" spans="1:6" x14ac:dyDescent="0.3">
      <c r="A65">
        <v>21</v>
      </c>
      <c r="B65" t="s">
        <v>193</v>
      </c>
      <c r="C65">
        <v>4</v>
      </c>
      <c r="D65">
        <v>46</v>
      </c>
      <c r="E65">
        <v>0</v>
      </c>
      <c r="F65" t="str">
        <f t="shared" si="0"/>
        <v>Insert into Corre (Presentacion_Id,Etapa_Carrera_nombre,Etapa_nº_etapa,PosicionEtp,PtosUCIposicionEtp) values (21,'Tour de France',4,46,0);</v>
      </c>
    </row>
    <row r="66" spans="1:6" x14ac:dyDescent="0.3">
      <c r="A66">
        <v>21</v>
      </c>
      <c r="B66" t="s">
        <v>193</v>
      </c>
      <c r="C66">
        <v>6</v>
      </c>
      <c r="D66">
        <v>9</v>
      </c>
      <c r="E66">
        <v>14</v>
      </c>
      <c r="F66" t="str">
        <f t="shared" si="0"/>
        <v>Insert into Corre (Presentacion_Id,Etapa_Carrera_nombre,Etapa_nº_etapa,PosicionEtp,PtosUCIposicionEtp) values (21,'Tour de France',6,9,14);</v>
      </c>
    </row>
    <row r="67" spans="1:6" x14ac:dyDescent="0.3">
      <c r="A67">
        <v>21</v>
      </c>
      <c r="B67" t="s">
        <v>193</v>
      </c>
      <c r="C67">
        <v>19</v>
      </c>
      <c r="D67">
        <v>43</v>
      </c>
      <c r="E67">
        <v>0</v>
      </c>
      <c r="F67" t="str">
        <f t="shared" ref="F67:F79" si="1">_xlfn.CONCAT("Insert into Corre (Presentacion_Id,Etapa_Carrera_nombre,Etapa_nº_etapa,PosicionEtp,PtosUCIposicionEtp) values"," ","(",A67,",'",B67,"',",C67,",",D67,",",E67,");",)</f>
        <v>Insert into Corre (Presentacion_Id,Etapa_Carrera_nombre,Etapa_nº_etapa,PosicionEtp,PtosUCIposicionEtp) values (21,'Tour de France',19,43,0);</v>
      </c>
    </row>
    <row r="68" spans="1:6" x14ac:dyDescent="0.3">
      <c r="A68">
        <v>33</v>
      </c>
      <c r="B68" t="s">
        <v>196</v>
      </c>
      <c r="C68">
        <v>2</v>
      </c>
      <c r="D68">
        <v>76</v>
      </c>
      <c r="E68">
        <v>0</v>
      </c>
      <c r="F68" t="str">
        <f t="shared" si="1"/>
        <v>Insert into Corre (Presentacion_Id,Etapa_Carrera_nombre,Etapa_nº_etapa,PosicionEtp,PtosUCIposicionEtp) values (33,'La Vuelta Ciclista a España',2,76,0);</v>
      </c>
    </row>
    <row r="69" spans="1:6" x14ac:dyDescent="0.3">
      <c r="A69">
        <v>33</v>
      </c>
      <c r="B69" t="s">
        <v>196</v>
      </c>
      <c r="C69">
        <v>9</v>
      </c>
      <c r="D69">
        <v>15</v>
      </c>
      <c r="E69">
        <v>1</v>
      </c>
      <c r="F69" t="str">
        <f t="shared" si="1"/>
        <v>Insert into Corre (Presentacion_Id,Etapa_Carrera_nombre,Etapa_nº_etapa,PosicionEtp,PtosUCIposicionEtp) values (33,'La Vuelta Ciclista a España',9,15,1);</v>
      </c>
    </row>
    <row r="70" spans="1:6" x14ac:dyDescent="0.3">
      <c r="A70">
        <v>33</v>
      </c>
      <c r="B70" t="s">
        <v>196</v>
      </c>
      <c r="C70">
        <v>13</v>
      </c>
      <c r="D70">
        <v>2</v>
      </c>
      <c r="E70">
        <v>50</v>
      </c>
      <c r="F70" t="str">
        <f t="shared" si="1"/>
        <v>Insert into Corre (Presentacion_Id,Etapa_Carrera_nombre,Etapa_nº_etapa,PosicionEtp,PtosUCIposicionEtp) values (33,'La Vuelta Ciclista a España',13,2,50);</v>
      </c>
    </row>
    <row r="71" spans="1:6" x14ac:dyDescent="0.3">
      <c r="A71">
        <v>43</v>
      </c>
      <c r="B71" t="s">
        <v>196</v>
      </c>
      <c r="C71">
        <v>2</v>
      </c>
      <c r="D71">
        <v>67</v>
      </c>
      <c r="E71">
        <v>0</v>
      </c>
      <c r="F71" t="str">
        <f t="shared" si="1"/>
        <v>Insert into Corre (Presentacion_Id,Etapa_Carrera_nombre,Etapa_nº_etapa,PosicionEtp,PtosUCIposicionEtp) values (43,'La Vuelta Ciclista a España',2,67,0);</v>
      </c>
    </row>
    <row r="72" spans="1:6" x14ac:dyDescent="0.3">
      <c r="A72">
        <v>43</v>
      </c>
      <c r="B72" t="s">
        <v>196</v>
      </c>
      <c r="C72">
        <v>9</v>
      </c>
      <c r="D72">
        <v>1</v>
      </c>
      <c r="E72">
        <v>80</v>
      </c>
      <c r="F72" t="str">
        <f t="shared" si="1"/>
        <v>Insert into Corre (Presentacion_Id,Etapa_Carrera_nombre,Etapa_nº_etapa,PosicionEtp,PtosUCIposicionEtp) values (43,'La Vuelta Ciclista a España',9,1,80);</v>
      </c>
    </row>
    <row r="73" spans="1:6" x14ac:dyDescent="0.3">
      <c r="A73">
        <v>43</v>
      </c>
      <c r="B73" t="s">
        <v>196</v>
      </c>
      <c r="C73">
        <v>13</v>
      </c>
      <c r="D73">
        <v>91</v>
      </c>
      <c r="E73">
        <v>0</v>
      </c>
      <c r="F73" t="str">
        <f t="shared" si="1"/>
        <v>Insert into Corre (Presentacion_Id,Etapa_Carrera_nombre,Etapa_nº_etapa,PosicionEtp,PtosUCIposicionEtp) values (43,'La Vuelta Ciclista a España',13,91,0);</v>
      </c>
    </row>
    <row r="74" spans="1:6" x14ac:dyDescent="0.3">
      <c r="A74">
        <v>77</v>
      </c>
      <c r="B74" t="s">
        <v>196</v>
      </c>
      <c r="C74">
        <v>2</v>
      </c>
      <c r="D74">
        <v>59</v>
      </c>
      <c r="E74">
        <v>0</v>
      </c>
      <c r="F74" t="str">
        <f t="shared" si="1"/>
        <v>Insert into Corre (Presentacion_Id,Etapa_Carrera_nombre,Etapa_nº_etapa,PosicionEtp,PtosUCIposicionEtp) values (77,'La Vuelta Ciclista a España',2,59,0);</v>
      </c>
    </row>
    <row r="75" spans="1:6" x14ac:dyDescent="0.3">
      <c r="A75">
        <v>77</v>
      </c>
      <c r="B75" t="s">
        <v>196</v>
      </c>
      <c r="C75">
        <v>9</v>
      </c>
      <c r="D75">
        <v>11</v>
      </c>
      <c r="E75">
        <v>5</v>
      </c>
      <c r="F75" t="str">
        <f t="shared" si="1"/>
        <v>Insert into Corre (Presentacion_Id,Etapa_Carrera_nombre,Etapa_nº_etapa,PosicionEtp,PtosUCIposicionEtp) values (77,'La Vuelta Ciclista a España',9,11,5);</v>
      </c>
    </row>
    <row r="76" spans="1:6" x14ac:dyDescent="0.3">
      <c r="A76">
        <v>77</v>
      </c>
      <c r="B76" t="s">
        <v>196</v>
      </c>
      <c r="C76">
        <v>13</v>
      </c>
      <c r="D76">
        <v>19</v>
      </c>
      <c r="E76">
        <v>0</v>
      </c>
      <c r="F76" t="str">
        <f t="shared" si="1"/>
        <v>Insert into Corre (Presentacion_Id,Etapa_Carrera_nombre,Etapa_nº_etapa,PosicionEtp,PtosUCIposicionEtp) values (77,'La Vuelta Ciclista a España',13,19,0);</v>
      </c>
    </row>
    <row r="77" spans="1:6" x14ac:dyDescent="0.3">
      <c r="A77">
        <v>82</v>
      </c>
      <c r="B77" t="s">
        <v>196</v>
      </c>
      <c r="C77">
        <v>2</v>
      </c>
      <c r="D77">
        <v>19</v>
      </c>
      <c r="E77">
        <v>0</v>
      </c>
      <c r="F77" t="str">
        <f t="shared" si="1"/>
        <v>Insert into Corre (Presentacion_Id,Etapa_Carrera_nombre,Etapa_nº_etapa,PosicionEtp,PtosUCIposicionEtp) values (82,'La Vuelta Ciclista a España',2,19,0);</v>
      </c>
    </row>
    <row r="78" spans="1:6" x14ac:dyDescent="0.3">
      <c r="A78">
        <v>82</v>
      </c>
      <c r="B78" t="s">
        <v>196</v>
      </c>
      <c r="C78">
        <v>9</v>
      </c>
      <c r="D78">
        <v>155</v>
      </c>
      <c r="E78">
        <v>0</v>
      </c>
      <c r="F78" t="str">
        <f t="shared" si="1"/>
        <v>Insert into Corre (Presentacion_Id,Etapa_Carrera_nombre,Etapa_nº_etapa,PosicionEtp,PtosUCIposicionEtp) values (82,'La Vuelta Ciclista a España',9,155,0);</v>
      </c>
    </row>
    <row r="79" spans="1:6" x14ac:dyDescent="0.3">
      <c r="A79">
        <v>82</v>
      </c>
      <c r="B79" t="s">
        <v>196</v>
      </c>
      <c r="C79">
        <v>13</v>
      </c>
      <c r="D79">
        <v>128</v>
      </c>
      <c r="E79">
        <v>0</v>
      </c>
      <c r="F79" t="str">
        <f t="shared" si="1"/>
        <v>Insert into Corre (Presentacion_Id,Etapa_Carrera_nombre,Etapa_nº_etapa,PosicionEtp,PtosUCIposicionEtp) values (82,'La Vuelta Ciclista a España',13,128,0);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D0E-68A6-4B80-A662-45E7F082E86B}">
  <dimension ref="A1:F21"/>
  <sheetViews>
    <sheetView tabSelected="1" workbookViewId="0">
      <selection activeCell="A14" sqref="A14"/>
    </sheetView>
  </sheetViews>
  <sheetFormatPr baseColWidth="10" defaultRowHeight="14.4" x14ac:dyDescent="0.3"/>
  <cols>
    <col min="1" max="1" width="22.5546875" customWidth="1"/>
    <col min="2" max="2" width="13.44140625" customWidth="1"/>
    <col min="3" max="3" width="13.6640625" customWidth="1"/>
    <col min="4" max="4" width="20.109375" customWidth="1"/>
    <col min="5" max="5" width="20.21875" customWidth="1"/>
  </cols>
  <sheetData>
    <row r="1" spans="1:6" x14ac:dyDescent="0.3">
      <c r="A1" t="s">
        <v>1</v>
      </c>
      <c r="B1" t="s">
        <v>198</v>
      </c>
      <c r="C1" t="s">
        <v>199</v>
      </c>
      <c r="D1" t="s">
        <v>6</v>
      </c>
      <c r="E1" t="s">
        <v>200</v>
      </c>
    </row>
    <row r="2" spans="1:6" x14ac:dyDescent="0.3">
      <c r="A2" t="s">
        <v>201</v>
      </c>
      <c r="B2" t="s">
        <v>202</v>
      </c>
      <c r="C2" t="s">
        <v>203</v>
      </c>
      <c r="D2" t="s">
        <v>26</v>
      </c>
      <c r="E2">
        <v>8593</v>
      </c>
      <c r="F2" t="str">
        <f>_xlfn.CONCAT("Insert into Equipo values"," ","('",A2,"','",B2,"','",C2,"',",E2,",'",D2,"');",)</f>
        <v>Insert into Equipo values ('Alpecin-Deceunick','ADC','Canyon',8593,'Belgica');</v>
      </c>
    </row>
    <row r="3" spans="1:6" x14ac:dyDescent="0.3">
      <c r="A3" t="s">
        <v>204</v>
      </c>
      <c r="B3" t="s">
        <v>205</v>
      </c>
      <c r="C3" t="s">
        <v>206</v>
      </c>
      <c r="D3" t="s">
        <v>20</v>
      </c>
      <c r="E3">
        <v>5645</v>
      </c>
      <c r="F3" t="str">
        <f t="shared" ref="F3:F21" si="0">_xlfn.CONCAT("Insert into Equipo values"," ","('",A3,"','",B3,"','",C3,"',",E3,",'",D3,"');",)</f>
        <v>Insert into Equipo values ('Team Arkea Samsic','ARK','Bianchi',5645,'Francia');</v>
      </c>
    </row>
    <row r="4" spans="1:6" x14ac:dyDescent="0.3">
      <c r="A4" t="s">
        <v>207</v>
      </c>
      <c r="B4" t="s">
        <v>209</v>
      </c>
      <c r="C4" t="s">
        <v>208</v>
      </c>
      <c r="D4" t="s">
        <v>102</v>
      </c>
      <c r="E4">
        <v>4289</v>
      </c>
      <c r="F4" t="str">
        <f t="shared" si="0"/>
        <v>Insert into Equipo values ('Astana Qazaqstan team','AST','Wilier Triestina',4289,'Kazajistan');</v>
      </c>
    </row>
    <row r="5" spans="1:6" x14ac:dyDescent="0.3">
      <c r="A5" t="s">
        <v>210</v>
      </c>
      <c r="B5" t="s">
        <v>211</v>
      </c>
      <c r="C5" t="s">
        <v>212</v>
      </c>
      <c r="D5" t="s">
        <v>213</v>
      </c>
      <c r="E5">
        <v>9307</v>
      </c>
      <c r="F5" t="str">
        <f t="shared" si="0"/>
        <v>Insert into Equipo values ('Bahrain-Victorious','TBV','Merida',9307,'Bahrein');</v>
      </c>
    </row>
    <row r="6" spans="1:6" x14ac:dyDescent="0.3">
      <c r="A6" t="s">
        <v>267</v>
      </c>
      <c r="B6" t="s">
        <v>215</v>
      </c>
      <c r="C6" t="s">
        <v>216</v>
      </c>
      <c r="D6" t="s">
        <v>59</v>
      </c>
      <c r="E6">
        <v>9196</v>
      </c>
      <c r="F6" t="str">
        <f t="shared" si="0"/>
        <v>Insert into Equipo values ('BORA-hansgrohe','BOH','Specialized',9196,'Alemania');</v>
      </c>
    </row>
    <row r="7" spans="1:6" x14ac:dyDescent="0.3">
      <c r="A7" t="s">
        <v>217</v>
      </c>
      <c r="B7" t="s">
        <v>218</v>
      </c>
      <c r="C7" t="s">
        <v>219</v>
      </c>
      <c r="D7" t="s">
        <v>20</v>
      </c>
      <c r="E7">
        <v>6469</v>
      </c>
      <c r="F7" t="str">
        <f t="shared" si="0"/>
        <v>Insert into Equipo values ('AG2R Citroen Team','ACT','BMC',6469,'Francia');</v>
      </c>
    </row>
    <row r="8" spans="1:6" x14ac:dyDescent="0.3">
      <c r="A8" t="s">
        <v>220</v>
      </c>
      <c r="B8" t="s">
        <v>221</v>
      </c>
      <c r="C8" t="s">
        <v>222</v>
      </c>
      <c r="D8" t="s">
        <v>20</v>
      </c>
      <c r="E8">
        <v>7069</v>
      </c>
      <c r="F8" t="str">
        <f t="shared" si="0"/>
        <v>Insert into Equipo values ('Cofidis','COF','LOOK',7069,'Francia');</v>
      </c>
    </row>
    <row r="9" spans="1:6" x14ac:dyDescent="0.3">
      <c r="A9" t="s">
        <v>223</v>
      </c>
      <c r="B9" t="s">
        <v>224</v>
      </c>
      <c r="C9" t="s">
        <v>225</v>
      </c>
      <c r="D9" t="s">
        <v>50</v>
      </c>
      <c r="E9">
        <v>7908</v>
      </c>
      <c r="F9" t="str">
        <f t="shared" si="0"/>
        <v>Insert into Equipo values ('EF Education-EasyPost','EFE','Cannondale',7908,'Estados Unidos');</v>
      </c>
    </row>
    <row r="10" spans="1:6" x14ac:dyDescent="0.3">
      <c r="A10" t="s">
        <v>226</v>
      </c>
      <c r="B10" t="s">
        <v>227</v>
      </c>
      <c r="C10" t="s">
        <v>228</v>
      </c>
      <c r="D10" t="s">
        <v>20</v>
      </c>
      <c r="E10">
        <v>8720</v>
      </c>
      <c r="F10" t="str">
        <f t="shared" si="0"/>
        <v>Insert into Equipo values ('Groupama-FDJ','GFC','Lapierre',8720,'Francia');</v>
      </c>
    </row>
    <row r="11" spans="1:6" x14ac:dyDescent="0.3">
      <c r="A11" t="s">
        <v>229</v>
      </c>
      <c r="B11" t="s">
        <v>230</v>
      </c>
      <c r="C11" t="s">
        <v>231</v>
      </c>
      <c r="D11" t="s">
        <v>16</v>
      </c>
      <c r="E11">
        <v>10727</v>
      </c>
      <c r="F11" t="str">
        <f t="shared" si="0"/>
        <v>Insert into Equipo values ('INEOS Grenadiers','IGD','Pinarello',10727,'Inglaterra');</v>
      </c>
    </row>
    <row r="12" spans="1:6" x14ac:dyDescent="0.3">
      <c r="A12" t="s">
        <v>232</v>
      </c>
      <c r="B12" t="s">
        <v>233</v>
      </c>
      <c r="C12" t="s">
        <v>234</v>
      </c>
      <c r="D12" t="s">
        <v>26</v>
      </c>
      <c r="E12">
        <v>7521</v>
      </c>
      <c r="F12" t="str">
        <f t="shared" si="0"/>
        <v>Insert into Equipo values ('Intermarche-Circus-Wanty','ICW','Cube',7521,'Belgica');</v>
      </c>
    </row>
    <row r="13" spans="1:6" x14ac:dyDescent="0.3">
      <c r="A13" t="s">
        <v>235</v>
      </c>
      <c r="B13" t="s">
        <v>236</v>
      </c>
      <c r="C13" t="s">
        <v>237</v>
      </c>
      <c r="D13" t="s">
        <v>87</v>
      </c>
      <c r="E13">
        <v>15182</v>
      </c>
      <c r="F13" t="str">
        <f t="shared" si="0"/>
        <v>Insert into Equipo values ('Jumbo-Visma','TJV','Cerv',15182,'Paises Bajos');</v>
      </c>
    </row>
    <row r="14" spans="1:6" x14ac:dyDescent="0.3">
      <c r="A14" t="s">
        <v>238</v>
      </c>
      <c r="B14" t="s">
        <v>239</v>
      </c>
      <c r="C14" t="s">
        <v>240</v>
      </c>
      <c r="D14" t="s">
        <v>50</v>
      </c>
      <c r="E14">
        <v>8887</v>
      </c>
      <c r="F14" t="str">
        <f t="shared" si="0"/>
        <v>Insert into Equipo values ('Lidl-Trek','LTK','Trek',8887,'Estados Unidos');</v>
      </c>
    </row>
    <row r="15" spans="1:6" x14ac:dyDescent="0.3">
      <c r="A15" t="s">
        <v>241</v>
      </c>
      <c r="B15" t="s">
        <v>242</v>
      </c>
      <c r="C15" t="s">
        <v>203</v>
      </c>
      <c r="D15" t="s">
        <v>34</v>
      </c>
      <c r="E15">
        <v>7414</v>
      </c>
      <c r="F15" t="str">
        <f t="shared" si="0"/>
        <v>Insert into Equipo values ('Movistar Team','MOV','Canyon',7414,'España');</v>
      </c>
    </row>
    <row r="16" spans="1:6" x14ac:dyDescent="0.3">
      <c r="A16" t="s">
        <v>266</v>
      </c>
      <c r="B16" t="s">
        <v>244</v>
      </c>
      <c r="C16" t="s">
        <v>216</v>
      </c>
      <c r="D16" t="s">
        <v>26</v>
      </c>
      <c r="E16">
        <v>11607</v>
      </c>
      <c r="F16" t="str">
        <f t="shared" si="0"/>
        <v>Insert into Equipo values ('Soudal- Quick Step','SOQ','Specialized',11607,'Belgica');</v>
      </c>
    </row>
    <row r="17" spans="1:6" x14ac:dyDescent="0.3">
      <c r="A17" t="s">
        <v>245</v>
      </c>
      <c r="B17" t="s">
        <v>246</v>
      </c>
      <c r="C17" t="s">
        <v>247</v>
      </c>
      <c r="D17" t="s">
        <v>87</v>
      </c>
      <c r="E17">
        <v>6123</v>
      </c>
      <c r="F17" t="str">
        <f t="shared" si="0"/>
        <v>Insert into Equipo values ('Team dsm- firmenich','DSM','SCOTT',6123,'Paises Bajos');</v>
      </c>
    </row>
    <row r="18" spans="1:6" x14ac:dyDescent="0.3">
      <c r="A18" t="s">
        <v>248</v>
      </c>
      <c r="B18" t="s">
        <v>249</v>
      </c>
      <c r="C18" t="s">
        <v>250</v>
      </c>
      <c r="D18" t="s">
        <v>66</v>
      </c>
      <c r="E18">
        <v>7195</v>
      </c>
      <c r="F18" t="str">
        <f t="shared" si="0"/>
        <v>Insert into Equipo values ('Team Jayco Alula','JAY','Giant',7195,'Australia');</v>
      </c>
    </row>
    <row r="19" spans="1:6" x14ac:dyDescent="0.3">
      <c r="A19" t="s">
        <v>251</v>
      </c>
      <c r="B19" t="s">
        <v>253</v>
      </c>
      <c r="C19" t="s">
        <v>254</v>
      </c>
      <c r="D19" t="s">
        <v>252</v>
      </c>
      <c r="E19">
        <v>17319</v>
      </c>
      <c r="F19" t="str">
        <f t="shared" si="0"/>
        <v>Insert into Equipo values ('UAE Team Emirates','UAD','Colnago',17319,'Emiratos Arabes Unidos');</v>
      </c>
    </row>
    <row r="20" spans="1:6" x14ac:dyDescent="0.3">
      <c r="A20" t="s">
        <v>255</v>
      </c>
      <c r="B20" t="s">
        <v>257</v>
      </c>
      <c r="C20" t="s">
        <v>258</v>
      </c>
      <c r="D20" t="s">
        <v>256</v>
      </c>
      <c r="E20">
        <v>6380</v>
      </c>
      <c r="F20" t="str">
        <f t="shared" si="0"/>
        <v>Insert into Equipo values ('Israel-Premier Tech','IPT','Factor',6380,'Israel');</v>
      </c>
    </row>
    <row r="21" spans="1:6" x14ac:dyDescent="0.3">
      <c r="A21" t="s">
        <v>259</v>
      </c>
      <c r="B21" t="s">
        <v>260</v>
      </c>
      <c r="C21" t="s">
        <v>261</v>
      </c>
      <c r="D21" t="s">
        <v>26</v>
      </c>
      <c r="E21">
        <v>8859</v>
      </c>
      <c r="F21" t="str">
        <f t="shared" si="0"/>
        <v>Insert into Equipo values ('Lotto Dstny','LTD','Ridley',8859,'Belgica');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499-AE42-476B-94C8-328AE26BAA5E}">
  <dimension ref="A1:E100"/>
  <sheetViews>
    <sheetView zoomScaleNormal="100" workbookViewId="0">
      <selection activeCell="E2" sqref="E2:E100"/>
    </sheetView>
  </sheetViews>
  <sheetFormatPr baseColWidth="10" defaultRowHeight="14.4" x14ac:dyDescent="0.3"/>
  <cols>
    <col min="1" max="1" width="16" customWidth="1"/>
    <col min="2" max="2" width="22.109375" customWidth="1"/>
    <col min="3" max="3" width="16.88671875" customWidth="1"/>
    <col min="4" max="4" width="15.5546875" customWidth="1"/>
  </cols>
  <sheetData>
    <row r="1" spans="1:5" x14ac:dyDescent="0.3">
      <c r="A1" t="s">
        <v>262</v>
      </c>
      <c r="B1" t="s">
        <v>263</v>
      </c>
      <c r="C1" t="s">
        <v>265</v>
      </c>
      <c r="D1" t="s">
        <v>264</v>
      </c>
    </row>
    <row r="2" spans="1:5" x14ac:dyDescent="0.3">
      <c r="A2">
        <v>1</v>
      </c>
      <c r="B2" t="s">
        <v>229</v>
      </c>
      <c r="C2">
        <v>2019</v>
      </c>
      <c r="D2">
        <v>2027</v>
      </c>
      <c r="E2" t="str">
        <f>_xlfn.CONCAT("Insert into Esta_vinculado values"," ","('",B2,"',",A2,",",C2,",",D2,");",)</f>
        <v>Insert into Esta_vinculado values ('INEOS Grenadiers',1,2019,2027);</v>
      </c>
    </row>
    <row r="3" spans="1:5" x14ac:dyDescent="0.3">
      <c r="A3">
        <v>2</v>
      </c>
      <c r="B3" t="s">
        <v>229</v>
      </c>
      <c r="C3">
        <v>2019</v>
      </c>
      <c r="D3">
        <v>2026</v>
      </c>
      <c r="E3" t="str">
        <f t="shared" ref="E3:E66" si="0">_xlfn.CONCAT("Insert into Esta_vinculado values"," ","('",B3,"',",A3,",",C3,",",D3,");",)</f>
        <v>Insert into Esta_vinculado values ('INEOS Grenadiers',2,2019,2026);</v>
      </c>
    </row>
    <row r="4" spans="1:5" x14ac:dyDescent="0.3">
      <c r="A4">
        <v>3</v>
      </c>
      <c r="B4" t="s">
        <v>229</v>
      </c>
      <c r="C4">
        <v>2021</v>
      </c>
      <c r="D4">
        <v>2027</v>
      </c>
      <c r="E4" t="str">
        <f t="shared" si="0"/>
        <v>Insert into Esta_vinculado values ('INEOS Grenadiers',3,2021,2027);</v>
      </c>
    </row>
    <row r="5" spans="1:5" x14ac:dyDescent="0.3">
      <c r="A5">
        <v>4</v>
      </c>
      <c r="B5" t="s">
        <v>229</v>
      </c>
      <c r="C5">
        <v>2020</v>
      </c>
      <c r="D5">
        <v>2025</v>
      </c>
      <c r="E5" t="str">
        <f t="shared" si="0"/>
        <v>Insert into Esta_vinculado values ('INEOS Grenadiers',4,2020,2025);</v>
      </c>
    </row>
    <row r="6" spans="1:5" x14ac:dyDescent="0.3">
      <c r="A6">
        <v>5</v>
      </c>
      <c r="B6" t="s">
        <v>266</v>
      </c>
      <c r="C6">
        <v>2020</v>
      </c>
      <c r="D6">
        <v>2024</v>
      </c>
      <c r="E6" t="str">
        <f t="shared" si="0"/>
        <v>Insert into Esta_vinculado values ('Soudal- Quick Step',5,2020,2024);</v>
      </c>
    </row>
    <row r="7" spans="1:5" x14ac:dyDescent="0.3">
      <c r="A7">
        <v>6</v>
      </c>
      <c r="B7" t="s">
        <v>266</v>
      </c>
      <c r="C7">
        <v>2018</v>
      </c>
      <c r="D7">
        <v>2024</v>
      </c>
      <c r="E7" t="str">
        <f t="shared" si="0"/>
        <v>Insert into Esta_vinculado values ('Soudal- Quick Step',6,2018,2024);</v>
      </c>
    </row>
    <row r="8" spans="1:5" x14ac:dyDescent="0.3">
      <c r="A8">
        <v>7</v>
      </c>
      <c r="B8" t="s">
        <v>266</v>
      </c>
      <c r="C8">
        <v>2019</v>
      </c>
      <c r="D8">
        <v>2026</v>
      </c>
      <c r="E8" t="str">
        <f t="shared" si="0"/>
        <v>Insert into Esta_vinculado values ('Soudal- Quick Step',7,2019,2026);</v>
      </c>
    </row>
    <row r="9" spans="1:5" x14ac:dyDescent="0.3">
      <c r="A9">
        <v>8</v>
      </c>
      <c r="B9" t="s">
        <v>266</v>
      </c>
      <c r="C9">
        <v>2022</v>
      </c>
      <c r="D9">
        <v>2025</v>
      </c>
      <c r="E9" t="str">
        <f t="shared" si="0"/>
        <v>Insert into Esta_vinculado values ('Soudal- Quick Step',8,2022,2025);</v>
      </c>
    </row>
    <row r="10" spans="1:5" x14ac:dyDescent="0.3">
      <c r="A10">
        <v>9</v>
      </c>
      <c r="B10" t="s">
        <v>266</v>
      </c>
      <c r="C10">
        <v>2020</v>
      </c>
      <c r="D10">
        <v>2021</v>
      </c>
      <c r="E10" t="str">
        <f t="shared" si="0"/>
        <v>Insert into Esta_vinculado values ('Soudal- Quick Step',9,2020,2021);</v>
      </c>
    </row>
    <row r="11" spans="1:5" x14ac:dyDescent="0.3">
      <c r="A11">
        <v>9</v>
      </c>
      <c r="B11" t="s">
        <v>251</v>
      </c>
      <c r="C11">
        <v>2022</v>
      </c>
      <c r="D11">
        <v>2026</v>
      </c>
      <c r="E11" t="str">
        <f t="shared" si="0"/>
        <v>Insert into Esta_vinculado values ('UAE Team Emirates',9,2022,2026);</v>
      </c>
    </row>
    <row r="12" spans="1:5" x14ac:dyDescent="0.3">
      <c r="A12">
        <v>10</v>
      </c>
      <c r="B12" t="s">
        <v>251</v>
      </c>
      <c r="C12">
        <v>2022</v>
      </c>
      <c r="D12">
        <v>2028</v>
      </c>
      <c r="E12" t="str">
        <f t="shared" si="0"/>
        <v>Insert into Esta_vinculado values ('UAE Team Emirates',10,2022,2028);</v>
      </c>
    </row>
    <row r="13" spans="1:5" x14ac:dyDescent="0.3">
      <c r="A13">
        <v>11</v>
      </c>
      <c r="B13" t="s">
        <v>229</v>
      </c>
      <c r="C13">
        <v>2021</v>
      </c>
      <c r="D13">
        <v>2022</v>
      </c>
      <c r="E13" t="str">
        <f t="shared" si="0"/>
        <v>Insert into Esta_vinculado values ('INEOS Grenadiers',11,2021,2022);</v>
      </c>
    </row>
    <row r="14" spans="1:5" x14ac:dyDescent="0.3">
      <c r="A14">
        <v>11</v>
      </c>
      <c r="B14" t="s">
        <v>251</v>
      </c>
      <c r="C14">
        <v>2023</v>
      </c>
      <c r="D14">
        <v>2025</v>
      </c>
      <c r="E14" t="str">
        <f t="shared" si="0"/>
        <v>Insert into Esta_vinculado values ('UAE Team Emirates',11,2023,2025);</v>
      </c>
    </row>
    <row r="15" spans="1:5" x14ac:dyDescent="0.3">
      <c r="A15">
        <v>12</v>
      </c>
      <c r="B15" t="s">
        <v>251</v>
      </c>
      <c r="C15">
        <v>2019</v>
      </c>
      <c r="D15">
        <v>2027</v>
      </c>
      <c r="E15" t="str">
        <f t="shared" si="0"/>
        <v>Insert into Esta_vinculado values ('UAE Team Emirates',12,2019,2027);</v>
      </c>
    </row>
    <row r="16" spans="1:5" x14ac:dyDescent="0.3">
      <c r="A16">
        <v>13</v>
      </c>
      <c r="B16" t="s">
        <v>238</v>
      </c>
      <c r="C16">
        <v>2020</v>
      </c>
      <c r="D16">
        <v>2025</v>
      </c>
      <c r="E16" t="str">
        <f t="shared" si="0"/>
        <v>Insert into Esta_vinculado values ('Lidl-Trek',13,2020,2025);</v>
      </c>
    </row>
    <row r="17" spans="1:5" x14ac:dyDescent="0.3">
      <c r="A17">
        <v>14</v>
      </c>
      <c r="B17" t="s">
        <v>238</v>
      </c>
      <c r="C17">
        <v>2016</v>
      </c>
      <c r="D17">
        <v>2025</v>
      </c>
      <c r="E17" t="str">
        <f t="shared" si="0"/>
        <v>Insert into Esta_vinculado values ('Lidl-Trek',14,2016,2025);</v>
      </c>
    </row>
    <row r="18" spans="1:5" x14ac:dyDescent="0.3">
      <c r="A18">
        <v>15</v>
      </c>
      <c r="B18" t="s">
        <v>238</v>
      </c>
      <c r="C18">
        <v>2019</v>
      </c>
      <c r="D18">
        <v>2027</v>
      </c>
      <c r="E18" t="str">
        <f t="shared" si="0"/>
        <v>Insert into Esta_vinculado values ('Lidl-Trek',15,2019,2027);</v>
      </c>
    </row>
    <row r="19" spans="1:5" x14ac:dyDescent="0.3">
      <c r="A19">
        <v>16</v>
      </c>
      <c r="B19" t="s">
        <v>238</v>
      </c>
      <c r="C19">
        <v>2017</v>
      </c>
      <c r="D19">
        <v>2025</v>
      </c>
      <c r="E19" t="str">
        <f t="shared" si="0"/>
        <v>Insert into Esta_vinculado values ('Lidl-Trek',16,2017,2025);</v>
      </c>
    </row>
    <row r="20" spans="1:5" x14ac:dyDescent="0.3">
      <c r="A20">
        <v>17</v>
      </c>
      <c r="B20" t="s">
        <v>235</v>
      </c>
      <c r="C20">
        <v>2018</v>
      </c>
      <c r="D20">
        <v>2024</v>
      </c>
      <c r="E20" t="str">
        <f t="shared" si="0"/>
        <v>Insert into Esta_vinculado values ('Jumbo-Visma',17,2018,2024);</v>
      </c>
    </row>
    <row r="21" spans="1:5" x14ac:dyDescent="0.3">
      <c r="A21">
        <v>18</v>
      </c>
      <c r="B21" t="s">
        <v>235</v>
      </c>
      <c r="C21">
        <v>2019</v>
      </c>
      <c r="D21">
        <v>2027</v>
      </c>
      <c r="E21" t="str">
        <f t="shared" si="0"/>
        <v>Insert into Esta_vinculado values ('Jumbo-Visma',18,2019,2027);</v>
      </c>
    </row>
    <row r="22" spans="1:5" x14ac:dyDescent="0.3">
      <c r="A22">
        <v>19</v>
      </c>
      <c r="B22" t="s">
        <v>235</v>
      </c>
      <c r="C22">
        <v>2020</v>
      </c>
      <c r="D22">
        <v>2026</v>
      </c>
      <c r="E22" t="str">
        <f t="shared" si="0"/>
        <v>Insert into Esta_vinculado values ('Jumbo-Visma',19,2020,2026);</v>
      </c>
    </row>
    <row r="23" spans="1:5" x14ac:dyDescent="0.3">
      <c r="A23">
        <v>20</v>
      </c>
      <c r="B23" t="s">
        <v>220</v>
      </c>
      <c r="C23">
        <v>2014</v>
      </c>
      <c r="D23">
        <v>2021</v>
      </c>
      <c r="E23" t="str">
        <f t="shared" si="0"/>
        <v>Insert into Esta_vinculado values ('Cofidis',20,2014,2021);</v>
      </c>
    </row>
    <row r="24" spans="1:5" x14ac:dyDescent="0.3">
      <c r="A24">
        <v>20</v>
      </c>
      <c r="B24" t="s">
        <v>235</v>
      </c>
      <c r="C24">
        <v>2022</v>
      </c>
      <c r="D24">
        <v>2026</v>
      </c>
      <c r="E24" t="str">
        <f t="shared" si="0"/>
        <v>Insert into Esta_vinculado values ('Jumbo-Visma',20,2022,2026);</v>
      </c>
    </row>
    <row r="25" spans="1:5" x14ac:dyDescent="0.3">
      <c r="A25">
        <v>21</v>
      </c>
      <c r="B25" t="s">
        <v>267</v>
      </c>
      <c r="C25">
        <v>2017</v>
      </c>
      <c r="D25">
        <v>2024</v>
      </c>
      <c r="E25" t="str">
        <f t="shared" si="0"/>
        <v>Insert into Esta_vinculado values ('BORA-hansgrohe',21,2017,2024);</v>
      </c>
    </row>
    <row r="26" spans="1:5" x14ac:dyDescent="0.3">
      <c r="A26">
        <v>22</v>
      </c>
      <c r="B26" t="s">
        <v>267</v>
      </c>
      <c r="C26">
        <v>2020</v>
      </c>
      <c r="D26">
        <v>2024</v>
      </c>
      <c r="E26" t="str">
        <f t="shared" si="0"/>
        <v>Insert into Esta_vinculado values ('BORA-hansgrohe',22,2020,2024);</v>
      </c>
    </row>
    <row r="27" spans="1:5" x14ac:dyDescent="0.3">
      <c r="A27">
        <v>23</v>
      </c>
      <c r="B27" t="s">
        <v>267</v>
      </c>
      <c r="C27">
        <v>2019</v>
      </c>
      <c r="D27">
        <v>2024</v>
      </c>
      <c r="E27" t="str">
        <f t="shared" si="0"/>
        <v>Insert into Esta_vinculado values ('BORA-hansgrohe',23,2019,2024);</v>
      </c>
    </row>
    <row r="28" spans="1:5" x14ac:dyDescent="0.3">
      <c r="A28">
        <v>24</v>
      </c>
      <c r="B28" t="s">
        <v>271</v>
      </c>
      <c r="C28">
        <v>2021</v>
      </c>
      <c r="D28">
        <v>2021</v>
      </c>
      <c r="E28" t="str">
        <f t="shared" si="0"/>
        <v>Insert into Esta_vinculado values ('Team dsm-firmenich',24,2021,2021);</v>
      </c>
    </row>
    <row r="29" spans="1:5" x14ac:dyDescent="0.3">
      <c r="A29">
        <v>24</v>
      </c>
      <c r="B29" t="s">
        <v>267</v>
      </c>
      <c r="C29">
        <v>2022</v>
      </c>
      <c r="D29">
        <v>2024</v>
      </c>
      <c r="E29" t="str">
        <f t="shared" si="0"/>
        <v>Insert into Esta_vinculado values ('BORA-hansgrohe',24,2022,2024);</v>
      </c>
    </row>
    <row r="30" spans="1:5" x14ac:dyDescent="0.3">
      <c r="A30">
        <v>25</v>
      </c>
      <c r="B30" t="s">
        <v>248</v>
      </c>
      <c r="C30">
        <v>2023</v>
      </c>
      <c r="D30">
        <v>2025</v>
      </c>
      <c r="E30" t="str">
        <f t="shared" si="0"/>
        <v>Insert into Esta_vinculado values ('Team Jayco Alula',25,2023,2025);</v>
      </c>
    </row>
    <row r="31" spans="1:5" x14ac:dyDescent="0.3">
      <c r="A31">
        <v>26</v>
      </c>
      <c r="B31" t="s">
        <v>248</v>
      </c>
      <c r="C31">
        <v>2021</v>
      </c>
      <c r="D31">
        <v>2024</v>
      </c>
      <c r="E31" t="str">
        <f t="shared" si="0"/>
        <v>Insert into Esta_vinculado values ('Team Jayco Alula',26,2021,2024);</v>
      </c>
    </row>
    <row r="32" spans="1:5" x14ac:dyDescent="0.3">
      <c r="A32">
        <v>27</v>
      </c>
      <c r="B32" t="s">
        <v>248</v>
      </c>
      <c r="C32">
        <v>2021</v>
      </c>
      <c r="D32">
        <v>2025</v>
      </c>
      <c r="E32" t="str">
        <f t="shared" si="0"/>
        <v>Insert into Esta_vinculado values ('Team Jayco Alula',27,2021,2025);</v>
      </c>
    </row>
    <row r="33" spans="1:5" x14ac:dyDescent="0.3">
      <c r="A33">
        <v>28</v>
      </c>
      <c r="B33" t="s">
        <v>235</v>
      </c>
      <c r="C33">
        <v>2020</v>
      </c>
      <c r="D33">
        <v>2022</v>
      </c>
      <c r="E33" t="str">
        <f t="shared" si="0"/>
        <v>Insert into Esta_vinculado values ('Jumbo-Visma',28,2020,2022);</v>
      </c>
    </row>
    <row r="34" spans="1:5" x14ac:dyDescent="0.3">
      <c r="A34">
        <v>28</v>
      </c>
      <c r="B34" t="s">
        <v>248</v>
      </c>
      <c r="C34">
        <v>2023</v>
      </c>
      <c r="D34">
        <v>2024</v>
      </c>
      <c r="E34" t="str">
        <f t="shared" si="0"/>
        <v>Insert into Esta_vinculado values ('Team Jayco Alula',28,2023,2024);</v>
      </c>
    </row>
    <row r="35" spans="1:5" x14ac:dyDescent="0.3">
      <c r="A35">
        <v>29</v>
      </c>
      <c r="B35" t="s">
        <v>223</v>
      </c>
      <c r="C35">
        <v>2019</v>
      </c>
      <c r="D35">
        <v>2024</v>
      </c>
      <c r="E35" t="str">
        <f t="shared" si="0"/>
        <v>Insert into Esta_vinculado values ('EF Education-EasyPost',29,2019,2024);</v>
      </c>
    </row>
    <row r="36" spans="1:5" x14ac:dyDescent="0.3">
      <c r="A36">
        <v>30</v>
      </c>
      <c r="B36" t="s">
        <v>223</v>
      </c>
      <c r="C36">
        <v>2020</v>
      </c>
      <c r="D36">
        <v>2027</v>
      </c>
      <c r="E36" t="str">
        <f t="shared" si="0"/>
        <v>Insert into Esta_vinculado values ('EF Education-EasyPost',30,2020,2027);</v>
      </c>
    </row>
    <row r="37" spans="1:5" x14ac:dyDescent="0.3">
      <c r="A37">
        <v>31</v>
      </c>
      <c r="B37" t="s">
        <v>223</v>
      </c>
      <c r="C37">
        <v>2020</v>
      </c>
      <c r="D37">
        <v>2024</v>
      </c>
      <c r="E37" t="str">
        <f t="shared" si="0"/>
        <v>Insert into Esta_vinculado values ('EF Education-EasyPost',31,2020,2024);</v>
      </c>
    </row>
    <row r="38" spans="1:5" x14ac:dyDescent="0.3">
      <c r="A38">
        <v>32</v>
      </c>
      <c r="B38" t="s">
        <v>223</v>
      </c>
      <c r="C38">
        <v>2021</v>
      </c>
      <c r="D38">
        <v>2024</v>
      </c>
      <c r="E38" t="str">
        <f t="shared" si="0"/>
        <v>Insert into Esta_vinculado values ('EF Education-EasyPost',32,2021,2024);</v>
      </c>
    </row>
    <row r="39" spans="1:5" x14ac:dyDescent="0.3">
      <c r="A39">
        <v>33</v>
      </c>
      <c r="B39" t="s">
        <v>248</v>
      </c>
      <c r="C39">
        <v>2020</v>
      </c>
      <c r="D39">
        <v>2022</v>
      </c>
      <c r="E39" t="str">
        <f t="shared" si="0"/>
        <v>Insert into Esta_vinculado values ('Team Jayco Alula',33,2020,2022);</v>
      </c>
    </row>
    <row r="40" spans="1:5" x14ac:dyDescent="0.3">
      <c r="A40">
        <v>33</v>
      </c>
      <c r="B40" t="s">
        <v>269</v>
      </c>
      <c r="C40">
        <v>2023</v>
      </c>
      <c r="D40">
        <v>2024</v>
      </c>
      <c r="E40" t="str">
        <f t="shared" si="0"/>
        <v>Insert into Esta_vinculado values ('Alpecin-Deceuninck',33,2023,2024);</v>
      </c>
    </row>
    <row r="41" spans="1:5" x14ac:dyDescent="0.3">
      <c r="A41">
        <v>34</v>
      </c>
      <c r="B41" t="s">
        <v>251</v>
      </c>
      <c r="C41">
        <v>2019</v>
      </c>
      <c r="D41">
        <v>2020</v>
      </c>
      <c r="E41" t="str">
        <f t="shared" si="0"/>
        <v>Insert into Esta_vinculado values ('UAE Team Emirates',34,2019,2020);</v>
      </c>
    </row>
    <row r="42" spans="1:5" x14ac:dyDescent="0.3">
      <c r="A42">
        <v>34</v>
      </c>
      <c r="B42" t="s">
        <v>269</v>
      </c>
      <c r="C42">
        <v>2021</v>
      </c>
      <c r="D42">
        <v>2024</v>
      </c>
      <c r="E42" t="str">
        <f t="shared" si="0"/>
        <v>Insert into Esta_vinculado values ('Alpecin-Deceuninck',34,2021,2024);</v>
      </c>
    </row>
    <row r="43" spans="1:5" x14ac:dyDescent="0.3">
      <c r="A43">
        <v>35</v>
      </c>
      <c r="B43" t="s">
        <v>269</v>
      </c>
      <c r="C43">
        <v>2020</v>
      </c>
      <c r="D43">
        <v>2025</v>
      </c>
      <c r="E43" t="str">
        <f t="shared" si="0"/>
        <v>Insert into Esta_vinculado values ('Alpecin-Deceuninck',35,2020,2025);</v>
      </c>
    </row>
    <row r="44" spans="1:5" x14ac:dyDescent="0.3">
      <c r="A44">
        <v>36</v>
      </c>
      <c r="B44" t="s">
        <v>269</v>
      </c>
      <c r="C44">
        <v>2020</v>
      </c>
      <c r="D44">
        <v>2025</v>
      </c>
      <c r="E44" t="str">
        <f t="shared" si="0"/>
        <v>Insert into Esta_vinculado values ('Alpecin-Deceuninck',36,2020,2025);</v>
      </c>
    </row>
    <row r="45" spans="1:5" x14ac:dyDescent="0.3">
      <c r="A45">
        <v>37</v>
      </c>
      <c r="B45" t="s">
        <v>217</v>
      </c>
      <c r="C45">
        <v>2019</v>
      </c>
      <c r="D45">
        <v>2022</v>
      </c>
      <c r="E45" t="str">
        <f t="shared" si="0"/>
        <v>Insert into Esta_vinculado values ('AG2R Citroen Team',37,2019,2022);</v>
      </c>
    </row>
    <row r="46" spans="1:5" x14ac:dyDescent="0.3">
      <c r="A46">
        <v>37</v>
      </c>
      <c r="B46" t="s">
        <v>204</v>
      </c>
      <c r="C46">
        <v>2023</v>
      </c>
      <c r="D46">
        <v>2025</v>
      </c>
      <c r="E46" t="str">
        <f t="shared" si="0"/>
        <v>Insert into Esta_vinculado values ('Team Arkea Samsic',37,2023,2025);</v>
      </c>
    </row>
    <row r="47" spans="1:5" x14ac:dyDescent="0.3">
      <c r="A47">
        <v>38</v>
      </c>
      <c r="B47" t="s">
        <v>226</v>
      </c>
      <c r="C47">
        <v>2018</v>
      </c>
      <c r="D47">
        <v>2022</v>
      </c>
      <c r="E47" t="str">
        <f t="shared" si="0"/>
        <v>Insert into Esta_vinculado values ('Groupama-FDJ',38,2018,2022);</v>
      </c>
    </row>
    <row r="48" spans="1:5" x14ac:dyDescent="0.3">
      <c r="A48">
        <v>38</v>
      </c>
      <c r="B48" t="s">
        <v>204</v>
      </c>
      <c r="C48">
        <v>2023</v>
      </c>
      <c r="D48">
        <v>2025</v>
      </c>
      <c r="E48" t="str">
        <f t="shared" si="0"/>
        <v>Insert into Esta_vinculado values ('Team Arkea Samsic',38,2023,2025);</v>
      </c>
    </row>
    <row r="49" spans="1:5" x14ac:dyDescent="0.3">
      <c r="A49">
        <v>39</v>
      </c>
      <c r="B49" t="s">
        <v>204</v>
      </c>
      <c r="C49">
        <v>2023</v>
      </c>
      <c r="D49">
        <v>2024</v>
      </c>
      <c r="E49" t="str">
        <f t="shared" si="0"/>
        <v>Insert into Esta_vinculado values ('Team Arkea Samsic',39,2023,2024);</v>
      </c>
    </row>
    <row r="50" spans="1:5" x14ac:dyDescent="0.3">
      <c r="A50">
        <v>40</v>
      </c>
      <c r="B50" t="s">
        <v>204</v>
      </c>
      <c r="C50">
        <v>2019</v>
      </c>
      <c r="D50">
        <v>2024</v>
      </c>
      <c r="E50" t="str">
        <f t="shared" si="0"/>
        <v>Insert into Esta_vinculado values ('Team Arkea Samsic',40,2019,2024);</v>
      </c>
    </row>
    <row r="51" spans="1:5" x14ac:dyDescent="0.3">
      <c r="A51">
        <v>41</v>
      </c>
      <c r="B51" t="s">
        <v>270</v>
      </c>
      <c r="C51">
        <v>2021</v>
      </c>
      <c r="D51">
        <v>2024</v>
      </c>
      <c r="E51" t="str">
        <f t="shared" si="0"/>
        <v>Insert into Esta_vinculado values ('Astana Qazaqstan Team',41,2021,2024);</v>
      </c>
    </row>
    <row r="52" spans="1:5" x14ac:dyDescent="0.3">
      <c r="A52">
        <v>42</v>
      </c>
      <c r="B52" t="s">
        <v>270</v>
      </c>
      <c r="C52">
        <v>2021</v>
      </c>
      <c r="D52">
        <v>2024</v>
      </c>
      <c r="E52" t="str">
        <f t="shared" si="0"/>
        <v>Insert into Esta_vinculado values ('Astana Qazaqstan Team',42,2021,2024);</v>
      </c>
    </row>
    <row r="53" spans="1:5" x14ac:dyDescent="0.3">
      <c r="A53">
        <v>43</v>
      </c>
      <c r="B53" t="s">
        <v>270</v>
      </c>
      <c r="C53">
        <v>2020</v>
      </c>
      <c r="D53">
        <v>2024</v>
      </c>
      <c r="E53" t="str">
        <f t="shared" si="0"/>
        <v>Insert into Esta_vinculado values ('Astana Qazaqstan Team',43,2020,2024);</v>
      </c>
    </row>
    <row r="54" spans="1:5" x14ac:dyDescent="0.3">
      <c r="A54">
        <v>44</v>
      </c>
      <c r="B54" t="s">
        <v>270</v>
      </c>
      <c r="C54">
        <v>2022</v>
      </c>
      <c r="D54">
        <v>2025</v>
      </c>
      <c r="E54" t="str">
        <f t="shared" si="0"/>
        <v>Insert into Esta_vinculado values ('Astana Qazaqstan Team',44,2022,2025);</v>
      </c>
    </row>
    <row r="55" spans="1:5" x14ac:dyDescent="0.3">
      <c r="A55">
        <v>45</v>
      </c>
      <c r="B55" t="s">
        <v>248</v>
      </c>
      <c r="C55">
        <v>2018</v>
      </c>
      <c r="D55">
        <v>2020</v>
      </c>
      <c r="E55" t="str">
        <f t="shared" si="0"/>
        <v>Insert into Esta_vinculado values ('Team Jayco Alula',45,2018,2020);</v>
      </c>
    </row>
    <row r="56" spans="1:5" x14ac:dyDescent="0.3">
      <c r="A56">
        <v>45</v>
      </c>
      <c r="B56" t="s">
        <v>210</v>
      </c>
      <c r="C56">
        <v>2021</v>
      </c>
      <c r="D56">
        <v>2025</v>
      </c>
      <c r="E56" t="str">
        <f t="shared" si="0"/>
        <v>Insert into Esta_vinculado values ('Bahrain-Victorious',45,2021,2025);</v>
      </c>
    </row>
    <row r="57" spans="1:5" x14ac:dyDescent="0.3">
      <c r="A57">
        <v>46</v>
      </c>
      <c r="B57" t="s">
        <v>210</v>
      </c>
      <c r="C57">
        <v>2020</v>
      </c>
      <c r="D57">
        <v>2026</v>
      </c>
      <c r="E57" t="str">
        <f t="shared" si="0"/>
        <v>Insert into Esta_vinculado values ('Bahrain-Victorious',46,2020,2026);</v>
      </c>
    </row>
    <row r="58" spans="1:5" x14ac:dyDescent="0.3">
      <c r="A58">
        <v>47</v>
      </c>
      <c r="B58" t="s">
        <v>210</v>
      </c>
      <c r="C58">
        <v>2018</v>
      </c>
      <c r="D58">
        <v>2025</v>
      </c>
      <c r="E58" t="str">
        <f t="shared" si="0"/>
        <v>Insert into Esta_vinculado values ('Bahrain-Victorious',47,2018,2025);</v>
      </c>
    </row>
    <row r="59" spans="1:5" x14ac:dyDescent="0.3">
      <c r="A59">
        <v>48</v>
      </c>
      <c r="B59" t="s">
        <v>229</v>
      </c>
      <c r="C59">
        <v>2015</v>
      </c>
      <c r="D59">
        <v>2019</v>
      </c>
      <c r="E59" t="str">
        <f t="shared" si="0"/>
        <v>Insert into Esta_vinculado values ('INEOS Grenadiers',48,2015,2019);</v>
      </c>
    </row>
    <row r="60" spans="1:5" x14ac:dyDescent="0.3">
      <c r="A60">
        <v>48</v>
      </c>
      <c r="B60" t="s">
        <v>210</v>
      </c>
      <c r="C60">
        <v>2020</v>
      </c>
      <c r="D60">
        <v>2024</v>
      </c>
      <c r="E60" t="str">
        <f t="shared" si="0"/>
        <v>Insert into Esta_vinculado values ('Bahrain-Victorious',48,2020,2024);</v>
      </c>
    </row>
    <row r="61" spans="1:5" x14ac:dyDescent="0.3">
      <c r="A61">
        <v>49</v>
      </c>
      <c r="B61" t="s">
        <v>220</v>
      </c>
      <c r="C61">
        <v>2022</v>
      </c>
      <c r="D61">
        <v>2025</v>
      </c>
      <c r="E61" t="str">
        <f t="shared" si="0"/>
        <v>Insert into Esta_vinculado values ('Cofidis',49,2022,2025);</v>
      </c>
    </row>
    <row r="62" spans="1:5" x14ac:dyDescent="0.3">
      <c r="A62">
        <v>50</v>
      </c>
      <c r="B62" t="s">
        <v>220</v>
      </c>
      <c r="C62">
        <v>2021</v>
      </c>
      <c r="D62">
        <v>2024</v>
      </c>
      <c r="E62" t="str">
        <f t="shared" si="0"/>
        <v>Insert into Esta_vinculado values ('Cofidis',50,2021,2024);</v>
      </c>
    </row>
    <row r="63" spans="1:5" x14ac:dyDescent="0.3">
      <c r="A63">
        <v>51</v>
      </c>
      <c r="B63" t="s">
        <v>270</v>
      </c>
      <c r="C63">
        <v>2019</v>
      </c>
      <c r="D63">
        <v>2021</v>
      </c>
      <c r="E63" t="str">
        <f t="shared" si="0"/>
        <v>Insert into Esta_vinculado values ('Astana Qazaqstan Team',51,2019,2021);</v>
      </c>
    </row>
    <row r="64" spans="1:5" x14ac:dyDescent="0.3">
      <c r="A64">
        <v>51</v>
      </c>
      <c r="B64" t="s">
        <v>220</v>
      </c>
      <c r="C64">
        <v>2022</v>
      </c>
      <c r="D64">
        <v>2024</v>
      </c>
      <c r="E64" t="str">
        <f t="shared" si="0"/>
        <v>Insert into Esta_vinculado values ('Cofidis',51,2022,2024);</v>
      </c>
    </row>
    <row r="65" spans="1:5" x14ac:dyDescent="0.3">
      <c r="A65">
        <v>52</v>
      </c>
      <c r="B65" t="s">
        <v>220</v>
      </c>
      <c r="C65">
        <v>2020</v>
      </c>
      <c r="D65">
        <v>2024</v>
      </c>
      <c r="E65" t="str">
        <f t="shared" si="0"/>
        <v>Insert into Esta_vinculado values ('Cofidis',52,2020,2024);</v>
      </c>
    </row>
    <row r="66" spans="1:5" x14ac:dyDescent="0.3">
      <c r="A66">
        <v>53</v>
      </c>
      <c r="B66" t="s">
        <v>268</v>
      </c>
      <c r="C66">
        <v>2021</v>
      </c>
      <c r="D66">
        <v>2021</v>
      </c>
      <c r="E66" t="str">
        <f t="shared" si="0"/>
        <v>Insert into Esta_vinculado values ('Team DSM',53,2021,2021);</v>
      </c>
    </row>
    <row r="67" spans="1:5" x14ac:dyDescent="0.3">
      <c r="A67">
        <v>53</v>
      </c>
      <c r="B67" t="s">
        <v>217</v>
      </c>
      <c r="C67">
        <v>2022</v>
      </c>
      <c r="D67">
        <v>2025</v>
      </c>
      <c r="E67" t="str">
        <f t="shared" ref="E67:E100" si="1">_xlfn.CONCAT("Insert into Esta_vinculado values"," ","('",B67,"',",A67,",",C67,",",D67,");",)</f>
        <v>Insert into Esta_vinculado values ('AG2R Citroen Team',53,2022,2025);</v>
      </c>
    </row>
    <row r="68" spans="1:5" x14ac:dyDescent="0.3">
      <c r="A68">
        <v>54</v>
      </c>
      <c r="B68" t="s">
        <v>217</v>
      </c>
      <c r="C68">
        <v>2021</v>
      </c>
      <c r="D68">
        <v>2024</v>
      </c>
      <c r="E68" t="str">
        <f t="shared" si="1"/>
        <v>Insert into Esta_vinculado values ('AG2R Citroen Team',54,2021,2024);</v>
      </c>
    </row>
    <row r="69" spans="1:5" x14ac:dyDescent="0.3">
      <c r="A69">
        <v>55</v>
      </c>
      <c r="B69" t="s">
        <v>217</v>
      </c>
      <c r="C69">
        <v>2017</v>
      </c>
      <c r="D69">
        <v>2025</v>
      </c>
      <c r="E69" t="str">
        <f t="shared" si="1"/>
        <v>Insert into Esta_vinculado values ('AG2R Citroen Team',55,2017,2025);</v>
      </c>
    </row>
    <row r="70" spans="1:5" x14ac:dyDescent="0.3">
      <c r="A70">
        <v>56</v>
      </c>
      <c r="B70" t="s">
        <v>217</v>
      </c>
      <c r="C70">
        <v>2019</v>
      </c>
      <c r="D70">
        <v>2025</v>
      </c>
      <c r="E70" t="str">
        <f t="shared" si="1"/>
        <v>Insert into Esta_vinculado values ('AG2R Citroen Team',56,2019,2025);</v>
      </c>
    </row>
    <row r="71" spans="1:5" x14ac:dyDescent="0.3">
      <c r="A71">
        <v>57</v>
      </c>
      <c r="B71" t="s">
        <v>226</v>
      </c>
      <c r="C71">
        <v>2018</v>
      </c>
      <c r="D71">
        <v>2025</v>
      </c>
      <c r="E71" t="str">
        <f t="shared" si="1"/>
        <v>Insert into Esta_vinculado values ('Groupama-FDJ',57,2018,2025);</v>
      </c>
    </row>
    <row r="72" spans="1:5" x14ac:dyDescent="0.3">
      <c r="A72">
        <v>58</v>
      </c>
      <c r="B72" t="s">
        <v>226</v>
      </c>
      <c r="C72">
        <v>2019</v>
      </c>
      <c r="D72">
        <v>2025</v>
      </c>
      <c r="E72" t="str">
        <f t="shared" si="1"/>
        <v>Insert into Esta_vinculado values ('Groupama-FDJ',58,2019,2025);</v>
      </c>
    </row>
    <row r="73" spans="1:5" x14ac:dyDescent="0.3">
      <c r="A73">
        <v>59</v>
      </c>
      <c r="B73" t="s">
        <v>226</v>
      </c>
      <c r="C73">
        <v>2022</v>
      </c>
      <c r="D73">
        <v>2025</v>
      </c>
      <c r="E73" t="str">
        <f t="shared" si="1"/>
        <v>Insert into Esta_vinculado values ('Groupama-FDJ',59,2022,2025);</v>
      </c>
    </row>
    <row r="74" spans="1:5" x14ac:dyDescent="0.3">
      <c r="A74">
        <v>60</v>
      </c>
      <c r="B74" t="s">
        <v>226</v>
      </c>
      <c r="C74">
        <v>2023</v>
      </c>
      <c r="D74">
        <v>2024</v>
      </c>
      <c r="E74" t="str">
        <f t="shared" si="1"/>
        <v>Insert into Esta_vinculado values ('Groupama-FDJ',60,2023,2024);</v>
      </c>
    </row>
    <row r="75" spans="1:5" x14ac:dyDescent="0.3">
      <c r="A75">
        <v>62</v>
      </c>
      <c r="B75" t="s">
        <v>232</v>
      </c>
      <c r="C75">
        <v>2021</v>
      </c>
      <c r="D75">
        <v>2024</v>
      </c>
      <c r="E75" t="str">
        <f t="shared" si="1"/>
        <v>Insert into Esta_vinculado values ('Intermarche-Circus-Wanty',62,2021,2024);</v>
      </c>
    </row>
    <row r="76" spans="1:5" x14ac:dyDescent="0.3">
      <c r="A76">
        <v>61</v>
      </c>
      <c r="B76" t="s">
        <v>232</v>
      </c>
      <c r="C76">
        <v>2021</v>
      </c>
      <c r="D76">
        <v>2026</v>
      </c>
      <c r="E76" t="str">
        <f t="shared" si="1"/>
        <v>Insert into Esta_vinculado values ('Intermarche-Circus-Wanty',61,2021,2026);</v>
      </c>
    </row>
    <row r="77" spans="1:5" x14ac:dyDescent="0.3">
      <c r="A77">
        <v>63</v>
      </c>
      <c r="B77" t="s">
        <v>232</v>
      </c>
      <c r="C77">
        <v>2021</v>
      </c>
      <c r="D77">
        <v>2024</v>
      </c>
      <c r="E77" t="str">
        <f t="shared" si="1"/>
        <v>Insert into Esta_vinculado values ('Intermarche-Circus-Wanty',63,2021,2024);</v>
      </c>
    </row>
    <row r="78" spans="1:5" x14ac:dyDescent="0.3">
      <c r="A78">
        <v>64</v>
      </c>
      <c r="B78" t="s">
        <v>232</v>
      </c>
      <c r="C78">
        <v>2021</v>
      </c>
      <c r="D78">
        <v>2025</v>
      </c>
      <c r="E78" t="str">
        <f t="shared" si="1"/>
        <v>Insert into Esta_vinculado values ('Intermarche-Circus-Wanty',64,2021,2025);</v>
      </c>
    </row>
    <row r="79" spans="1:5" x14ac:dyDescent="0.3">
      <c r="A79">
        <v>65</v>
      </c>
      <c r="B79" t="s">
        <v>270</v>
      </c>
      <c r="C79">
        <v>2020</v>
      </c>
      <c r="D79">
        <v>2021</v>
      </c>
      <c r="E79" t="str">
        <f t="shared" si="1"/>
        <v>Insert into Esta_vinculado values ('Astana Qazaqstan Team',65,2020,2021);</v>
      </c>
    </row>
    <row r="80" spans="1:5" x14ac:dyDescent="0.3">
      <c r="A80">
        <v>65</v>
      </c>
      <c r="B80" t="s">
        <v>241</v>
      </c>
      <c r="C80">
        <v>2022</v>
      </c>
      <c r="D80">
        <v>2024</v>
      </c>
      <c r="E80" t="str">
        <f t="shared" si="1"/>
        <v>Insert into Esta_vinculado values ('Movistar Team',65,2022,2024);</v>
      </c>
    </row>
    <row r="81" spans="1:5" x14ac:dyDescent="0.3">
      <c r="A81">
        <v>66</v>
      </c>
      <c r="B81" t="s">
        <v>210</v>
      </c>
      <c r="C81">
        <v>2017</v>
      </c>
      <c r="D81">
        <v>2020</v>
      </c>
      <c r="E81" t="str">
        <f t="shared" si="1"/>
        <v>Insert into Esta_vinculado values ('Bahrain-Victorious',66,2017,2020);</v>
      </c>
    </row>
    <row r="82" spans="1:5" x14ac:dyDescent="0.3">
      <c r="A82">
        <v>66</v>
      </c>
      <c r="B82" t="s">
        <v>241</v>
      </c>
      <c r="C82">
        <v>2021</v>
      </c>
      <c r="D82">
        <v>2026</v>
      </c>
      <c r="E82" t="str">
        <f t="shared" si="1"/>
        <v>Insert into Esta_vinculado values ('Movistar Team',66,2021,2026);</v>
      </c>
    </row>
    <row r="83" spans="1:5" x14ac:dyDescent="0.3">
      <c r="A83">
        <v>67</v>
      </c>
      <c r="B83" t="s">
        <v>251</v>
      </c>
      <c r="C83">
        <v>2019</v>
      </c>
      <c r="D83">
        <v>2022</v>
      </c>
      <c r="E83" t="str">
        <f t="shared" si="1"/>
        <v>Insert into Esta_vinculado values ('UAE Team Emirates',67,2019,2022);</v>
      </c>
    </row>
    <row r="84" spans="1:5" x14ac:dyDescent="0.3">
      <c r="A84">
        <v>67</v>
      </c>
      <c r="B84" t="s">
        <v>241</v>
      </c>
      <c r="C84">
        <v>2023</v>
      </c>
      <c r="D84">
        <v>2024</v>
      </c>
      <c r="E84" t="str">
        <f t="shared" si="1"/>
        <v>Insert into Esta_vinculado values ('Movistar Team',67,2023,2024);</v>
      </c>
    </row>
    <row r="85" spans="1:5" x14ac:dyDescent="0.3">
      <c r="A85">
        <v>68</v>
      </c>
      <c r="B85" t="s">
        <v>267</v>
      </c>
      <c r="C85">
        <v>2017</v>
      </c>
      <c r="D85">
        <v>2020</v>
      </c>
      <c r="E85" t="str">
        <f t="shared" si="1"/>
        <v>Insert into Esta_vinculado values ('BORA-hansgrohe',68,2017,2020);</v>
      </c>
    </row>
    <row r="86" spans="1:5" x14ac:dyDescent="0.3">
      <c r="A86">
        <v>68</v>
      </c>
      <c r="B86" t="s">
        <v>241</v>
      </c>
      <c r="C86">
        <v>2021</v>
      </c>
      <c r="D86">
        <v>2025</v>
      </c>
      <c r="E86" t="str">
        <f t="shared" si="1"/>
        <v>Insert into Esta_vinculado values ('Movistar Team',68,2021,2025);</v>
      </c>
    </row>
    <row r="87" spans="1:5" x14ac:dyDescent="0.3">
      <c r="A87">
        <v>69</v>
      </c>
      <c r="B87" t="s">
        <v>272</v>
      </c>
      <c r="C87">
        <v>2020</v>
      </c>
      <c r="D87">
        <v>2022</v>
      </c>
      <c r="E87" t="str">
        <f t="shared" si="1"/>
        <v>Insert into Esta_vinculado values ('Lotto-Dstny',69,2020,2022);</v>
      </c>
    </row>
    <row r="88" spans="1:5" x14ac:dyDescent="0.3">
      <c r="A88">
        <v>69</v>
      </c>
      <c r="B88" t="s">
        <v>271</v>
      </c>
      <c r="C88">
        <v>2022</v>
      </c>
      <c r="D88">
        <v>2024</v>
      </c>
      <c r="E88" t="str">
        <f t="shared" si="1"/>
        <v>Insert into Esta_vinculado values ('Team dsm-firmenich',69,2022,2024);</v>
      </c>
    </row>
    <row r="89" spans="1:5" x14ac:dyDescent="0.3">
      <c r="A89">
        <v>70</v>
      </c>
      <c r="B89" t="s">
        <v>271</v>
      </c>
      <c r="C89">
        <v>2021</v>
      </c>
      <c r="D89">
        <v>2025</v>
      </c>
      <c r="E89" t="str">
        <f t="shared" si="1"/>
        <v>Insert into Esta_vinculado values ('Team dsm-firmenich',70,2021,2025);</v>
      </c>
    </row>
    <row r="90" spans="1:5" x14ac:dyDescent="0.3">
      <c r="A90">
        <v>71</v>
      </c>
      <c r="B90" t="s">
        <v>271</v>
      </c>
      <c r="C90">
        <v>2023</v>
      </c>
      <c r="D90">
        <v>2025</v>
      </c>
      <c r="E90" t="str">
        <f t="shared" si="1"/>
        <v>Insert into Esta_vinculado values ('Team dsm-firmenich',71,2023,2025);</v>
      </c>
    </row>
    <row r="91" spans="1:5" x14ac:dyDescent="0.3">
      <c r="A91">
        <v>72</v>
      </c>
      <c r="B91" t="s">
        <v>271</v>
      </c>
      <c r="C91">
        <v>2021</v>
      </c>
      <c r="D91">
        <v>2025</v>
      </c>
      <c r="E91" t="str">
        <f t="shared" si="1"/>
        <v>Insert into Esta_vinculado values ('Team dsm-firmenich',72,2021,2025);</v>
      </c>
    </row>
    <row r="92" spans="1:5" x14ac:dyDescent="0.3">
      <c r="A92">
        <v>73</v>
      </c>
      <c r="B92" t="s">
        <v>255</v>
      </c>
      <c r="C92">
        <v>2022</v>
      </c>
      <c r="D92">
        <v>2024</v>
      </c>
      <c r="E92" t="str">
        <f t="shared" si="1"/>
        <v>Insert into Esta_vinculado values ('Israel-Premier Tech',73,2022,2024);</v>
      </c>
    </row>
    <row r="93" spans="1:5" x14ac:dyDescent="0.3">
      <c r="A93">
        <v>74</v>
      </c>
      <c r="B93" t="s">
        <v>255</v>
      </c>
      <c r="C93">
        <v>2022</v>
      </c>
      <c r="D93">
        <v>2024</v>
      </c>
      <c r="E93" t="str">
        <f t="shared" si="1"/>
        <v>Insert into Esta_vinculado values ('Israel-Premier Tech',74,2022,2024);</v>
      </c>
    </row>
    <row r="94" spans="1:5" x14ac:dyDescent="0.3">
      <c r="A94">
        <v>75</v>
      </c>
      <c r="B94" t="s">
        <v>270</v>
      </c>
      <c r="C94">
        <v>2018</v>
      </c>
      <c r="D94">
        <v>2021</v>
      </c>
      <c r="E94" t="str">
        <f t="shared" si="1"/>
        <v>Insert into Esta_vinculado values ('Astana Qazaqstan Team',75,2018,2021);</v>
      </c>
    </row>
    <row r="95" spans="1:5" x14ac:dyDescent="0.3">
      <c r="A95">
        <v>75</v>
      </c>
      <c r="B95" t="s">
        <v>255</v>
      </c>
      <c r="C95">
        <v>2022</v>
      </c>
      <c r="D95">
        <v>2025</v>
      </c>
      <c r="E95" t="str">
        <f t="shared" si="1"/>
        <v>Insert into Esta_vinculado values ('Israel-Premier Tech',75,2022,2025);</v>
      </c>
    </row>
    <row r="96" spans="1:5" x14ac:dyDescent="0.3">
      <c r="A96">
        <v>76</v>
      </c>
      <c r="B96" t="s">
        <v>255</v>
      </c>
      <c r="C96">
        <v>2021</v>
      </c>
      <c r="D96">
        <v>2025</v>
      </c>
      <c r="E96" t="str">
        <f t="shared" si="1"/>
        <v>Insert into Esta_vinculado values ('Israel-Premier Tech',76,2021,2025);</v>
      </c>
    </row>
    <row r="97" spans="1:5" x14ac:dyDescent="0.3">
      <c r="A97">
        <v>77</v>
      </c>
      <c r="B97" t="s">
        <v>272</v>
      </c>
      <c r="C97">
        <v>2022</v>
      </c>
      <c r="D97">
        <v>2024</v>
      </c>
      <c r="E97" t="str">
        <f t="shared" si="1"/>
        <v>Insert into Esta_vinculado values ('Lotto-Dstny',77,2022,2024);</v>
      </c>
    </row>
    <row r="98" spans="1:5" x14ac:dyDescent="0.3">
      <c r="A98">
        <v>78</v>
      </c>
      <c r="B98" t="s">
        <v>272</v>
      </c>
      <c r="C98">
        <v>2021</v>
      </c>
      <c r="D98">
        <v>2024</v>
      </c>
      <c r="E98" t="str">
        <f t="shared" si="1"/>
        <v>Insert into Esta_vinculado values ('Lotto-Dstny',78,2021,2024);</v>
      </c>
    </row>
    <row r="99" spans="1:5" x14ac:dyDescent="0.3">
      <c r="A99">
        <v>79</v>
      </c>
      <c r="B99" t="s">
        <v>272</v>
      </c>
      <c r="C99">
        <v>2022</v>
      </c>
      <c r="D99">
        <v>2026</v>
      </c>
      <c r="E99" t="str">
        <f t="shared" si="1"/>
        <v>Insert into Esta_vinculado values ('Lotto-Dstny',79,2022,2026);</v>
      </c>
    </row>
    <row r="100" spans="1:5" x14ac:dyDescent="0.3">
      <c r="A100">
        <v>80</v>
      </c>
      <c r="B100" t="s">
        <v>272</v>
      </c>
      <c r="C100">
        <v>2020</v>
      </c>
      <c r="D100">
        <v>2024</v>
      </c>
      <c r="E100" t="str">
        <f t="shared" si="1"/>
        <v>Insert into Esta_vinculado values ('Lotto-Dstny',80,2020,2024);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016E-F13C-49C2-8FC1-7FEA5FD585EA}">
  <dimension ref="A1:D18"/>
  <sheetViews>
    <sheetView workbookViewId="0">
      <selection activeCell="D2" sqref="D2:D18"/>
    </sheetView>
  </sheetViews>
  <sheetFormatPr baseColWidth="10" defaultRowHeight="14.4" x14ac:dyDescent="0.3"/>
  <cols>
    <col min="1" max="1" width="36" customWidth="1"/>
    <col min="3" max="3" width="22.77734375" customWidth="1"/>
  </cols>
  <sheetData>
    <row r="1" spans="1:4" x14ac:dyDescent="0.3">
      <c r="A1" t="s">
        <v>1</v>
      </c>
      <c r="B1" t="s">
        <v>174</v>
      </c>
      <c r="C1" t="s">
        <v>175</v>
      </c>
    </row>
    <row r="2" spans="1:4" x14ac:dyDescent="0.3">
      <c r="A2" t="s">
        <v>176</v>
      </c>
      <c r="B2" t="s">
        <v>20</v>
      </c>
      <c r="C2" t="s">
        <v>177</v>
      </c>
      <c r="D2" t="str">
        <f>_xlfn.CONCAT("Insert into Carrera values"," ","('",A2,"','",B2,"','",C2,"');",)</f>
        <v>Insert into Carrera values ('Paris-Niza','Francia','UCI.WR.C1.Stage');</v>
      </c>
    </row>
    <row r="3" spans="1:4" x14ac:dyDescent="0.3">
      <c r="A3" t="s">
        <v>178</v>
      </c>
      <c r="B3" t="s">
        <v>9</v>
      </c>
      <c r="C3" t="s">
        <v>179</v>
      </c>
      <c r="D3" t="str">
        <f t="shared" ref="D3:D18" si="0">_xlfn.CONCAT("Insert into Carrera values"," ","('",A3,"','",B3,"','",C3,"');",)</f>
        <v>Insert into Carrera values ('Strade Bianche','Italia','UCI.WR.C2');</v>
      </c>
    </row>
    <row r="4" spans="1:4" x14ac:dyDescent="0.3">
      <c r="A4" t="s">
        <v>180</v>
      </c>
      <c r="B4" t="s">
        <v>9</v>
      </c>
      <c r="C4" t="s">
        <v>177</v>
      </c>
      <c r="D4" t="str">
        <f t="shared" si="0"/>
        <v>Insert into Carrera values ('Tirreno-Adriatico','Italia','UCI.WR.C1.Stage');</v>
      </c>
    </row>
    <row r="5" spans="1:4" x14ac:dyDescent="0.3">
      <c r="A5" t="s">
        <v>181</v>
      </c>
      <c r="B5" t="s">
        <v>9</v>
      </c>
      <c r="C5" t="s">
        <v>182</v>
      </c>
      <c r="D5" t="str">
        <f t="shared" si="0"/>
        <v>Insert into Carrera values ('Milano-Sanremo','Italia','UCI.WR.Monument');</v>
      </c>
    </row>
    <row r="6" spans="1:4" x14ac:dyDescent="0.3">
      <c r="A6" t="s">
        <v>183</v>
      </c>
      <c r="B6" t="s">
        <v>34</v>
      </c>
      <c r="C6" t="s">
        <v>184</v>
      </c>
      <c r="D6" t="str">
        <f t="shared" si="0"/>
        <v>Insert into Carrera values ('Volta Ciclista a Catalunya','España','UCI.WR.C2.Stage');</v>
      </c>
    </row>
    <row r="7" spans="1:4" x14ac:dyDescent="0.3">
      <c r="A7" t="s">
        <v>185</v>
      </c>
      <c r="B7" t="s">
        <v>26</v>
      </c>
      <c r="C7" t="s">
        <v>182</v>
      </c>
      <c r="D7" t="str">
        <f t="shared" si="0"/>
        <v>Insert into Carrera values ('Ronde van Vlaanderen-Tour des Flanders','Belgica','UCI.WR.Monument');</v>
      </c>
    </row>
    <row r="8" spans="1:4" x14ac:dyDescent="0.3">
      <c r="A8" t="s">
        <v>186</v>
      </c>
      <c r="B8" t="s">
        <v>34</v>
      </c>
      <c r="C8" t="s">
        <v>184</v>
      </c>
      <c r="D8" t="str">
        <f t="shared" si="0"/>
        <v>Insert into Carrera values ('Itzulia Basque Country','España','UCI.WR.C2.Stage');</v>
      </c>
    </row>
    <row r="9" spans="1:4" x14ac:dyDescent="0.3">
      <c r="A9" t="s">
        <v>187</v>
      </c>
      <c r="B9" t="s">
        <v>20</v>
      </c>
      <c r="C9" t="s">
        <v>182</v>
      </c>
      <c r="D9" t="str">
        <f t="shared" si="0"/>
        <v>Insert into Carrera values ('Paris-Roubaix','Francia','UCI.WR.Monument');</v>
      </c>
    </row>
    <row r="10" spans="1:4" x14ac:dyDescent="0.3">
      <c r="A10" t="s">
        <v>188</v>
      </c>
      <c r="B10" t="s">
        <v>26</v>
      </c>
      <c r="C10" t="s">
        <v>182</v>
      </c>
      <c r="D10" t="str">
        <f t="shared" si="0"/>
        <v>Insert into Carrera values ('Liege-Bastogne-Liege','Belgica','UCI.WR.Monument');</v>
      </c>
    </row>
    <row r="11" spans="1:4" x14ac:dyDescent="0.3">
      <c r="A11" t="s">
        <v>189</v>
      </c>
      <c r="B11" t="s">
        <v>81</v>
      </c>
      <c r="C11" t="s">
        <v>177</v>
      </c>
      <c r="D11" t="str">
        <f t="shared" si="0"/>
        <v>Insert into Carrera values ('Tour de Romandie','Suiza','UCI.WR.C1.Stage');</v>
      </c>
    </row>
    <row r="12" spans="1:4" x14ac:dyDescent="0.3">
      <c r="A12" t="s">
        <v>360</v>
      </c>
      <c r="B12" t="s">
        <v>9</v>
      </c>
      <c r="C12" t="s">
        <v>190</v>
      </c>
      <c r="D12" t="str">
        <f t="shared" si="0"/>
        <v>Insert into Carrera values ('Giro dItalia','Italia','UCI.WR.GT.B.Stage');</v>
      </c>
    </row>
    <row r="13" spans="1:4" x14ac:dyDescent="0.3">
      <c r="A13" t="s">
        <v>191</v>
      </c>
      <c r="B13" t="s">
        <v>20</v>
      </c>
      <c r="C13" t="s">
        <v>177</v>
      </c>
      <c r="D13" t="str">
        <f t="shared" si="0"/>
        <v>Insert into Carrera values ('Criterium du Dauphine','Francia','UCI.WR.C1.Stage');</v>
      </c>
    </row>
    <row r="14" spans="1:4" x14ac:dyDescent="0.3">
      <c r="A14" t="s">
        <v>192</v>
      </c>
      <c r="B14" t="s">
        <v>81</v>
      </c>
      <c r="C14" t="s">
        <v>177</v>
      </c>
      <c r="D14" t="str">
        <f t="shared" si="0"/>
        <v>Insert into Carrera values ('Tour de Suisse','Suiza','UCI.WR.C1.Stage');</v>
      </c>
    </row>
    <row r="15" spans="1:4" x14ac:dyDescent="0.3">
      <c r="A15" t="s">
        <v>193</v>
      </c>
      <c r="B15" t="s">
        <v>20</v>
      </c>
      <c r="C15" t="s">
        <v>194</v>
      </c>
      <c r="D15" t="str">
        <f t="shared" si="0"/>
        <v>Insert into Carrera values ('Tour de France','Francia','UCI.WR.GT.A.Stage');</v>
      </c>
    </row>
    <row r="16" spans="1:4" x14ac:dyDescent="0.3">
      <c r="A16" t="s">
        <v>195</v>
      </c>
      <c r="B16" t="s">
        <v>34</v>
      </c>
      <c r="C16" t="s">
        <v>179</v>
      </c>
      <c r="D16" t="str">
        <f t="shared" si="0"/>
        <v>Insert into Carrera values ('Donostia San Sebastian Klasikoa','España','UCI.WR.C2');</v>
      </c>
    </row>
    <row r="17" spans="1:4" x14ac:dyDescent="0.3">
      <c r="A17" t="s">
        <v>196</v>
      </c>
      <c r="B17" t="s">
        <v>34</v>
      </c>
      <c r="C17" t="s">
        <v>190</v>
      </c>
      <c r="D17" t="str">
        <f t="shared" si="0"/>
        <v>Insert into Carrera values ('La Vuelta Ciclista a España','España','UCI.WR.GT.B.Stage');</v>
      </c>
    </row>
    <row r="18" spans="1:4" x14ac:dyDescent="0.3">
      <c r="A18" t="s">
        <v>197</v>
      </c>
      <c r="B18" t="s">
        <v>9</v>
      </c>
      <c r="C18" t="s">
        <v>182</v>
      </c>
      <c r="D18" t="str">
        <f t="shared" si="0"/>
        <v>Insert into Carrera values ('Il Lombardia','Italia','UCI.WR.Monument');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625A-9283-4E04-B4DC-0BC559140B55}">
  <dimension ref="A1:D11"/>
  <sheetViews>
    <sheetView workbookViewId="0">
      <selection activeCell="D2" sqref="D2:D11"/>
    </sheetView>
  </sheetViews>
  <sheetFormatPr baseColWidth="10" defaultRowHeight="14.4" x14ac:dyDescent="0.3"/>
  <cols>
    <col min="1" max="1" width="24.44140625" customWidth="1"/>
    <col min="3" max="3" width="17.21875" customWidth="1"/>
  </cols>
  <sheetData>
    <row r="1" spans="1:4" x14ac:dyDescent="0.3">
      <c r="A1" t="s">
        <v>343</v>
      </c>
      <c r="B1" t="s">
        <v>344</v>
      </c>
      <c r="C1" t="s">
        <v>345</v>
      </c>
    </row>
    <row r="2" spans="1:4" x14ac:dyDescent="0.3">
      <c r="A2" t="s">
        <v>176</v>
      </c>
      <c r="B2">
        <v>8</v>
      </c>
      <c r="C2">
        <v>1081</v>
      </c>
      <c r="D2" t="str">
        <f>_xlfn.CONCAT("Insert into Carrera_por_etapas (Distancia_total,nº_etapas,Carrera_Nombre) values"," ","(",C2,",",B2,",'",A2,"');",)</f>
        <v>Insert into Carrera_por_etapas (Distancia_total,nº_etapas,Carrera_Nombre) values (1081,8,'Paris-Niza');</v>
      </c>
    </row>
    <row r="3" spans="1:4" x14ac:dyDescent="0.3">
      <c r="A3" t="s">
        <v>180</v>
      </c>
      <c r="B3">
        <v>7</v>
      </c>
      <c r="C3">
        <v>1169</v>
      </c>
      <c r="D3" t="str">
        <f t="shared" ref="D3:D11" si="0">_xlfn.CONCAT("Insert into Carrera_por_etapas (Distancia_total,nº_etapas,Carrera_Nombre) values"," ","(",C3,",",B3,",'",A3,"');",)</f>
        <v>Insert into Carrera_por_etapas (Distancia_total,nº_etapas,Carrera_Nombre) values (1169,7,'Tirreno-Adriatico');</v>
      </c>
    </row>
    <row r="4" spans="1:4" x14ac:dyDescent="0.3">
      <c r="A4" t="s">
        <v>183</v>
      </c>
      <c r="B4">
        <v>7</v>
      </c>
      <c r="C4">
        <v>1186</v>
      </c>
      <c r="D4" t="str">
        <f t="shared" si="0"/>
        <v>Insert into Carrera_por_etapas (Distancia_total,nº_etapas,Carrera_Nombre) values (1186,7,'Volta Ciclista a Catalunya');</v>
      </c>
    </row>
    <row r="5" spans="1:4" x14ac:dyDescent="0.3">
      <c r="A5" t="s">
        <v>186</v>
      </c>
      <c r="B5">
        <v>6</v>
      </c>
      <c r="C5">
        <v>1001</v>
      </c>
      <c r="D5" t="str">
        <f t="shared" si="0"/>
        <v>Insert into Carrera_por_etapas (Distancia_total,nº_etapas,Carrera_Nombre) values (1001,6,'Itzulia Basque Country');</v>
      </c>
    </row>
    <row r="6" spans="1:4" x14ac:dyDescent="0.3">
      <c r="A6" t="s">
        <v>189</v>
      </c>
      <c r="B6">
        <v>5</v>
      </c>
      <c r="C6">
        <v>693</v>
      </c>
      <c r="D6" t="str">
        <f t="shared" si="0"/>
        <v>Insert into Carrera_por_etapas (Distancia_total,nº_etapas,Carrera_Nombre) values (693,5,'Tour de Romandie');</v>
      </c>
    </row>
    <row r="7" spans="1:4" x14ac:dyDescent="0.3">
      <c r="A7" t="s">
        <v>360</v>
      </c>
      <c r="B7">
        <v>21</v>
      </c>
      <c r="C7">
        <v>3356</v>
      </c>
      <c r="D7" t="str">
        <f t="shared" si="0"/>
        <v>Insert into Carrera_por_etapas (Distancia_total,nº_etapas,Carrera_Nombre) values (3356,21,'Giro dItalia');</v>
      </c>
    </row>
    <row r="8" spans="1:4" x14ac:dyDescent="0.3">
      <c r="A8" t="s">
        <v>191</v>
      </c>
      <c r="B8">
        <v>8</v>
      </c>
      <c r="C8">
        <v>1212</v>
      </c>
      <c r="D8" t="str">
        <f t="shared" si="0"/>
        <v>Insert into Carrera_por_etapas (Distancia_total,nº_etapas,Carrera_Nombre) values (1212,8,'Criterium du Dauphine');</v>
      </c>
    </row>
    <row r="9" spans="1:4" x14ac:dyDescent="0.3">
      <c r="A9" t="s">
        <v>192</v>
      </c>
      <c r="B9">
        <v>8</v>
      </c>
      <c r="C9">
        <v>1046</v>
      </c>
      <c r="D9" t="str">
        <f t="shared" si="0"/>
        <v>Insert into Carrera_por_etapas (Distancia_total,nº_etapas,Carrera_Nombre) values (1046,8,'Tour de Suisse');</v>
      </c>
    </row>
    <row r="10" spans="1:4" x14ac:dyDescent="0.3">
      <c r="A10" t="s">
        <v>193</v>
      </c>
      <c r="B10">
        <v>21</v>
      </c>
      <c r="C10">
        <v>3407</v>
      </c>
      <c r="D10" t="str">
        <f t="shared" si="0"/>
        <v>Insert into Carrera_por_etapas (Distancia_total,nº_etapas,Carrera_Nombre) values (3407,21,'Tour de France');</v>
      </c>
    </row>
    <row r="11" spans="1:4" x14ac:dyDescent="0.3">
      <c r="A11" t="s">
        <v>196</v>
      </c>
      <c r="B11">
        <v>21</v>
      </c>
      <c r="C11">
        <v>3157</v>
      </c>
      <c r="D11" t="str">
        <f t="shared" si="0"/>
        <v>Insert into Carrera_por_etapas (Distancia_total,nº_etapas,Carrera_Nombre) values (3157,21,'La Vuelta Ciclista a España');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CDC-88EC-4DDC-BA16-BA85B19E38FE}">
  <dimension ref="A1:E24"/>
  <sheetViews>
    <sheetView workbookViewId="0">
      <selection activeCell="E2" sqref="E2:E24"/>
    </sheetView>
  </sheetViews>
  <sheetFormatPr baseColWidth="10" defaultRowHeight="14.4" x14ac:dyDescent="0.3"/>
  <cols>
    <col min="1" max="1" width="24" customWidth="1"/>
  </cols>
  <sheetData>
    <row r="1" spans="1:5" x14ac:dyDescent="0.3">
      <c r="A1" t="s">
        <v>342</v>
      </c>
      <c r="B1" t="s">
        <v>346</v>
      </c>
      <c r="C1" t="s">
        <v>347</v>
      </c>
      <c r="D1" t="s">
        <v>348</v>
      </c>
    </row>
    <row r="2" spans="1:5" x14ac:dyDescent="0.3">
      <c r="A2" t="s">
        <v>176</v>
      </c>
      <c r="B2">
        <v>4</v>
      </c>
      <c r="C2">
        <v>2470</v>
      </c>
      <c r="D2">
        <v>165</v>
      </c>
      <c r="E2" t="str">
        <f>_xlfn.CONCAT("Insert into Etapa (Distancia,Altimetria,nº_etapa,Carrera_nombre) values"," ","(",D2,",",C2,",",B2,",'",A2,"');",)</f>
        <v>Insert into Etapa (Distancia,Altimetria,nº_etapa,Carrera_nombre) values (165,2470,4,'Paris-Niza');</v>
      </c>
    </row>
    <row r="3" spans="1:5" x14ac:dyDescent="0.3">
      <c r="A3" t="s">
        <v>176</v>
      </c>
      <c r="B3">
        <v>8</v>
      </c>
      <c r="C3">
        <v>2465</v>
      </c>
      <c r="D3">
        <v>117</v>
      </c>
      <c r="E3" t="str">
        <f t="shared" ref="E3:E24" si="0">_xlfn.CONCAT("Insert into Etapa (Distancia,Altimetria,nº_etapa,Carrera_nombre) values"," ","(",D3,",",C3,",",B3,",'",A3,"');",)</f>
        <v>Insert into Etapa (Distancia,Altimetria,nº_etapa,Carrera_nombre) values (117,2465,8,'Paris-Niza');</v>
      </c>
    </row>
    <row r="4" spans="1:5" x14ac:dyDescent="0.3">
      <c r="A4" t="s">
        <v>180</v>
      </c>
      <c r="B4">
        <v>1</v>
      </c>
      <c r="C4">
        <v>3</v>
      </c>
      <c r="D4">
        <v>12</v>
      </c>
      <c r="E4" t="str">
        <f t="shared" si="0"/>
        <v>Insert into Etapa (Distancia,Altimetria,nº_etapa,Carrera_nombre) values (12,3,1,'Tirreno-Adriatico');</v>
      </c>
    </row>
    <row r="5" spans="1:5" x14ac:dyDescent="0.3">
      <c r="A5" t="s">
        <v>180</v>
      </c>
      <c r="B5">
        <v>7</v>
      </c>
      <c r="C5">
        <v>1660</v>
      </c>
      <c r="D5">
        <v>154</v>
      </c>
      <c r="E5" t="str">
        <f t="shared" si="0"/>
        <v>Insert into Etapa (Distancia,Altimetria,nº_etapa,Carrera_nombre) values (154,1660,7,'Tirreno-Adriatico');</v>
      </c>
    </row>
    <row r="6" spans="1:5" x14ac:dyDescent="0.3">
      <c r="A6" t="s">
        <v>183</v>
      </c>
      <c r="B6">
        <v>2</v>
      </c>
      <c r="C6">
        <v>3291</v>
      </c>
      <c r="D6">
        <v>165</v>
      </c>
      <c r="E6" t="str">
        <f t="shared" si="0"/>
        <v>Insert into Etapa (Distancia,Altimetria,nº_etapa,Carrera_nombre) values (165,3291,2,'Volta Ciclista a Catalunya');</v>
      </c>
    </row>
    <row r="7" spans="1:5" x14ac:dyDescent="0.3">
      <c r="A7" t="s">
        <v>183</v>
      </c>
      <c r="B7">
        <v>3</v>
      </c>
      <c r="C7">
        <v>3998</v>
      </c>
      <c r="D7">
        <v>181</v>
      </c>
      <c r="E7" t="str">
        <f t="shared" si="0"/>
        <v>Insert into Etapa (Distancia,Altimetria,nº_etapa,Carrera_nombre) values (181,3998,3,'Volta Ciclista a Catalunya');</v>
      </c>
    </row>
    <row r="8" spans="1:5" x14ac:dyDescent="0.3">
      <c r="A8" t="s">
        <v>186</v>
      </c>
      <c r="B8">
        <v>3</v>
      </c>
      <c r="C8">
        <v>2799</v>
      </c>
      <c r="D8">
        <v>163</v>
      </c>
      <c r="E8" t="str">
        <f t="shared" si="0"/>
        <v>Insert into Etapa (Distancia,Altimetria,nº_etapa,Carrera_nombre) values (163,2799,3,'Itzulia Basque Country');</v>
      </c>
    </row>
    <row r="9" spans="1:5" x14ac:dyDescent="0.3">
      <c r="A9" t="s">
        <v>186</v>
      </c>
      <c r="B9">
        <v>6</v>
      </c>
      <c r="C9">
        <v>3472</v>
      </c>
      <c r="D9">
        <v>138</v>
      </c>
      <c r="E9" t="str">
        <f t="shared" si="0"/>
        <v>Insert into Etapa (Distancia,Altimetria,nº_etapa,Carrera_nombre) values (138,3472,6,'Itzulia Basque Country');</v>
      </c>
    </row>
    <row r="10" spans="1:5" x14ac:dyDescent="0.3">
      <c r="A10" t="s">
        <v>189</v>
      </c>
      <c r="B10">
        <v>3</v>
      </c>
      <c r="C10">
        <v>377</v>
      </c>
      <c r="D10">
        <v>19</v>
      </c>
      <c r="E10" t="str">
        <f t="shared" si="0"/>
        <v>Insert into Etapa (Distancia,Altimetria,nº_etapa,Carrera_nombre) values (19,377,3,'Tour de Romandie');</v>
      </c>
    </row>
    <row r="11" spans="1:5" x14ac:dyDescent="0.3">
      <c r="A11" t="s">
        <v>189</v>
      </c>
      <c r="B11">
        <v>4</v>
      </c>
      <c r="C11">
        <v>4308</v>
      </c>
      <c r="D11">
        <v>162</v>
      </c>
      <c r="E11" t="str">
        <f t="shared" si="0"/>
        <v>Insert into Etapa (Distancia,Altimetria,nº_etapa,Carrera_nombre) values (162,4308,4,'Tour de Romandie');</v>
      </c>
    </row>
    <row r="12" spans="1:5" x14ac:dyDescent="0.3">
      <c r="A12" t="s">
        <v>360</v>
      </c>
      <c r="B12">
        <v>1</v>
      </c>
      <c r="C12">
        <v>171</v>
      </c>
      <c r="D12">
        <v>20</v>
      </c>
      <c r="E12" t="str">
        <f t="shared" si="0"/>
        <v>Insert into Etapa (Distancia,Altimetria,nº_etapa,Carrera_nombre) values (20,171,1,'Giro dItalia');</v>
      </c>
    </row>
    <row r="13" spans="1:5" x14ac:dyDescent="0.3">
      <c r="A13" t="s">
        <v>360</v>
      </c>
      <c r="B13">
        <v>6</v>
      </c>
      <c r="C13">
        <v>2581</v>
      </c>
      <c r="D13">
        <v>162</v>
      </c>
      <c r="E13" t="str">
        <f t="shared" si="0"/>
        <v>Insert into Etapa (Distancia,Altimetria,nº_etapa,Carrera_nombre) values (162,2581,6,'Giro dItalia');</v>
      </c>
    </row>
    <row r="14" spans="1:5" x14ac:dyDescent="0.3">
      <c r="A14" t="s">
        <v>360</v>
      </c>
      <c r="B14">
        <v>16</v>
      </c>
      <c r="C14">
        <v>5852</v>
      </c>
      <c r="D14">
        <v>203</v>
      </c>
      <c r="E14" t="str">
        <f t="shared" si="0"/>
        <v>Insert into Etapa (Distancia,Altimetria,nº_etapa,Carrera_nombre) values (203,5852,16,'Giro dItalia');</v>
      </c>
    </row>
    <row r="15" spans="1:5" x14ac:dyDescent="0.3">
      <c r="A15" t="s">
        <v>191</v>
      </c>
      <c r="B15">
        <v>1</v>
      </c>
      <c r="C15">
        <v>2753</v>
      </c>
      <c r="D15">
        <v>158</v>
      </c>
      <c r="E15" t="str">
        <f t="shared" si="0"/>
        <v>Insert into Etapa (Distancia,Altimetria,nº_etapa,Carrera_nombre) values (158,2753,1,'Criterium du Dauphine');</v>
      </c>
    </row>
    <row r="16" spans="1:5" x14ac:dyDescent="0.3">
      <c r="A16" t="s">
        <v>191</v>
      </c>
      <c r="B16">
        <v>2</v>
      </c>
      <c r="C16">
        <v>2865</v>
      </c>
      <c r="D16">
        <v>167</v>
      </c>
      <c r="E16" t="str">
        <f t="shared" si="0"/>
        <v>Insert into Etapa (Distancia,Altimetria,nº_etapa,Carrera_nombre) values (167,2865,2,'Criterium du Dauphine');</v>
      </c>
    </row>
    <row r="17" spans="1:5" x14ac:dyDescent="0.3">
      <c r="A17" t="s">
        <v>192</v>
      </c>
      <c r="B17">
        <v>4</v>
      </c>
      <c r="C17">
        <v>2795</v>
      </c>
      <c r="D17">
        <v>153</v>
      </c>
      <c r="E17" t="str">
        <f t="shared" si="0"/>
        <v>Insert into Etapa (Distancia,Altimetria,nº_etapa,Carrera_nombre) values (153,2795,4,'Tour de Suisse');</v>
      </c>
    </row>
    <row r="18" spans="1:5" x14ac:dyDescent="0.3">
      <c r="A18" t="s">
        <v>192</v>
      </c>
      <c r="B18">
        <v>5</v>
      </c>
      <c r="C18">
        <v>4654</v>
      </c>
      <c r="D18">
        <v>211</v>
      </c>
      <c r="E18" t="str">
        <f t="shared" si="0"/>
        <v>Insert into Etapa (Distancia,Altimetria,nº_etapa,Carrera_nombre) values (211,4654,5,'Tour de Suisse');</v>
      </c>
    </row>
    <row r="19" spans="1:5" x14ac:dyDescent="0.3">
      <c r="A19" t="s">
        <v>193</v>
      </c>
      <c r="B19">
        <v>4</v>
      </c>
      <c r="C19">
        <v>1427</v>
      </c>
      <c r="D19">
        <v>182</v>
      </c>
      <c r="E19" t="str">
        <f t="shared" si="0"/>
        <v>Insert into Etapa (Distancia,Altimetria,nº_etapa,Carrera_nombre) values (182,1427,4,'Tour de France');</v>
      </c>
    </row>
    <row r="20" spans="1:5" x14ac:dyDescent="0.3">
      <c r="A20" t="s">
        <v>193</v>
      </c>
      <c r="B20">
        <v>6</v>
      </c>
      <c r="C20">
        <v>3894</v>
      </c>
      <c r="D20">
        <v>145</v>
      </c>
      <c r="E20" t="str">
        <f t="shared" si="0"/>
        <v>Insert into Etapa (Distancia,Altimetria,nº_etapa,Carrera_nombre) values (145,3894,6,'Tour de France');</v>
      </c>
    </row>
    <row r="21" spans="1:5" x14ac:dyDescent="0.3">
      <c r="A21" t="s">
        <v>193</v>
      </c>
      <c r="B21">
        <v>19</v>
      </c>
      <c r="C21">
        <v>1934</v>
      </c>
      <c r="D21">
        <v>173</v>
      </c>
      <c r="E21" t="str">
        <f t="shared" si="0"/>
        <v>Insert into Etapa (Distancia,Altimetria,nº_etapa,Carrera_nombre) values (173,1934,19,'Tour de France');</v>
      </c>
    </row>
    <row r="22" spans="1:5" x14ac:dyDescent="0.3">
      <c r="A22" t="s">
        <v>196</v>
      </c>
      <c r="B22">
        <v>2</v>
      </c>
      <c r="C22">
        <v>2754</v>
      </c>
      <c r="D22">
        <v>182</v>
      </c>
      <c r="E22" t="str">
        <f t="shared" si="0"/>
        <v>Insert into Etapa (Distancia,Altimetria,nº_etapa,Carrera_nombre) values (182,2754,2,'La Vuelta Ciclista a España');</v>
      </c>
    </row>
    <row r="23" spans="1:5" x14ac:dyDescent="0.3">
      <c r="A23" t="s">
        <v>196</v>
      </c>
      <c r="B23">
        <v>9</v>
      </c>
      <c r="C23">
        <v>3041</v>
      </c>
      <c r="D23">
        <v>185</v>
      </c>
      <c r="E23" t="str">
        <f t="shared" si="0"/>
        <v>Insert into Etapa (Distancia,Altimetria,nº_etapa,Carrera_nombre) values (185,3041,9,'La Vuelta Ciclista a España');</v>
      </c>
    </row>
    <row r="24" spans="1:5" x14ac:dyDescent="0.3">
      <c r="A24" t="s">
        <v>196</v>
      </c>
      <c r="B24">
        <v>13</v>
      </c>
      <c r="C24">
        <v>4266</v>
      </c>
      <c r="D24">
        <v>135</v>
      </c>
      <c r="E24" t="str">
        <f t="shared" si="0"/>
        <v>Insert into Etapa (Distancia,Altimetria,nº_etapa,Carrera_nombre) values (135,4266,13,'La Vuelta Ciclista a España');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BEDB1B9D4598488322B6430EDC51DD" ma:contentTypeVersion="4" ma:contentTypeDescription="Crear nuevo documento." ma:contentTypeScope="" ma:versionID="3a511e2310a72fd908238a427c3693f3">
  <xsd:schema xmlns:xsd="http://www.w3.org/2001/XMLSchema" xmlns:xs="http://www.w3.org/2001/XMLSchema" xmlns:p="http://schemas.microsoft.com/office/2006/metadata/properties" xmlns:ns3="3beadfe4-4611-4c86-8d67-5706a18c0f0e" targetNamespace="http://schemas.microsoft.com/office/2006/metadata/properties" ma:root="true" ma:fieldsID="d6d823ad266b8f52f3608f901fe7a613" ns3:_="">
    <xsd:import namespace="3beadfe4-4611-4c86-8d67-5706a18c0f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adfe4-4611-4c86-8d67-5706a18c0f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FA1449-D21E-4F33-A629-124979515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adfe4-4611-4c86-8d67-5706a18c0f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EDE235-1D42-441C-8B0E-ED6236B2CD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34312-B79A-4B86-A724-2EB2B49CABB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3beadfe4-4611-4c86-8d67-5706a18c0f0e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Corredor</vt:lpstr>
      <vt:lpstr>Presentacion</vt:lpstr>
      <vt:lpstr>Es</vt:lpstr>
      <vt:lpstr>Corre</vt:lpstr>
      <vt:lpstr>Equipos</vt:lpstr>
      <vt:lpstr>Esta_Vinculado</vt:lpstr>
      <vt:lpstr>Carrera</vt:lpstr>
      <vt:lpstr>Carrera_por_etapas</vt:lpstr>
      <vt:lpstr>Etapa</vt:lpstr>
      <vt:lpstr>Carrera_de_un_dia</vt:lpstr>
      <vt:lpstr>Periodo</vt:lpstr>
      <vt:lpstr>Pais</vt:lpstr>
      <vt:lpstr>Distrito</vt:lpstr>
      <vt:lpstr>Pasa_por</vt:lpstr>
      <vt:lpstr>Municipio</vt:lpstr>
      <vt:lpstr>Cod.Postal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Manzano Diaz</dc:creator>
  <cp:lastModifiedBy>Carlos Manzano Diaz</cp:lastModifiedBy>
  <dcterms:created xsi:type="dcterms:W3CDTF">2023-11-27T10:25:45Z</dcterms:created>
  <dcterms:modified xsi:type="dcterms:W3CDTF">2024-03-11T07:50:21Z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0x01010040BEDB1B9D4598488322B6430EDC51DD</vt:lpwstr>
  </property>
</Properties>
</file>