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torado\Cuarto Semestre\Optimizacion\Tareas\"/>
    </mc:Choice>
  </mc:AlternateContent>
  <xr:revisionPtr revIDLastSave="0" documentId="13_ncr:1_{E975AF54-A94A-4705-B255-B8868CCB2BFA}" xr6:coauthVersionLast="36" xr6:coauthVersionMax="36" xr10:uidLastSave="{00000000-0000-0000-0000-000000000000}"/>
  <bookViews>
    <workbookView xWindow="0" yWindow="0" windowWidth="23016" windowHeight="9036" xr2:uid="{00000000-000D-0000-FFFF-FFFF00000000}"/>
  </bookViews>
  <sheets>
    <sheet name="Hoja 1" sheetId="1" r:id="rId1"/>
    <sheet name="Hoja 2" sheetId="2" r:id="rId2"/>
  </sheets>
  <definedNames>
    <definedName name="solver_adj" localSheetId="0" hidden="1">'Hoja 1'!$B$15:$B$17</definedName>
    <definedName name="solver_adj" localSheetId="1" hidden="1">'Hoja 2'!$B$15:$B$17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'Hoja 1'!$E$15:$E$21</definedName>
    <definedName name="solver_lhs1" localSheetId="1" hidden="1">'Hoja 2'!$E$15:$E$21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'Hoja 1'!$B$19</definedName>
    <definedName name="solver_opt" localSheetId="1" hidden="1">'Hoja 2'!$B$19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hs1" localSheetId="0" hidden="1">'Hoja 1'!$B$12:$H$12</definedName>
    <definedName name="solver_rhs1" localSheetId="1" hidden="1">'Hoja 2'!$B$12:$H$12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79021"/>
</workbook>
</file>

<file path=xl/calcChain.xml><?xml version="1.0" encoding="utf-8"?>
<calcChain xmlns="http://schemas.openxmlformats.org/spreadsheetml/2006/main">
  <c r="F18" i="2" l="1"/>
  <c r="F17" i="2"/>
  <c r="F16" i="2"/>
  <c r="F15" i="2"/>
  <c r="F22" i="2" s="1"/>
  <c r="F22" i="1"/>
  <c r="F18" i="1"/>
  <c r="F17" i="1"/>
  <c r="F16" i="1"/>
  <c r="F15" i="1"/>
  <c r="B21" i="1"/>
  <c r="B21" i="2"/>
  <c r="E21" i="2"/>
  <c r="E20" i="2"/>
  <c r="E19" i="2"/>
  <c r="B19" i="2"/>
  <c r="E18" i="2"/>
  <c r="E17" i="2"/>
  <c r="E16" i="2"/>
  <c r="E15" i="2"/>
  <c r="B19" i="1"/>
  <c r="E18" i="1"/>
  <c r="E16" i="1"/>
  <c r="E21" i="1"/>
  <c r="E20" i="1"/>
  <c r="E19" i="1"/>
  <c r="E17" i="1"/>
  <c r="E15" i="1"/>
</calcChain>
</file>

<file path=xl/sharedStrings.xml><?xml version="1.0" encoding="utf-8"?>
<sst xmlns="http://schemas.openxmlformats.org/spreadsheetml/2006/main" count="66" uniqueCount="32">
  <si>
    <t>Producción semanal (unidades)</t>
  </si>
  <si>
    <t>Límite semanal (unidades)</t>
  </si>
  <si>
    <t>Agua</t>
  </si>
  <si>
    <t>Cerveza</t>
  </si>
  <si>
    <t>Whisky</t>
  </si>
  <si>
    <t>Recursos</t>
  </si>
  <si>
    <t>A (kg)</t>
  </si>
  <si>
    <t>B(kg)</t>
  </si>
  <si>
    <t>C(Litros)</t>
  </si>
  <si>
    <t>D(litros)</t>
  </si>
  <si>
    <t>Límite de recursos semanales</t>
  </si>
  <si>
    <t>Beneficio (en euros por unidades)</t>
  </si>
  <si>
    <t xml:space="preserve">Variables de decisión </t>
  </si>
  <si>
    <t>Litros de agua</t>
  </si>
  <si>
    <t>Litros de cerveza</t>
  </si>
  <si>
    <t>Litros de whisky</t>
  </si>
  <si>
    <t>RESTRICCIONES</t>
  </si>
  <si>
    <t>Limite semanal de litros de Agua</t>
  </si>
  <si>
    <t>Limite semanal de litros de Cerveza</t>
  </si>
  <si>
    <t>Limite semanal de litros de Whisky</t>
  </si>
  <si>
    <t>Total</t>
  </si>
  <si>
    <t>Producto A(Kg)</t>
  </si>
  <si>
    <t>Producto B(Kg)</t>
  </si>
  <si>
    <t>Producto C(Litros)</t>
  </si>
  <si>
    <t>Producto D(Litros)</t>
  </si>
  <si>
    <t>Beneficio(maximizando)</t>
  </si>
  <si>
    <t>Beneficio(actual)</t>
  </si>
  <si>
    <t>Se puede notar que el resultado optimo, muestra que la cantidad de Agua que se esta produciendo actualmente se debe disminuir mientras que la cantidad de Cerveza y Whisky debe aumentarse a los valores referidos por la solución optima, y de esta manera tener un mayor beneficio que el actual bajo las restricciones planteadas</t>
  </si>
  <si>
    <t>Conclusión</t>
  </si>
  <si>
    <t>Desperdicio de los recursos (sobrante)</t>
  </si>
  <si>
    <t>Producción semanal (unidades actuales)</t>
  </si>
  <si>
    <t>Al realizar unos cambios referidos a los limites de recursos semanales (A,B,C y D), se puede observar que la cantidad de desperdicios es un poco menor que el anterior, pero no se logra obtener un beneficio mayor que el actual.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</si>
</sst>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/>
    <xf numFmtId="0" fontId="0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2" fillId="6" borderId="1" xfId="0" applyFont="1" applyFill="1" applyBorder="1" applyAlignment="1"/>
    <xf numFmtId="0" fontId="2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7"/>
  <sheetViews>
    <sheetView tabSelected="1" topLeftCell="A3" workbookViewId="0">
      <selection activeCell="A23" sqref="A23:C23"/>
    </sheetView>
  </sheetViews>
  <sheetFormatPr baseColWidth="10" defaultColWidth="14.44140625" defaultRowHeight="15.75" customHeight="1" x14ac:dyDescent="0.25"/>
  <cols>
    <col min="1" max="1" width="34" customWidth="1"/>
    <col min="2" max="2" width="36.109375" customWidth="1"/>
    <col min="3" max="3" width="25.33203125" customWidth="1"/>
    <col min="4" max="4" width="33.21875" customWidth="1"/>
    <col min="6" max="6" width="36.33203125" customWidth="1"/>
    <col min="7" max="7" width="35.6640625" customWidth="1"/>
    <col min="8" max="8" width="32.6640625" customWidth="1"/>
  </cols>
  <sheetData>
    <row r="1" spans="1:8" ht="15.75" customHeight="1" x14ac:dyDescent="0.25">
      <c r="A1" s="3"/>
      <c r="B1" s="4" t="s">
        <v>30</v>
      </c>
      <c r="C1" s="4" t="s">
        <v>1</v>
      </c>
      <c r="D1" s="4" t="s">
        <v>11</v>
      </c>
    </row>
    <row r="2" spans="1:8" ht="15.75" customHeight="1" x14ac:dyDescent="0.25">
      <c r="A2" s="4" t="s">
        <v>2</v>
      </c>
      <c r="B2" s="5">
        <v>955</v>
      </c>
      <c r="C2" s="5">
        <v>1000</v>
      </c>
      <c r="D2" s="5">
        <v>1.2</v>
      </c>
    </row>
    <row r="3" spans="1:8" ht="15.75" customHeight="1" x14ac:dyDescent="0.25">
      <c r="A3" s="4" t="s">
        <v>3</v>
      </c>
      <c r="B3" s="5">
        <v>1412</v>
      </c>
      <c r="C3" s="5">
        <v>1500</v>
      </c>
      <c r="D3" s="5">
        <v>1.7</v>
      </c>
    </row>
    <row r="4" spans="1:8" ht="15.75" customHeight="1" x14ac:dyDescent="0.25">
      <c r="A4" s="4" t="s">
        <v>4</v>
      </c>
      <c r="B4" s="5">
        <v>205</v>
      </c>
      <c r="C4" s="5">
        <v>300</v>
      </c>
      <c r="D4" s="5">
        <v>2.6</v>
      </c>
    </row>
    <row r="6" spans="1:8" ht="15.75" customHeight="1" x14ac:dyDescent="0.25">
      <c r="A6" s="2"/>
      <c r="B6" s="6" t="s">
        <v>5</v>
      </c>
      <c r="C6" s="6"/>
      <c r="D6" s="6"/>
      <c r="E6" s="6"/>
    </row>
    <row r="7" spans="1:8" ht="15.75" customHeight="1" x14ac:dyDescent="0.25">
      <c r="A7" s="2"/>
      <c r="B7" s="7" t="s">
        <v>6</v>
      </c>
      <c r="C7" s="7" t="s">
        <v>7</v>
      </c>
      <c r="D7" s="7" t="s">
        <v>8</v>
      </c>
      <c r="E7" s="7" t="s">
        <v>9</v>
      </c>
      <c r="F7" s="22"/>
    </row>
    <row r="8" spans="1:8" ht="15.75" customHeight="1" x14ac:dyDescent="0.25">
      <c r="A8" s="7" t="s">
        <v>2</v>
      </c>
      <c r="B8" s="8">
        <v>0.3</v>
      </c>
      <c r="C8" s="8">
        <v>0.5</v>
      </c>
      <c r="D8" s="8">
        <v>0.25</v>
      </c>
      <c r="E8" s="8">
        <v>0.35</v>
      </c>
    </row>
    <row r="9" spans="1:8" ht="15.75" customHeight="1" x14ac:dyDescent="0.25">
      <c r="A9" s="7" t="s">
        <v>3</v>
      </c>
      <c r="B9" s="8">
        <v>0.2</v>
      </c>
      <c r="C9" s="8">
        <v>0.7</v>
      </c>
      <c r="D9" s="8">
        <v>0.45</v>
      </c>
      <c r="E9" s="8">
        <v>0.25</v>
      </c>
    </row>
    <row r="10" spans="1:8" ht="15.75" customHeight="1" x14ac:dyDescent="0.25">
      <c r="A10" s="7" t="s">
        <v>4</v>
      </c>
      <c r="B10" s="8">
        <v>0.4</v>
      </c>
      <c r="C10" s="8">
        <v>0.6</v>
      </c>
      <c r="D10" s="8">
        <v>0.35</v>
      </c>
      <c r="E10" s="8">
        <v>0.55000000000000004</v>
      </c>
    </row>
    <row r="11" spans="1:8" ht="15.75" customHeight="1" x14ac:dyDescent="0.25">
      <c r="F11" s="16" t="s">
        <v>17</v>
      </c>
      <c r="G11" s="16" t="s">
        <v>18</v>
      </c>
      <c r="H11" s="16" t="s">
        <v>19</v>
      </c>
    </row>
    <row r="12" spans="1:8" ht="15.75" customHeight="1" x14ac:dyDescent="0.25">
      <c r="A12" s="9" t="s">
        <v>10</v>
      </c>
      <c r="B12" s="10">
        <v>750</v>
      </c>
      <c r="C12" s="10">
        <v>1800</v>
      </c>
      <c r="D12" s="10">
        <v>1050</v>
      </c>
      <c r="E12" s="10">
        <v>800</v>
      </c>
      <c r="F12" s="15">
        <v>1000</v>
      </c>
      <c r="G12" s="15">
        <v>1500</v>
      </c>
      <c r="H12" s="15">
        <v>300</v>
      </c>
    </row>
    <row r="14" spans="1:8" ht="15.75" customHeight="1" x14ac:dyDescent="0.25">
      <c r="A14" s="11" t="s">
        <v>12</v>
      </c>
      <c r="B14" s="32"/>
      <c r="D14" s="19" t="s">
        <v>16</v>
      </c>
      <c r="E14" s="35"/>
      <c r="F14" s="38" t="s">
        <v>29</v>
      </c>
    </row>
    <row r="15" spans="1:8" ht="15.75" customHeight="1" x14ac:dyDescent="0.25">
      <c r="A15" s="12" t="s">
        <v>13</v>
      </c>
      <c r="B15" s="32">
        <v>742.85714285714289</v>
      </c>
      <c r="D15" s="21" t="s">
        <v>21</v>
      </c>
      <c r="E15" s="36">
        <f>B8*B$15+B9*B$16+B10*B$17</f>
        <v>642.85714285714289</v>
      </c>
      <c r="F15" s="14">
        <f>B12-E15</f>
        <v>107.14285714285711</v>
      </c>
    </row>
    <row r="16" spans="1:8" ht="15.75" customHeight="1" x14ac:dyDescent="0.25">
      <c r="A16" s="12" t="s">
        <v>14</v>
      </c>
      <c r="B16" s="32">
        <v>1500</v>
      </c>
      <c r="D16" s="21" t="s">
        <v>22</v>
      </c>
      <c r="E16" s="36">
        <f>C8*B$15+C9*B$16+C10*B$17</f>
        <v>1601.4285714285716</v>
      </c>
      <c r="F16" s="14">
        <f>C12-E16</f>
        <v>198.57142857142844</v>
      </c>
    </row>
    <row r="17" spans="1:6" ht="15.75" customHeight="1" x14ac:dyDescent="0.25">
      <c r="A17" s="12" t="s">
        <v>15</v>
      </c>
      <c r="B17" s="32">
        <v>300</v>
      </c>
      <c r="D17" s="21" t="s">
        <v>23</v>
      </c>
      <c r="E17" s="36">
        <f>D8*B$15+D9*B$16+D10*B$17</f>
        <v>965.71428571428578</v>
      </c>
      <c r="F17" s="14">
        <f>D12-E17</f>
        <v>84.285714285714221</v>
      </c>
    </row>
    <row r="18" spans="1:6" ht="15.75" customHeight="1" x14ac:dyDescent="0.25">
      <c r="A18" s="13"/>
      <c r="B18" s="13"/>
      <c r="D18" s="21" t="s">
        <v>24</v>
      </c>
      <c r="E18" s="36">
        <f>E8*B$15+E9*B$16+E10*B$17</f>
        <v>800</v>
      </c>
      <c r="F18" s="14">
        <f>E12-E18</f>
        <v>0</v>
      </c>
    </row>
    <row r="19" spans="1:6" ht="15.75" customHeight="1" x14ac:dyDescent="0.25">
      <c r="A19" s="30" t="s">
        <v>25</v>
      </c>
      <c r="B19" s="31">
        <f>(B15*D2+B16*D3+B17*D4)</f>
        <v>4221.4285714285716</v>
      </c>
      <c r="D19" s="18"/>
      <c r="E19" s="36">
        <f>B15</f>
        <v>742.85714285714289</v>
      </c>
      <c r="F19" s="14"/>
    </row>
    <row r="20" spans="1:6" ht="15.75" customHeight="1" x14ac:dyDescent="0.25">
      <c r="A20" s="13"/>
      <c r="B20" s="13"/>
      <c r="D20" s="17"/>
      <c r="E20" s="36">
        <f>B16</f>
        <v>1500</v>
      </c>
      <c r="F20" s="14"/>
    </row>
    <row r="21" spans="1:6" ht="15.75" customHeight="1" x14ac:dyDescent="0.25">
      <c r="A21" s="28" t="s">
        <v>26</v>
      </c>
      <c r="B21" s="29">
        <f>B2*D2+B3*D3+B4*D4</f>
        <v>4079.4</v>
      </c>
      <c r="D21" s="17"/>
      <c r="E21" s="36">
        <f>B17</f>
        <v>300</v>
      </c>
      <c r="F21" s="14"/>
    </row>
    <row r="22" spans="1:6" ht="15.75" customHeight="1" x14ac:dyDescent="0.25">
      <c r="D22" s="13"/>
      <c r="E22" s="38" t="s">
        <v>20</v>
      </c>
      <c r="F22" s="14">
        <f>F15+F16+F17+F18</f>
        <v>389.99999999999977</v>
      </c>
    </row>
    <row r="23" spans="1:6" ht="15.75" customHeight="1" x14ac:dyDescent="0.25">
      <c r="A23" s="33" t="s">
        <v>28</v>
      </c>
      <c r="B23" s="33"/>
      <c r="C23" s="33"/>
    </row>
    <row r="24" spans="1:6" ht="15.75" customHeight="1" x14ac:dyDescent="0.25">
      <c r="A24" s="34" t="s">
        <v>27</v>
      </c>
      <c r="B24" s="34"/>
      <c r="C24" s="34"/>
    </row>
    <row r="25" spans="1:6" ht="15.75" customHeight="1" x14ac:dyDescent="0.25">
      <c r="A25" s="34"/>
      <c r="B25" s="34"/>
      <c r="C25" s="34"/>
    </row>
    <row r="26" spans="1:6" ht="15.75" customHeight="1" x14ac:dyDescent="0.25">
      <c r="A26" s="34"/>
      <c r="B26" s="34"/>
      <c r="C26" s="34"/>
    </row>
    <row r="27" spans="1:6" ht="15.75" customHeight="1" x14ac:dyDescent="0.25">
      <c r="A27" s="34"/>
      <c r="B27" s="34"/>
      <c r="C27" s="34"/>
    </row>
  </sheetData>
  <mergeCells count="4">
    <mergeCell ref="B6:E6"/>
    <mergeCell ref="D14:E14"/>
    <mergeCell ref="A23:C23"/>
    <mergeCell ref="A24:C2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F35A7-7197-4767-ACE3-6B6A76713EDC}">
  <dimension ref="A1:H28"/>
  <sheetViews>
    <sheetView workbookViewId="0">
      <selection activeCell="F28" sqref="F28"/>
    </sheetView>
  </sheetViews>
  <sheetFormatPr baseColWidth="10" defaultRowHeight="13.2" x14ac:dyDescent="0.25"/>
  <cols>
    <col min="1" max="1" width="33.109375" customWidth="1"/>
    <col min="2" max="2" width="34.109375" customWidth="1"/>
    <col min="3" max="3" width="23" customWidth="1"/>
    <col min="4" max="4" width="32.44140625" customWidth="1"/>
    <col min="6" max="6" width="34.6640625" customWidth="1"/>
    <col min="7" max="7" width="28.109375" customWidth="1"/>
    <col min="8" max="8" width="33.88671875" customWidth="1"/>
  </cols>
  <sheetData>
    <row r="1" spans="1:8" x14ac:dyDescent="0.25">
      <c r="A1" s="3"/>
      <c r="B1" s="4" t="s">
        <v>0</v>
      </c>
      <c r="C1" s="4" t="s">
        <v>1</v>
      </c>
      <c r="D1" s="4" t="s">
        <v>11</v>
      </c>
    </row>
    <row r="2" spans="1:8" x14ac:dyDescent="0.25">
      <c r="A2" s="4" t="s">
        <v>2</v>
      </c>
      <c r="B2" s="5">
        <v>955</v>
      </c>
      <c r="C2" s="5">
        <v>1000</v>
      </c>
      <c r="D2" s="5">
        <v>1.2</v>
      </c>
    </row>
    <row r="3" spans="1:8" x14ac:dyDescent="0.25">
      <c r="A3" s="4" t="s">
        <v>3</v>
      </c>
      <c r="B3" s="5">
        <v>1412</v>
      </c>
      <c r="C3" s="5">
        <v>1500</v>
      </c>
      <c r="D3" s="5">
        <v>1.7</v>
      </c>
    </row>
    <row r="4" spans="1:8" x14ac:dyDescent="0.25">
      <c r="A4" s="4" t="s">
        <v>4</v>
      </c>
      <c r="B4" s="5">
        <v>205</v>
      </c>
      <c r="C4" s="5">
        <v>300</v>
      </c>
      <c r="D4" s="5">
        <v>2.6</v>
      </c>
    </row>
    <row r="6" spans="1:8" x14ac:dyDescent="0.25">
      <c r="A6" s="2"/>
      <c r="B6" s="6" t="s">
        <v>5</v>
      </c>
      <c r="C6" s="6"/>
      <c r="D6" s="6"/>
      <c r="E6" s="6"/>
    </row>
    <row r="7" spans="1:8" x14ac:dyDescent="0.25">
      <c r="A7" s="2"/>
      <c r="B7" s="7" t="s">
        <v>6</v>
      </c>
      <c r="C7" s="7" t="s">
        <v>7</v>
      </c>
      <c r="D7" s="7" t="s">
        <v>8</v>
      </c>
      <c r="E7" s="7" t="s">
        <v>9</v>
      </c>
      <c r="F7" s="22"/>
    </row>
    <row r="8" spans="1:8" x14ac:dyDescent="0.25">
      <c r="A8" s="7" t="s">
        <v>2</v>
      </c>
      <c r="B8" s="8">
        <v>0.3</v>
      </c>
      <c r="C8" s="8">
        <v>0.5</v>
      </c>
      <c r="D8" s="8">
        <v>0.25</v>
      </c>
      <c r="E8" s="8">
        <v>0.35</v>
      </c>
    </row>
    <row r="9" spans="1:8" x14ac:dyDescent="0.25">
      <c r="A9" s="7" t="s">
        <v>3</v>
      </c>
      <c r="B9" s="8">
        <v>0.2</v>
      </c>
      <c r="C9" s="8">
        <v>0.7</v>
      </c>
      <c r="D9" s="8">
        <v>0.45</v>
      </c>
      <c r="E9" s="8">
        <v>0.25</v>
      </c>
    </row>
    <row r="10" spans="1:8" x14ac:dyDescent="0.25">
      <c r="A10" s="7" t="s">
        <v>4</v>
      </c>
      <c r="B10" s="8">
        <v>0.4</v>
      </c>
      <c r="C10" s="8">
        <v>0.6</v>
      </c>
      <c r="D10" s="8">
        <v>0.35</v>
      </c>
      <c r="E10" s="8">
        <v>0.55000000000000004</v>
      </c>
    </row>
    <row r="11" spans="1:8" x14ac:dyDescent="0.25">
      <c r="F11" s="16" t="s">
        <v>17</v>
      </c>
      <c r="G11" s="16" t="s">
        <v>18</v>
      </c>
      <c r="H11" s="16" t="s">
        <v>19</v>
      </c>
    </row>
    <row r="12" spans="1:8" x14ac:dyDescent="0.25">
      <c r="A12" s="9" t="s">
        <v>10</v>
      </c>
      <c r="B12" s="10">
        <v>900</v>
      </c>
      <c r="C12" s="10">
        <v>1500</v>
      </c>
      <c r="D12" s="10">
        <v>900</v>
      </c>
      <c r="E12" s="10">
        <v>800</v>
      </c>
      <c r="F12" s="15">
        <v>1000</v>
      </c>
      <c r="G12" s="15">
        <v>1500</v>
      </c>
      <c r="H12" s="15">
        <v>300</v>
      </c>
    </row>
    <row r="14" spans="1:8" x14ac:dyDescent="0.25">
      <c r="A14" s="11" t="s">
        <v>12</v>
      </c>
      <c r="B14" s="23"/>
      <c r="D14" s="19" t="s">
        <v>16</v>
      </c>
      <c r="E14" s="20"/>
      <c r="F14" s="38" t="s">
        <v>29</v>
      </c>
    </row>
    <row r="15" spans="1:8" x14ac:dyDescent="0.25">
      <c r="A15" s="12" t="s">
        <v>13</v>
      </c>
      <c r="B15" s="23">
        <v>749.99999999999841</v>
      </c>
      <c r="D15" s="21" t="s">
        <v>21</v>
      </c>
      <c r="E15" s="17">
        <f>B8*B$15+B9*B$16+B10*B$17</f>
        <v>614.99999999999977</v>
      </c>
      <c r="F15" s="14">
        <f>B12-E15</f>
        <v>285.00000000000023</v>
      </c>
    </row>
    <row r="16" spans="1:8" x14ac:dyDescent="0.25">
      <c r="A16" s="12" t="s">
        <v>14</v>
      </c>
      <c r="B16" s="23">
        <v>1350.0000000000011</v>
      </c>
      <c r="D16" s="21" t="s">
        <v>22</v>
      </c>
      <c r="E16" s="17">
        <f>C8*B$15+C9*B$16+C10*B$17</f>
        <v>1500</v>
      </c>
      <c r="F16" s="14">
        <f>C12-E16</f>
        <v>0</v>
      </c>
    </row>
    <row r="17" spans="1:6" x14ac:dyDescent="0.25">
      <c r="A17" s="12" t="s">
        <v>15</v>
      </c>
      <c r="B17" s="23">
        <v>300</v>
      </c>
      <c r="D17" s="21" t="s">
        <v>23</v>
      </c>
      <c r="E17" s="17">
        <f>D8*B$15+D9*B$16+D10*B$17</f>
        <v>900.00000000000023</v>
      </c>
      <c r="F17" s="14">
        <f>D12-E17</f>
        <v>0</v>
      </c>
    </row>
    <row r="18" spans="1:6" x14ac:dyDescent="0.25">
      <c r="A18" s="1"/>
      <c r="B18" s="1"/>
      <c r="D18" s="21" t="s">
        <v>24</v>
      </c>
      <c r="E18" s="17">
        <f>E8*B$15+E9*B$16+E10*B$17</f>
        <v>764.99999999999977</v>
      </c>
      <c r="F18" s="14">
        <f>E12-E18</f>
        <v>35.000000000000227</v>
      </c>
    </row>
    <row r="19" spans="1:6" x14ac:dyDescent="0.25">
      <c r="A19" s="24" t="s">
        <v>25</v>
      </c>
      <c r="B19" s="25">
        <f>(B15*D2+B16*D3+B17*D4)</f>
        <v>3975</v>
      </c>
      <c r="D19" s="18"/>
      <c r="E19" s="17">
        <f>B15</f>
        <v>749.99999999999841</v>
      </c>
      <c r="F19" s="14"/>
    </row>
    <row r="20" spans="1:6" x14ac:dyDescent="0.25">
      <c r="D20" s="17"/>
      <c r="E20" s="17">
        <f>B16</f>
        <v>1350.0000000000011</v>
      </c>
      <c r="F20" s="14"/>
    </row>
    <row r="21" spans="1:6" x14ac:dyDescent="0.25">
      <c r="A21" s="26" t="s">
        <v>26</v>
      </c>
      <c r="B21" s="27">
        <f>B2*D2+B3*D3+B4*D4</f>
        <v>4079.4</v>
      </c>
      <c r="D21" s="17"/>
      <c r="E21" s="17">
        <f>B17</f>
        <v>300</v>
      </c>
      <c r="F21" s="14"/>
    </row>
    <row r="22" spans="1:6" x14ac:dyDescent="0.25">
      <c r="E22" s="37" t="s">
        <v>20</v>
      </c>
      <c r="F22" s="14">
        <f>F15+F16+F17+F18</f>
        <v>320.00000000000045</v>
      </c>
    </row>
    <row r="24" spans="1:6" x14ac:dyDescent="0.25">
      <c r="A24" s="33" t="s">
        <v>28</v>
      </c>
      <c r="B24" s="33"/>
      <c r="C24" s="33"/>
    </row>
    <row r="25" spans="1:6" x14ac:dyDescent="0.25">
      <c r="A25" s="34" t="s">
        <v>31</v>
      </c>
      <c r="B25" s="34"/>
      <c r="C25" s="34"/>
    </row>
    <row r="26" spans="1:6" x14ac:dyDescent="0.25">
      <c r="A26" s="34"/>
      <c r="B26" s="34"/>
      <c r="C26" s="34"/>
    </row>
    <row r="27" spans="1:6" x14ac:dyDescent="0.25">
      <c r="A27" s="34"/>
      <c r="B27" s="34"/>
      <c r="C27" s="34"/>
    </row>
    <row r="28" spans="1:6" x14ac:dyDescent="0.25">
      <c r="A28" s="34"/>
      <c r="B28" s="34"/>
      <c r="C28" s="34"/>
    </row>
  </sheetData>
  <mergeCells count="4">
    <mergeCell ref="B6:E6"/>
    <mergeCell ref="D14:E14"/>
    <mergeCell ref="A24:C24"/>
    <mergeCell ref="A25:C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 1</vt:lpstr>
      <vt:lpstr>Hoja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Mario Paredes</cp:lastModifiedBy>
  <dcterms:modified xsi:type="dcterms:W3CDTF">2018-10-04T01:33:07Z</dcterms:modified>
</cp:coreProperties>
</file>