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natashasavic_microsoft_com/Documents/share/ESDP Mentoring/"/>
    </mc:Choice>
  </mc:AlternateContent>
  <xr:revisionPtr revIDLastSave="470" documentId="8_{CAA89ED7-D4A2-44F9-B6DB-56E64D136BEA}" xr6:coauthVersionLast="47" xr6:coauthVersionMax="47" xr10:uidLastSave="{5D4C9BCC-B0EC-44FD-89A7-6D914CDFE096}"/>
  <bookViews>
    <workbookView xWindow="-120" yWindow="-120" windowWidth="29040" windowHeight="15840" xr2:uid="{DAC3DCF5-C75E-4EE6-A86B-5E27F4C5CD00}"/>
  </bookViews>
  <sheets>
    <sheet name="Cost Benefit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D4" i="1"/>
  <c r="D6" i="1" s="1"/>
  <c r="H5" i="1"/>
  <c r="H6" i="1" s="1"/>
  <c r="F5" i="1" s="1"/>
  <c r="H4" i="1"/>
  <c r="C5" i="1"/>
  <c r="C6" i="1"/>
  <c r="C4" i="1"/>
  <c r="B4" i="1"/>
  <c r="B6" i="1" s="1"/>
  <c r="D5" i="1"/>
  <c r="B5" i="1"/>
  <c r="B31" i="1"/>
  <c r="B30" i="1"/>
  <c r="B29" i="1"/>
  <c r="B34" i="1"/>
  <c r="H7" i="1" l="1"/>
  <c r="B32" i="1"/>
  <c r="B35" i="1" s="1"/>
  <c r="B36" i="1" s="1"/>
</calcChain>
</file>

<file path=xl/sharedStrings.xml><?xml version="1.0" encoding="utf-8"?>
<sst xmlns="http://schemas.openxmlformats.org/spreadsheetml/2006/main" count="55" uniqueCount="55">
  <si>
    <t>Benefits</t>
  </si>
  <si>
    <t>Costs</t>
  </si>
  <si>
    <t>Assumptions</t>
  </si>
  <si>
    <t>Cost Based Assumptions</t>
  </si>
  <si>
    <t>Location Based Assumptions</t>
  </si>
  <si>
    <t>% of FTEs in location X</t>
  </si>
  <si>
    <t>% of FTEs in location Y</t>
  </si>
  <si>
    <t>% of FTEs in location Z</t>
  </si>
  <si>
    <t>Cost of FTE in location Y</t>
  </si>
  <si>
    <t>Cost of FTE in location Z</t>
  </si>
  <si>
    <t>Cost of FTE in location X (yearly gross income)</t>
  </si>
  <si>
    <t>AI Benefits Case Template</t>
  </si>
  <si>
    <t>Weeks per year</t>
  </si>
  <si>
    <t>Weekly Time saving through automation (in hours per FTE)</t>
  </si>
  <si>
    <t>Yearly time saving (in hours for all FTEs)</t>
  </si>
  <si>
    <t>Yearly time saving (in years for all FTEs)</t>
  </si>
  <si>
    <t>Current effort needed to complete task X (hours per week)</t>
  </si>
  <si>
    <t>Future Effort to complete task X with AI (hours per week)</t>
  </si>
  <si>
    <t>Days per month</t>
  </si>
  <si>
    <t>Hours per day</t>
  </si>
  <si>
    <t>Months per year</t>
  </si>
  <si>
    <t>Process Related Assumptions</t>
  </si>
  <si>
    <t>Number of tasks per process</t>
  </si>
  <si>
    <t>Time Based Assumptions per task</t>
  </si>
  <si>
    <t>Gross benefit for entire process (per year)</t>
  </si>
  <si>
    <t>Blended rate of FTE (yearly cost of employee (incl. benefits))</t>
  </si>
  <si>
    <t>Net Benefits</t>
  </si>
  <si>
    <t>Number of FTEs to complete task X</t>
  </si>
  <si>
    <t>Gross benefits per task (per year)</t>
  </si>
  <si>
    <t>Time benefit</t>
  </si>
  <si>
    <t>Commercial benefit</t>
  </si>
  <si>
    <t>ROI</t>
  </si>
  <si>
    <t>Business Case Summary</t>
  </si>
  <si>
    <t>Technology related costs</t>
  </si>
  <si>
    <t>Implementation Cost by vendor X</t>
  </si>
  <si>
    <t>Upskilling cost</t>
  </si>
  <si>
    <t>AI Performance Related Assumptions</t>
  </si>
  <si>
    <t>Accuracy of the model</t>
  </si>
  <si>
    <t>Time benefit corrected for model error</t>
  </si>
  <si>
    <t xml:space="preserve">*this parameter might need to be detailed out. E.g. the errors of the AI could introduce additional overhead. </t>
  </si>
  <si>
    <t>Comments</t>
  </si>
  <si>
    <t>ACR per year</t>
  </si>
  <si>
    <t>Additional potential costs (one-time)</t>
  </si>
  <si>
    <t xml:space="preserve">Change management </t>
  </si>
  <si>
    <t>Service related costs  (one-time)</t>
  </si>
  <si>
    <t>Year 1</t>
  </si>
  <si>
    <t>Year 2</t>
  </si>
  <si>
    <t>Year 3</t>
  </si>
  <si>
    <t>Cost</t>
  </si>
  <si>
    <t>Benefit</t>
  </si>
  <si>
    <t>yearly maintance</t>
  </si>
  <si>
    <t>Cumulated</t>
  </si>
  <si>
    <t>Payback period (years)</t>
  </si>
  <si>
    <t>Helpers</t>
  </si>
  <si>
    <t>Net Benefits after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</si>
</sst>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CHF&quot;\ #,##0.00"/>
    <numFmt numFmtId="165" formatCode="&quot;CHF&quot;\ #,##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5" borderId="2" applyNumberFormat="0" applyAlignment="0" applyProtection="0"/>
    <xf numFmtId="0" fontId="4" fillId="6" borderId="2" applyNumberFormat="0" applyAlignment="0" applyProtection="0"/>
  </cellStyleXfs>
  <cellXfs count="3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5" fillId="4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166" fontId="0" fillId="0" borderId="0" xfId="0" applyNumberFormat="1"/>
    <xf numFmtId="0" fontId="0" fillId="0" borderId="0" xfId="0" applyAlignment="1">
      <alignment horizontal="left" wrapText="1" indent="1"/>
    </xf>
    <xf numFmtId="0" fontId="1" fillId="0" borderId="0" xfId="0" applyFont="1"/>
    <xf numFmtId="0" fontId="4" fillId="6" borderId="2" xfId="2"/>
    <xf numFmtId="166" fontId="4" fillId="6" borderId="2" xfId="2" applyNumberFormat="1"/>
    <xf numFmtId="165" fontId="4" fillId="6" borderId="2" xfId="2" applyNumberFormat="1"/>
    <xf numFmtId="0" fontId="0" fillId="0" borderId="1" xfId="0" applyBorder="1"/>
    <xf numFmtId="0" fontId="5" fillId="8" borderId="1" xfId="0" applyFont="1" applyFill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0" fontId="5" fillId="7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2" fontId="0" fillId="0" borderId="0" xfId="0" applyNumberFormat="1"/>
    <xf numFmtId="0" fontId="5" fillId="9" borderId="0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165" fontId="3" fillId="5" borderId="2" xfId="1" applyNumberFormat="1"/>
    <xf numFmtId="0" fontId="3" fillId="5" borderId="2" xfId="1"/>
    <xf numFmtId="164" fontId="3" fillId="5" borderId="2" xfId="1" applyNumberFormat="1"/>
    <xf numFmtId="9" fontId="3" fillId="5" borderId="2" xfId="1" applyNumberFormat="1"/>
    <xf numFmtId="2" fontId="4" fillId="6" borderId="2" xfId="2" applyNumberFormat="1"/>
    <xf numFmtId="165" fontId="7" fillId="6" borderId="2" xfId="2" applyNumberFormat="1" applyFon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9B46-6952-4AC9-9604-5FE07CEAD7C7}">
  <dimension ref="A1:H48"/>
  <sheetViews>
    <sheetView showGridLines="0" tabSelected="1" workbookViewId="0">
      <selection activeCell="G9" sqref="G9"/>
    </sheetView>
  </sheetViews>
  <sheetFormatPr defaultRowHeight="15" x14ac:dyDescent="0.25"/>
  <cols>
    <col min="1" max="1" width="40.42578125" style="2" customWidth="1"/>
    <col min="2" max="2" width="17.28515625" bestFit="1" customWidth="1"/>
    <col min="3" max="3" width="26.42578125" style="2" customWidth="1"/>
    <col min="4" max="4" width="16.42578125" customWidth="1"/>
    <col min="5" max="5" width="30" style="2" customWidth="1"/>
    <col min="6" max="6" width="17.85546875" customWidth="1"/>
    <col min="7" max="7" width="34.5703125" style="16" customWidth="1"/>
    <col min="8" max="8" width="17.85546875" hidden="1" customWidth="1"/>
  </cols>
  <sheetData>
    <row r="1" spans="1:8" ht="30" customHeight="1" x14ac:dyDescent="0.35">
      <c r="A1" s="1" t="s">
        <v>11</v>
      </c>
    </row>
    <row r="3" spans="1:8" ht="21" x14ac:dyDescent="0.35">
      <c r="A3" s="9" t="s">
        <v>32</v>
      </c>
      <c r="B3" s="9" t="s">
        <v>45</v>
      </c>
      <c r="C3" s="9" t="s">
        <v>46</v>
      </c>
      <c r="D3" s="9" t="s">
        <v>47</v>
      </c>
      <c r="E3" s="21" t="s">
        <v>51</v>
      </c>
      <c r="F3" s="9"/>
      <c r="G3" s="17" t="s">
        <v>40</v>
      </c>
      <c r="H3" s="24" t="s">
        <v>53</v>
      </c>
    </row>
    <row r="4" spans="1:8" x14ac:dyDescent="0.25">
      <c r="A4" s="2" t="s">
        <v>48</v>
      </c>
      <c r="B4" s="15">
        <f>SUM(B40,B44,B45,B47,B48)</f>
        <v>1900000</v>
      </c>
      <c r="C4" s="15">
        <f>SUM(B44:B45)</f>
        <v>300000</v>
      </c>
      <c r="D4" s="15">
        <f>C4</f>
        <v>300000</v>
      </c>
      <c r="E4" s="22" t="s">
        <v>31</v>
      </c>
      <c r="F4" s="13"/>
      <c r="H4" s="10">
        <f>C4/12</f>
        <v>25000</v>
      </c>
    </row>
    <row r="5" spans="1:8" x14ac:dyDescent="0.25">
      <c r="A5" s="2" t="s">
        <v>49</v>
      </c>
      <c r="B5" s="15">
        <f>B36</f>
        <v>1512070.3125</v>
      </c>
      <c r="C5" s="15">
        <f>B36</f>
        <v>1512070.3125</v>
      </c>
      <c r="D5" s="15">
        <f>B36</f>
        <v>1512070.3125</v>
      </c>
      <c r="E5" s="22" t="s">
        <v>52</v>
      </c>
      <c r="F5" s="30">
        <f>1 + ABS(B6/H6)*0.1</f>
        <v>1.3840665184182539</v>
      </c>
      <c r="H5" s="10">
        <f>C5/12</f>
        <v>126005.859375</v>
      </c>
    </row>
    <row r="6" spans="1:8" x14ac:dyDescent="0.25">
      <c r="A6" s="2" t="s">
        <v>26</v>
      </c>
      <c r="B6" s="31">
        <f>B5-B4</f>
        <v>-387929.6875</v>
      </c>
      <c r="C6" s="31">
        <f>C5-C4</f>
        <v>1212070.3125</v>
      </c>
      <c r="D6" s="31">
        <f t="shared" ref="C6:D6" si="0">D5-D4</f>
        <v>1212070.3125</v>
      </c>
      <c r="E6" s="22" t="s">
        <v>54</v>
      </c>
      <c r="F6" s="31">
        <f>SUM(B6:D6)</f>
        <v>2036210.9375</v>
      </c>
      <c r="H6" s="10">
        <f>H5-H4</f>
        <v>101005.859375</v>
      </c>
    </row>
    <row r="7" spans="1:8" x14ac:dyDescent="0.25">
      <c r="H7" s="23">
        <f>1 + ABS(B6/H6)*0.1</f>
        <v>1.3840665184182539</v>
      </c>
    </row>
    <row r="8" spans="1:8" ht="21" x14ac:dyDescent="0.35">
      <c r="A8" s="6" t="s">
        <v>2</v>
      </c>
      <c r="B8" s="6"/>
      <c r="C8" s="6"/>
      <c r="D8" s="6"/>
      <c r="E8" s="6"/>
      <c r="F8" s="6"/>
      <c r="G8" s="25"/>
    </row>
    <row r="9" spans="1:8" ht="21.75" customHeight="1" x14ac:dyDescent="0.25">
      <c r="A9" s="19" t="s">
        <v>23</v>
      </c>
      <c r="B9" s="19"/>
      <c r="C9" s="19" t="s">
        <v>3</v>
      </c>
      <c r="D9" s="19"/>
      <c r="E9" s="18" t="s">
        <v>4</v>
      </c>
      <c r="F9" s="18"/>
    </row>
    <row r="10" spans="1:8" ht="29.45" customHeight="1" x14ac:dyDescent="0.25">
      <c r="A10" s="4" t="s">
        <v>16</v>
      </c>
      <c r="B10" s="27">
        <v>20</v>
      </c>
      <c r="C10" s="4" t="s">
        <v>10</v>
      </c>
      <c r="D10" s="28">
        <v>150000</v>
      </c>
      <c r="E10" s="4" t="s">
        <v>5</v>
      </c>
      <c r="F10" s="29">
        <v>0.1</v>
      </c>
    </row>
    <row r="11" spans="1:8" ht="30" x14ac:dyDescent="0.25">
      <c r="A11" s="4" t="s">
        <v>17</v>
      </c>
      <c r="B11" s="27">
        <v>3</v>
      </c>
      <c r="C11" s="4" t="s">
        <v>8</v>
      </c>
      <c r="D11" s="28">
        <v>70000</v>
      </c>
      <c r="E11" s="4" t="s">
        <v>6</v>
      </c>
      <c r="F11" s="29">
        <v>0.3</v>
      </c>
    </row>
    <row r="12" spans="1:8" x14ac:dyDescent="0.25">
      <c r="A12" s="4" t="s">
        <v>27</v>
      </c>
      <c r="B12" s="27">
        <v>11.5</v>
      </c>
      <c r="C12" s="4" t="s">
        <v>9</v>
      </c>
      <c r="D12" s="28">
        <v>50000</v>
      </c>
      <c r="E12" s="4" t="s">
        <v>7</v>
      </c>
      <c r="F12" s="29">
        <v>0.6</v>
      </c>
    </row>
    <row r="13" spans="1:8" x14ac:dyDescent="0.25">
      <c r="A13" s="4" t="s">
        <v>12</v>
      </c>
      <c r="B13" s="27">
        <v>50</v>
      </c>
      <c r="C13" s="4"/>
      <c r="D13" s="5"/>
      <c r="E13" s="4"/>
      <c r="F13" s="5"/>
    </row>
    <row r="14" spans="1:8" x14ac:dyDescent="0.25">
      <c r="A14" s="4" t="s">
        <v>20</v>
      </c>
      <c r="B14" s="27">
        <v>12</v>
      </c>
      <c r="C14" s="4"/>
      <c r="D14" s="5"/>
      <c r="E14" s="4"/>
      <c r="F14" s="5"/>
    </row>
    <row r="15" spans="1:8" x14ac:dyDescent="0.25">
      <c r="A15" s="4" t="s">
        <v>18</v>
      </c>
      <c r="B15" s="27">
        <v>20</v>
      </c>
      <c r="C15" s="4"/>
      <c r="D15" s="5"/>
      <c r="E15" s="4"/>
      <c r="F15" s="5"/>
    </row>
    <row r="16" spans="1:8" x14ac:dyDescent="0.25">
      <c r="A16" s="4" t="s">
        <v>19</v>
      </c>
      <c r="B16" s="27">
        <v>8</v>
      </c>
      <c r="C16" s="4"/>
      <c r="D16" s="5"/>
      <c r="E16" s="4"/>
      <c r="F16" s="5"/>
    </row>
    <row r="17" spans="1:7" ht="22.5" customHeight="1" x14ac:dyDescent="0.25">
      <c r="A17" s="18" t="s">
        <v>21</v>
      </c>
      <c r="B17" s="18"/>
      <c r="C17" s="4"/>
      <c r="D17" s="5"/>
      <c r="E17" s="4"/>
      <c r="F17" s="5"/>
    </row>
    <row r="18" spans="1:7" x14ac:dyDescent="0.25">
      <c r="A18" s="4" t="s">
        <v>22</v>
      </c>
      <c r="B18" s="27">
        <v>5</v>
      </c>
      <c r="C18" s="4"/>
      <c r="D18" s="5"/>
      <c r="E18" s="4"/>
      <c r="F18" s="5"/>
    </row>
    <row r="19" spans="1:7" x14ac:dyDescent="0.25">
      <c r="A19" s="18" t="s">
        <v>36</v>
      </c>
      <c r="B19" s="18"/>
      <c r="C19" s="4"/>
      <c r="D19" s="5"/>
      <c r="E19" s="4"/>
      <c r="F19" s="5"/>
    </row>
    <row r="20" spans="1:7" x14ac:dyDescent="0.25">
      <c r="A20" s="4" t="s">
        <v>37</v>
      </c>
      <c r="B20" s="27">
        <v>0.9</v>
      </c>
      <c r="C20" s="4"/>
      <c r="D20" s="5"/>
      <c r="E20" s="4"/>
      <c r="F20" s="5"/>
    </row>
    <row r="21" spans="1:7" x14ac:dyDescent="0.25">
      <c r="A21" s="4"/>
      <c r="B21" s="5"/>
      <c r="C21" s="4"/>
      <c r="D21" s="5"/>
      <c r="E21" s="4"/>
      <c r="F21" s="5"/>
    </row>
    <row r="22" spans="1:7" x14ac:dyDescent="0.25">
      <c r="A22" s="4"/>
      <c r="B22" s="5"/>
      <c r="C22" s="4"/>
      <c r="D22" s="5"/>
      <c r="E22" s="4"/>
      <c r="F22" s="5"/>
    </row>
    <row r="23" spans="1:7" x14ac:dyDescent="0.25">
      <c r="A23" s="4"/>
      <c r="B23" s="5"/>
      <c r="C23" s="4"/>
      <c r="D23" s="5"/>
      <c r="E23" s="4"/>
      <c r="F23" s="5"/>
    </row>
    <row r="24" spans="1:7" x14ac:dyDescent="0.25">
      <c r="A24" s="4"/>
      <c r="B24" s="5"/>
      <c r="C24" s="4"/>
      <c r="D24" s="5"/>
      <c r="E24" s="4"/>
      <c r="F24" s="5"/>
    </row>
    <row r="25" spans="1:7" x14ac:dyDescent="0.25">
      <c r="A25" s="4"/>
      <c r="B25" s="5"/>
    </row>
    <row r="27" spans="1:7" ht="21" x14ac:dyDescent="0.35">
      <c r="A27" s="7" t="s">
        <v>0</v>
      </c>
      <c r="B27" s="7"/>
      <c r="C27" s="7"/>
      <c r="D27" s="7"/>
      <c r="E27" s="7"/>
      <c r="F27" s="7"/>
    </row>
    <row r="28" spans="1:7" x14ac:dyDescent="0.25">
      <c r="A28" s="12" t="s">
        <v>29</v>
      </c>
      <c r="C28"/>
      <c r="E28"/>
    </row>
    <row r="29" spans="1:7" ht="30" x14ac:dyDescent="0.25">
      <c r="A29" s="11" t="s">
        <v>13</v>
      </c>
      <c r="B29" s="13">
        <f>ABS(B10-B11)</f>
        <v>17</v>
      </c>
    </row>
    <row r="30" spans="1:7" ht="22.5" customHeight="1" x14ac:dyDescent="0.25">
      <c r="A30" s="11" t="s">
        <v>38</v>
      </c>
      <c r="B30" s="13">
        <f>B29*B20</f>
        <v>15.3</v>
      </c>
      <c r="G30" s="20" t="s">
        <v>39</v>
      </c>
    </row>
    <row r="31" spans="1:7" x14ac:dyDescent="0.25">
      <c r="A31" s="11" t="s">
        <v>14</v>
      </c>
      <c r="B31" s="13">
        <f>B12*B30*B13</f>
        <v>8797.5</v>
      </c>
    </row>
    <row r="32" spans="1:7" x14ac:dyDescent="0.25">
      <c r="A32" s="11" t="s">
        <v>15</v>
      </c>
      <c r="B32" s="14">
        <f>B31/B16/B15/B14</f>
        <v>4.58203125</v>
      </c>
    </row>
    <row r="33" spans="1:6" x14ac:dyDescent="0.25">
      <c r="A33" s="3" t="s">
        <v>30</v>
      </c>
      <c r="B33" s="10"/>
    </row>
    <row r="34" spans="1:6" ht="30" x14ac:dyDescent="0.25">
      <c r="A34" s="11" t="s">
        <v>25</v>
      </c>
      <c r="B34" s="15">
        <f>(D10*F10)+(D11*F11 )+(D12*F12)</f>
        <v>66000</v>
      </c>
    </row>
    <row r="35" spans="1:6" x14ac:dyDescent="0.25">
      <c r="A35" s="11" t="s">
        <v>28</v>
      </c>
      <c r="B35" s="15">
        <f>B32*B34</f>
        <v>302414.0625</v>
      </c>
    </row>
    <row r="36" spans="1:6" x14ac:dyDescent="0.25">
      <c r="A36" s="11" t="s">
        <v>24</v>
      </c>
      <c r="B36" s="15">
        <f>B35*B18</f>
        <v>1512070.3125</v>
      </c>
    </row>
    <row r="38" spans="1:6" ht="21" x14ac:dyDescent="0.35">
      <c r="A38" s="8" t="s">
        <v>1</v>
      </c>
      <c r="B38" s="8"/>
      <c r="C38" s="8"/>
      <c r="D38" s="8"/>
      <c r="E38" s="8"/>
      <c r="F38" s="8"/>
    </row>
    <row r="39" spans="1:6" x14ac:dyDescent="0.25">
      <c r="A39" s="12" t="s">
        <v>44</v>
      </c>
    </row>
    <row r="40" spans="1:6" x14ac:dyDescent="0.25">
      <c r="A40" s="11" t="s">
        <v>34</v>
      </c>
      <c r="B40" s="26">
        <v>1000000</v>
      </c>
    </row>
    <row r="43" spans="1:6" x14ac:dyDescent="0.25">
      <c r="A43" s="12" t="s">
        <v>33</v>
      </c>
    </row>
    <row r="44" spans="1:6" x14ac:dyDescent="0.25">
      <c r="A44" s="11" t="s">
        <v>41</v>
      </c>
      <c r="B44" s="26">
        <v>200000</v>
      </c>
    </row>
    <row r="45" spans="1:6" x14ac:dyDescent="0.25">
      <c r="A45" s="11" t="s">
        <v>50</v>
      </c>
      <c r="B45" s="26">
        <v>100000</v>
      </c>
    </row>
    <row r="46" spans="1:6" x14ac:dyDescent="0.25">
      <c r="A46" s="12" t="s">
        <v>42</v>
      </c>
    </row>
    <row r="47" spans="1:6" x14ac:dyDescent="0.25">
      <c r="A47" s="11" t="s">
        <v>43</v>
      </c>
      <c r="B47" s="26">
        <v>100000</v>
      </c>
    </row>
    <row r="48" spans="1:6" x14ac:dyDescent="0.25">
      <c r="A48" s="11" t="s">
        <v>35</v>
      </c>
      <c r="B48" s="26">
        <v>500000</v>
      </c>
    </row>
  </sheetData>
  <mergeCells count="5">
    <mergeCell ref="A17:B17"/>
    <mergeCell ref="A9:B9"/>
    <mergeCell ref="C9:D9"/>
    <mergeCell ref="E9:F9"/>
    <mergeCell ref="A19:B19"/>
  </mergeCells>
  <conditionalFormatting sqref="B6: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Benefit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Savic</dc:creator>
  <cp:lastModifiedBy>Natasha Savic</cp:lastModifiedBy>
  <dcterms:created xsi:type="dcterms:W3CDTF">2021-12-01T08:36:21Z</dcterms:created>
  <dcterms:modified xsi:type="dcterms:W3CDTF">2021-12-29T15:41:53Z</dcterms:modified>
</cp:coreProperties>
</file>