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blackvatican\home\Dropbox\work\carmelgafa.com\content\post\files\"/>
    </mc:Choice>
  </mc:AlternateContent>
  <xr:revisionPtr revIDLastSave="0" documentId="8_{437C72E3-CB2A-4593-82FA-C37CF5611D07}" xr6:coauthVersionLast="45" xr6:coauthVersionMax="45" xr10:uidLastSave="{00000000-0000-0000-0000-000000000000}"/>
  <bookViews>
    <workbookView xWindow="-120" yWindow="-120" windowWidth="29040" windowHeight="15840" xr2:uid="{B53C5811-0162-41FF-9FFE-0BDCEDE3A554}"/>
  </bookViews>
  <sheets>
    <sheet name="example_1" sheetId="1" r:id="rId1"/>
    <sheet name="exampl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G12" i="2" l="1"/>
  <c r="G13" i="2" s="1"/>
  <c r="G16" i="2" s="1"/>
  <c r="F12" i="2"/>
  <c r="F13" i="2" s="1"/>
  <c r="F16" i="2" s="1"/>
  <c r="E12" i="2"/>
  <c r="E13" i="2" s="1"/>
  <c r="E16" i="2" s="1"/>
  <c r="D12" i="2"/>
  <c r="D13" i="2" s="1"/>
  <c r="D16" i="2" s="1"/>
  <c r="C12" i="2"/>
  <c r="C13" i="2" s="1"/>
  <c r="C16" i="2" s="1"/>
  <c r="B12" i="2"/>
  <c r="B13" i="2" s="1"/>
  <c r="B16" i="2" s="1"/>
  <c r="G10" i="2"/>
  <c r="F10" i="2"/>
  <c r="E10" i="2"/>
  <c r="E11" i="2" s="1"/>
  <c r="E17" i="2" s="1"/>
  <c r="D10" i="2"/>
  <c r="C10" i="2"/>
  <c r="B10" i="2"/>
  <c r="D10" i="1"/>
  <c r="D11" i="1" s="1"/>
  <c r="D17" i="1" s="1"/>
  <c r="E10" i="1"/>
  <c r="F10" i="1"/>
  <c r="F11" i="1" s="1"/>
  <c r="G10" i="1"/>
  <c r="G11" i="1" s="1"/>
  <c r="D12" i="1"/>
  <c r="D13" i="1" s="1"/>
  <c r="D16" i="1" s="1"/>
  <c r="E12" i="1"/>
  <c r="E13" i="1" s="1"/>
  <c r="E16" i="1" s="1"/>
  <c r="F12" i="1"/>
  <c r="F13" i="1" s="1"/>
  <c r="F16" i="1" s="1"/>
  <c r="G12" i="1"/>
  <c r="G13" i="1" s="1"/>
  <c r="G16" i="1" s="1"/>
  <c r="C10" i="1"/>
  <c r="C11" i="1" s="1"/>
  <c r="C12" i="1"/>
  <c r="C13" i="1" s="1"/>
  <c r="C16" i="1" s="1"/>
  <c r="B12" i="1"/>
  <c r="B13" i="1" s="1"/>
  <c r="B16" i="1" s="1"/>
  <c r="F22" i="2" l="1"/>
  <c r="G22" i="2"/>
  <c r="B11" i="2"/>
  <c r="B17" i="2" s="1"/>
  <c r="E20" i="2"/>
  <c r="C11" i="2"/>
  <c r="C20" i="2" s="1"/>
  <c r="D11" i="2"/>
  <c r="D17" i="2" s="1"/>
  <c r="F11" i="2"/>
  <c r="F20" i="2" s="1"/>
  <c r="B22" i="2"/>
  <c r="G11" i="2"/>
  <c r="G20" i="2" s="1"/>
  <c r="C22" i="2"/>
  <c r="D22" i="2"/>
  <c r="E22" i="2"/>
  <c r="D20" i="1"/>
  <c r="C20" i="1"/>
  <c r="B22" i="1"/>
  <c r="G22" i="1"/>
  <c r="F22" i="1"/>
  <c r="G20" i="1"/>
  <c r="E22" i="1"/>
  <c r="F20" i="1"/>
  <c r="D22" i="1"/>
  <c r="C22" i="1"/>
  <c r="E11" i="1"/>
  <c r="E17" i="1" s="1"/>
  <c r="F17" i="1"/>
  <c r="B11" i="1"/>
  <c r="B17" i="1" s="1"/>
  <c r="G17" i="1"/>
  <c r="C17" i="1"/>
  <c r="B20" i="2" l="1"/>
  <c r="G17" i="2"/>
  <c r="D20" i="2"/>
  <c r="C17" i="2"/>
  <c r="F17" i="2"/>
  <c r="B20" i="1"/>
  <c r="E20" i="1"/>
</calcChain>
</file>

<file path=xl/sharedStrings.xml><?xml version="1.0" encoding="utf-8"?>
<sst xmlns="http://schemas.openxmlformats.org/spreadsheetml/2006/main" count="31" uniqueCount="15">
  <si>
    <t>Positive</t>
  </si>
  <si>
    <t>Nagative</t>
  </si>
  <si>
    <t xml:space="preserve">Threshold </t>
  </si>
  <si>
    <t>TP</t>
  </si>
  <si>
    <t>TN</t>
  </si>
  <si>
    <t>FN</t>
  </si>
  <si>
    <t>FP</t>
  </si>
  <si>
    <t>TPR</t>
  </si>
  <si>
    <t>FNR</t>
  </si>
  <si>
    <t>y-axis</t>
  </si>
  <si>
    <t>Threshold</t>
  </si>
  <si>
    <t>For display purposes only</t>
  </si>
  <si>
    <t>Accuracy</t>
  </si>
  <si>
    <t>Precision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</si>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</sst>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2" borderId="2" xfId="0" applyFont="1" applyFill="1" applyBorder="1"/>
    <xf numFmtId="0" fontId="1" fillId="2" borderId="5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3" borderId="5" xfId="0" applyFont="1" applyFill="1" applyBorder="1"/>
    <xf numFmtId="0" fontId="3" fillId="4" borderId="2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0" fillId="5" borderId="8" xfId="0" applyFill="1" applyBorder="1"/>
    <xf numFmtId="0" fontId="0" fillId="5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Receiver Operator Characteristic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>
                    <a:alpha val="58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00-47C4-B24A-3E552C1FFCDA}"/>
              </c:ext>
            </c:extLst>
          </c:dPt>
          <c:xVal>
            <c:numRef>
              <c:f>example_1!$B$16:$G$16</c:f>
              <c:numCache>
                <c:formatCode>General</c:formatCode>
                <c:ptCount val="6"/>
                <c:pt idx="0">
                  <c:v>1</c:v>
                </c:pt>
                <c:pt idx="1">
                  <c:v>0.6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example_1!$B$17:$G$17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0.6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0-47C4-B24A-3E552C1F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40703"/>
        <c:axId val="397220863"/>
      </c:scatterChart>
      <c:valAx>
        <c:axId val="2352407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0863"/>
        <c:crossesAt val="0"/>
        <c:crossBetween val="midCat"/>
      </c:valAx>
      <c:valAx>
        <c:axId val="3972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4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>
          <a:lumMod val="75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</a:t>
            </a:r>
            <a:r>
              <a:rPr lang="en-US" baseline="0"/>
              <a:t> Display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example_1!$B$3:$F$3</c:f>
              <c:numCache>
                <c:formatCode>General</c:formatCode>
                <c:ptCount val="5"/>
                <c:pt idx="0">
                  <c:v>0.4</c:v>
                </c:pt>
                <c:pt idx="1">
                  <c:v>0.57999999999999996</c:v>
                </c:pt>
                <c:pt idx="2">
                  <c:v>0.72</c:v>
                </c:pt>
                <c:pt idx="3">
                  <c:v>0.8</c:v>
                </c:pt>
                <c:pt idx="4">
                  <c:v>0.95</c:v>
                </c:pt>
              </c:numCache>
            </c:numRef>
          </c:xVal>
          <c:yVal>
            <c:numRef>
              <c:f>example_1!$T$4:$X$4</c:f>
              <c:numCache>
                <c:formatCode>General</c:formatCode>
                <c:ptCount val="5"/>
                <c:pt idx="0">
                  <c:v>0.79522221216154165</c:v>
                </c:pt>
                <c:pt idx="1">
                  <c:v>8.2579690156633578E-2</c:v>
                </c:pt>
                <c:pt idx="2">
                  <c:v>0.25</c:v>
                </c:pt>
                <c:pt idx="3">
                  <c:v>0.36645964725066604</c:v>
                </c:pt>
                <c:pt idx="4">
                  <c:v>0.22656425018902648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E1-4C37-AAD2-ED2D7E9454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example_1!$B$4:$F$4</c:f>
              <c:numCache>
                <c:formatCode>General</c:formatCode>
                <c:ptCount val="5"/>
                <c:pt idx="0">
                  <c:v>0.1</c:v>
                </c:pt>
                <c:pt idx="1">
                  <c:v>0.22</c:v>
                </c:pt>
                <c:pt idx="2">
                  <c:v>0.15</c:v>
                </c:pt>
                <c:pt idx="3">
                  <c:v>0.34</c:v>
                </c:pt>
                <c:pt idx="4">
                  <c:v>0.55000000000000004</c:v>
                </c:pt>
              </c:numCache>
            </c:numRef>
          </c:xVal>
          <c:yVal>
            <c:numRef>
              <c:f>example_1!$T$4:$X$4</c:f>
              <c:numCache>
                <c:formatCode>General</c:formatCode>
                <c:ptCount val="5"/>
                <c:pt idx="0">
                  <c:v>0.79522221216154165</c:v>
                </c:pt>
                <c:pt idx="1">
                  <c:v>8.2579690156633578E-2</c:v>
                </c:pt>
                <c:pt idx="2">
                  <c:v>0.25</c:v>
                </c:pt>
                <c:pt idx="3">
                  <c:v>0.36645964725066604</c:v>
                </c:pt>
                <c:pt idx="4">
                  <c:v>0.22656425018902648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E1-4C37-AAD2-ED2D7E94542C}"/>
            </c:ext>
          </c:extLst>
        </c:ser>
        <c:ser>
          <c:idx val="2"/>
          <c:order val="2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example_1!$K$13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example_1!$T$5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E1-4C37-AAD2-ED2D7E94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99439"/>
        <c:axId val="331002751"/>
      </c:scatterChart>
      <c:valAx>
        <c:axId val="33419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02751"/>
        <c:crosses val="autoZero"/>
        <c:crossBetween val="midCat"/>
      </c:valAx>
      <c:valAx>
        <c:axId val="3310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5123474416485644"/>
          <c:w val="0.89655796150481193"/>
          <c:h val="0.72088764946048411"/>
        </c:manualLayout>
      </c:layout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example_1!$B$8:$G$8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example_1!$B$20:$G$20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BD1-4A23-92E4-8831C6D0AA90}"/>
            </c:ext>
          </c:extLst>
        </c:ser>
        <c:ser>
          <c:idx val="5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example_1!$B$8:$G$8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example_1!$B$20:$G$20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BD1-4A23-92E4-8831C6D0AA90}"/>
            </c:ext>
          </c:extLst>
        </c:ser>
        <c:ser>
          <c:idx val="6"/>
          <c:order val="2"/>
          <c:marker>
            <c:symbol val="none"/>
          </c:marker>
          <c:cat>
            <c:numRef>
              <c:f>example_1!$B$8:$G$8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example_1!$B$20:$G$20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BD1-4A23-92E4-8831C6D0AA90}"/>
            </c:ext>
          </c:extLst>
        </c:ser>
        <c:ser>
          <c:idx val="7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example_1!$B$8:$G$8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example_1!$B$20:$G$20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BD1-4A23-92E4-8831C6D0AA90}"/>
            </c:ext>
          </c:extLst>
        </c:ser>
        <c:ser>
          <c:idx val="2"/>
          <c:order val="4"/>
          <c:marker>
            <c:symbol val="none"/>
          </c:marker>
          <c:cat>
            <c:numRef>
              <c:f>example_1!$B$8:$G$8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example_1!$B$20:$G$20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D1-4A23-92E4-8831C6D0AA90}"/>
            </c:ext>
          </c:extLst>
        </c:ser>
        <c:ser>
          <c:idx val="3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example_1!$B$8:$G$8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example_1!$B$20:$G$20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D1-4A23-92E4-8831C6D0AA90}"/>
            </c:ext>
          </c:extLst>
        </c:ser>
        <c:ser>
          <c:idx val="1"/>
          <c:order val="6"/>
          <c:marker>
            <c:symbol val="none"/>
          </c:marker>
          <c:cat>
            <c:numRef>
              <c:f>example_1!$B$8:$G$8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example_1!$B$20:$G$20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D1-4A23-92E4-8831C6D0AA90}"/>
            </c:ext>
          </c:extLst>
        </c:ser>
        <c:ser>
          <c:idx val="0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example_1!$B$8:$G$8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example_1!$B$20:$G$20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D1-4A23-92E4-8831C6D0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01599"/>
        <c:axId val="395270911"/>
      </c:lineChart>
      <c:catAx>
        <c:axId val="4207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70911"/>
        <c:crosses val="autoZero"/>
        <c:auto val="1"/>
        <c:lblAlgn val="ctr"/>
        <c:lblOffset val="100"/>
        <c:noMultiLvlLbl val="0"/>
      </c:catAx>
      <c:valAx>
        <c:axId val="3952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3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15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>
          <a:lumMod val="85000"/>
        </a:scheme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5123474416485644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example_1!$B$8:$G$8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example_1!$B$22:$G$22</c:f>
              <c:numCache>
                <c:formatCode>General</c:formatCode>
                <c:ptCount val="6"/>
                <c:pt idx="0">
                  <c:v>1</c:v>
                </c:pt>
                <c:pt idx="1">
                  <c:v>0.7142857142857143</c:v>
                </c:pt>
                <c:pt idx="2">
                  <c:v>0.5</c:v>
                </c:pt>
                <c:pt idx="3">
                  <c:v>0.375</c:v>
                </c:pt>
                <c:pt idx="4">
                  <c:v>0.16666666666666666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60-4290-B00E-D4912709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01599"/>
        <c:axId val="395270911"/>
      </c:lineChart>
      <c:catAx>
        <c:axId val="4207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70911"/>
        <c:crosses val="autoZero"/>
        <c:auto val="1"/>
        <c:lblAlgn val="ctr"/>
        <c:lblOffset val="100"/>
        <c:noMultiLvlLbl val="0"/>
      </c:catAx>
      <c:valAx>
        <c:axId val="3952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3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15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>
          <a:lumMod val="85000"/>
        </a:scheme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Receiver Operator Characteristic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>
                    <a:alpha val="58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91-4F90-A59A-B4FDFC0B5815}"/>
              </c:ext>
            </c:extLst>
          </c:dPt>
          <c:xVal>
            <c:numRef>
              <c:f>example_2!$B$16:$G$16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0.2</c:v>
                </c:pt>
              </c:numCache>
            </c:numRef>
          </c:xVal>
          <c:yVal>
            <c:numRef>
              <c:f>example_2!$B$17:$G$17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1-4F90-A59A-B4FDFC0B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40703"/>
        <c:axId val="397220863"/>
      </c:scatterChart>
      <c:valAx>
        <c:axId val="23524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0863"/>
        <c:crosses val="autoZero"/>
        <c:crossBetween val="midCat"/>
      </c:valAx>
      <c:valAx>
        <c:axId val="3972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4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>
          <a:lumMod val="75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</a:t>
            </a:r>
            <a:r>
              <a:rPr lang="en-US" baseline="0"/>
              <a:t> Display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example_2!$B$3:$F$3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example_2!$T$4:$X$4</c:f>
              <c:numCache>
                <c:formatCode>General</c:formatCode>
                <c:ptCount val="5"/>
                <c:pt idx="0">
                  <c:v>0.79522221216154165</c:v>
                </c:pt>
                <c:pt idx="1">
                  <c:v>8.2579690156633578E-2</c:v>
                </c:pt>
                <c:pt idx="2">
                  <c:v>0.25</c:v>
                </c:pt>
                <c:pt idx="3">
                  <c:v>0.36645964725066604</c:v>
                </c:pt>
                <c:pt idx="4">
                  <c:v>0.22656425018902648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1-4393-90AD-770AD76C68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example_2!$B$4:$F$4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example_2!$T$4:$X$4</c:f>
              <c:numCache>
                <c:formatCode>General</c:formatCode>
                <c:ptCount val="5"/>
                <c:pt idx="0">
                  <c:v>0.79522221216154165</c:v>
                </c:pt>
                <c:pt idx="1">
                  <c:v>8.2579690156633578E-2</c:v>
                </c:pt>
                <c:pt idx="2">
                  <c:v>0.25</c:v>
                </c:pt>
                <c:pt idx="3">
                  <c:v>0.36645964725066604</c:v>
                </c:pt>
                <c:pt idx="4">
                  <c:v>0.22656425018902648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1-4393-90AD-770AD76C6867}"/>
            </c:ext>
          </c:extLst>
        </c:ser>
        <c:ser>
          <c:idx val="2"/>
          <c:order val="2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example_2!$K$13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example_2!$T$5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1-4393-90AD-770AD76C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99439"/>
        <c:axId val="331002751"/>
      </c:scatterChart>
      <c:valAx>
        <c:axId val="33419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02751"/>
        <c:crosses val="autoZero"/>
        <c:crossBetween val="midCat"/>
      </c:valAx>
      <c:valAx>
        <c:axId val="3310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5123474416485644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example_1!$B$8:$G$8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example_2!$B$20:$G$20</c:f>
              <c:numCache>
                <c:formatCode>General</c:formatCode>
                <c:ptCount val="6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59-4B98-B85C-B7481277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01599"/>
        <c:axId val="395270911"/>
      </c:lineChart>
      <c:catAx>
        <c:axId val="4207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70911"/>
        <c:crosses val="autoZero"/>
        <c:auto val="1"/>
        <c:lblAlgn val="ctr"/>
        <c:lblOffset val="100"/>
        <c:noMultiLvlLbl val="0"/>
      </c:catAx>
      <c:valAx>
        <c:axId val="3952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3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15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>
          <a:lumMod val="85000"/>
        </a:scheme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5123474416485644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example_1!$B$8:$G$8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example_2!$B$22:$G$22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7-4ECE-A259-C68B1C7B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01599"/>
        <c:axId val="395270911"/>
      </c:lineChart>
      <c:catAx>
        <c:axId val="4207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70911"/>
        <c:crosses val="autoZero"/>
        <c:auto val="1"/>
        <c:lblAlgn val="ctr"/>
        <c:lblOffset val="100"/>
        <c:noMultiLvlLbl val="0"/>
      </c:catAx>
      <c:valAx>
        <c:axId val="3952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3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15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>
          <a:lumMod val="85000"/>
        </a:scheme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15</xdr:row>
      <xdr:rowOff>42863</xdr:rowOff>
    </xdr:from>
    <xdr:to>
      <xdr:col>16</xdr:col>
      <xdr:colOff>28575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D25CA8-E620-49AC-A4AE-A324F4F02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0</xdr:row>
      <xdr:rowOff>166687</xdr:rowOff>
    </xdr:from>
    <xdr:to>
      <xdr:col>16</xdr:col>
      <xdr:colOff>85725</xdr:colOff>
      <xdr:row>11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5EAC74-AA78-45BB-B7FB-FBD89778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347662</xdr:colOff>
      <xdr:row>0</xdr:row>
      <xdr:rowOff>157163</xdr:rowOff>
    </xdr:from>
    <xdr:to>
      <xdr:col>24</xdr:col>
      <xdr:colOff>42862</xdr:colOff>
      <xdr:row>11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672A46-A671-405A-A2FF-F4FFF2C5C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15</xdr:row>
      <xdr:rowOff>66675</xdr:rowOff>
    </xdr:from>
    <xdr:to>
      <xdr:col>24</xdr:col>
      <xdr:colOff>76200</xdr:colOff>
      <xdr:row>26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A3363A-BD94-4BFC-A9CE-104DD1B0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15</xdr:row>
      <xdr:rowOff>42863</xdr:rowOff>
    </xdr:from>
    <xdr:to>
      <xdr:col>16</xdr:col>
      <xdr:colOff>28575</xdr:colOff>
      <xdr:row>26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369D2-1983-45F1-87ED-708ED6DE1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147637</xdr:rowOff>
    </xdr:from>
    <xdr:to>
      <xdr:col>16</xdr:col>
      <xdr:colOff>57150</xdr:colOff>
      <xdr:row>11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9DDB9-90BF-4444-98D6-23246EFB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347662</xdr:colOff>
      <xdr:row>0</xdr:row>
      <xdr:rowOff>157163</xdr:rowOff>
    </xdr:from>
    <xdr:to>
      <xdr:col>24</xdr:col>
      <xdr:colOff>42862</xdr:colOff>
      <xdr:row>11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3A77CF-E13B-4D8A-92A7-A95EF897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15</xdr:row>
      <xdr:rowOff>66675</xdr:rowOff>
    </xdr:from>
    <xdr:to>
      <xdr:col>24</xdr:col>
      <xdr:colOff>76200</xdr:colOff>
      <xdr:row>26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87B50E-F252-4806-A17F-00433FFB0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DBC2-250E-40BC-96F8-D04B06B8CB28}">
  <dimension ref="A2:X76"/>
  <sheetViews>
    <sheetView tabSelected="1" zoomScaleNormal="100" workbookViewId="0">
      <selection activeCell="K14" sqref="K14"/>
    </sheetView>
  </sheetViews>
  <sheetFormatPr defaultRowHeight="15" x14ac:dyDescent="0.25"/>
  <cols>
    <col min="1" max="1" width="10.28515625" bestFit="1" customWidth="1"/>
  </cols>
  <sheetData>
    <row r="2" spans="1:24" ht="15.75" thickBot="1" x14ac:dyDescent="0.3"/>
    <row r="3" spans="1:24" x14ac:dyDescent="0.25">
      <c r="A3" s="6" t="s">
        <v>0</v>
      </c>
      <c r="B3" s="2">
        <v>0.4</v>
      </c>
      <c r="C3" s="2">
        <v>0.57999999999999996</v>
      </c>
      <c r="D3" s="2">
        <v>0.72</v>
      </c>
      <c r="E3" s="2">
        <v>0.8</v>
      </c>
      <c r="F3" s="3">
        <v>0.95</v>
      </c>
      <c r="S3" t="s">
        <v>11</v>
      </c>
    </row>
    <row r="4" spans="1:24" ht="15.75" thickBot="1" x14ac:dyDescent="0.3">
      <c r="A4" s="7" t="s">
        <v>1</v>
      </c>
      <c r="B4" s="4">
        <v>0.1</v>
      </c>
      <c r="C4" s="4">
        <v>0.22</v>
      </c>
      <c r="D4" s="4">
        <v>0.15</v>
      </c>
      <c r="E4" s="4">
        <v>0.34</v>
      </c>
      <c r="F4" s="5">
        <v>0.55000000000000004</v>
      </c>
      <c r="S4" t="s">
        <v>9</v>
      </c>
      <c r="T4">
        <v>0.79522221216154165</v>
      </c>
      <c r="U4">
        <v>8.2579690156633578E-2</v>
      </c>
      <c r="V4">
        <v>0.25</v>
      </c>
      <c r="W4">
        <v>0.36645964725066604</v>
      </c>
      <c r="X4">
        <v>0.22656425018902648</v>
      </c>
    </row>
    <row r="5" spans="1:24" x14ac:dyDescent="0.25">
      <c r="S5" t="s">
        <v>9</v>
      </c>
      <c r="T5">
        <v>0.5</v>
      </c>
    </row>
    <row r="7" spans="1:24" ht="15.75" thickBot="1" x14ac:dyDescent="0.3"/>
    <row r="8" spans="1:24" ht="15.75" thickBot="1" x14ac:dyDescent="0.3">
      <c r="A8" s="7" t="s">
        <v>2</v>
      </c>
      <c r="B8" s="8">
        <v>0</v>
      </c>
      <c r="C8" s="8">
        <v>0.2</v>
      </c>
      <c r="D8" s="8">
        <v>0.4</v>
      </c>
      <c r="E8" s="8">
        <v>0.6</v>
      </c>
      <c r="F8" s="8">
        <v>0.8</v>
      </c>
      <c r="G8" s="9">
        <v>1</v>
      </c>
    </row>
    <row r="9" spans="1:24" ht="15.75" thickBot="1" x14ac:dyDescent="0.3"/>
    <row r="10" spans="1:24" ht="15.75" thickBot="1" x14ac:dyDescent="0.3">
      <c r="A10" s="11" t="s">
        <v>3</v>
      </c>
      <c r="B10" s="2">
        <f>COUNTIF($B$3:$F$3, "&gt;"&amp;B8)</f>
        <v>5</v>
      </c>
      <c r="C10" s="2">
        <f>COUNTIF($B$3:$F$3, "&gt;"&amp;C8)</f>
        <v>5</v>
      </c>
      <c r="D10" s="2">
        <f t="shared" ref="D10:G10" si="0">COUNTIF($B$3:$F$3, "&gt;"&amp;D8)</f>
        <v>4</v>
      </c>
      <c r="E10" s="2">
        <f t="shared" si="0"/>
        <v>3</v>
      </c>
      <c r="F10" s="2">
        <f t="shared" si="0"/>
        <v>1</v>
      </c>
      <c r="G10" s="3">
        <f t="shared" si="0"/>
        <v>0</v>
      </c>
    </row>
    <row r="11" spans="1:24" ht="15.75" thickBot="1" x14ac:dyDescent="0.3">
      <c r="A11" s="11" t="s">
        <v>5</v>
      </c>
      <c r="B11" s="1">
        <f>COUNT($B$3:$F$3)-B10</f>
        <v>0</v>
      </c>
      <c r="C11" s="1">
        <f>COUNT($B$3:$F$3)-C10</f>
        <v>0</v>
      </c>
      <c r="D11" s="1">
        <f t="shared" ref="D11:G11" si="1">COUNT($B$3:$F$3)-D10</f>
        <v>1</v>
      </c>
      <c r="E11" s="1">
        <f t="shared" si="1"/>
        <v>2</v>
      </c>
      <c r="F11" s="1">
        <f t="shared" si="1"/>
        <v>4</v>
      </c>
      <c r="G11" s="10">
        <f t="shared" si="1"/>
        <v>5</v>
      </c>
    </row>
    <row r="12" spans="1:24" ht="15.75" thickBot="1" x14ac:dyDescent="0.3">
      <c r="A12" s="11" t="s">
        <v>4</v>
      </c>
      <c r="B12" s="1">
        <f>COUNTIF($B$4:$F$4, "&lt;"&amp;B8)</f>
        <v>0</v>
      </c>
      <c r="C12" s="1">
        <f>COUNTIF($B$4:$F$4, "&lt;"&amp;C8)</f>
        <v>2</v>
      </c>
      <c r="D12" s="1">
        <f>COUNTIF($B$4:$F$4, "&lt;"&amp;D8)</f>
        <v>4</v>
      </c>
      <c r="E12" s="1">
        <f>COUNTIF($B$4:$F$4, "&lt;"&amp;E8)</f>
        <v>5</v>
      </c>
      <c r="F12" s="1">
        <f>COUNTIF($B$4:$F$4, "&lt;"&amp;F8)</f>
        <v>5</v>
      </c>
      <c r="G12" s="10">
        <f>COUNTIF($B$4:$F$4, "&lt;"&amp;G8)</f>
        <v>5</v>
      </c>
    </row>
    <row r="13" spans="1:24" ht="15.75" thickBot="1" x14ac:dyDescent="0.3">
      <c r="A13" s="11" t="s">
        <v>6</v>
      </c>
      <c r="B13" s="4">
        <f>COUNT($B$4:$F$4)-B12</f>
        <v>5</v>
      </c>
      <c r="C13" s="4">
        <f>COUNT($B$4:$F$4)-C12</f>
        <v>3</v>
      </c>
      <c r="D13" s="4">
        <f>COUNT($B$4:$F$4)-D12</f>
        <v>1</v>
      </c>
      <c r="E13" s="4">
        <f>COUNT($B$4:$F$4)-E12</f>
        <v>0</v>
      </c>
      <c r="F13" s="4">
        <f>COUNT($B$4:$F$4)-F12</f>
        <v>0</v>
      </c>
      <c r="G13" s="5">
        <f>COUNT($B$4:$F$4)-G12</f>
        <v>0</v>
      </c>
      <c r="J13" s="15" t="s">
        <v>10</v>
      </c>
      <c r="K13" s="16">
        <v>0</v>
      </c>
    </row>
    <row r="15" spans="1:24" ht="15.75" thickBot="1" x14ac:dyDescent="0.3"/>
    <row r="16" spans="1:24" x14ac:dyDescent="0.25">
      <c r="A16" s="12" t="s">
        <v>8</v>
      </c>
      <c r="B16" s="2">
        <f>B13/(B13+B12)</f>
        <v>1</v>
      </c>
      <c r="C16" s="2">
        <f>C13/(C13+C12)</f>
        <v>0.6</v>
      </c>
      <c r="D16" s="2">
        <f>D13/(D13+D12)</f>
        <v>0.2</v>
      </c>
      <c r="E16" s="2">
        <f>E13/(E13+E12)</f>
        <v>0</v>
      </c>
      <c r="F16" s="2">
        <f>F13/(F13+F12)</f>
        <v>0</v>
      </c>
      <c r="G16" s="3">
        <f>G13/(G13+G12)</f>
        <v>0</v>
      </c>
    </row>
    <row r="17" spans="1:7" ht="15.75" thickBot="1" x14ac:dyDescent="0.3">
      <c r="A17" s="13" t="s">
        <v>7</v>
      </c>
      <c r="B17" s="4">
        <f>B10/(B10+B11)</f>
        <v>1</v>
      </c>
      <c r="C17" s="4">
        <f>C10/(C10+C11)</f>
        <v>1</v>
      </c>
      <c r="D17" s="4">
        <f>D10/(D10+D11)</f>
        <v>0.8</v>
      </c>
      <c r="E17" s="4">
        <f>E10/(E10+E11)</f>
        <v>0.6</v>
      </c>
      <c r="F17" s="4">
        <f>F10/(F10+F11)</f>
        <v>0.2</v>
      </c>
      <c r="G17" s="5">
        <f>G10/(G10+G11)</f>
        <v>0</v>
      </c>
    </row>
    <row r="19" spans="1:7" ht="15.75" thickBot="1" x14ac:dyDescent="0.3"/>
    <row r="20" spans="1:7" ht="15.75" thickBot="1" x14ac:dyDescent="0.3">
      <c r="A20" s="14" t="s">
        <v>12</v>
      </c>
      <c r="B20" s="8">
        <f>(B10+B12)/(B10+B11+B12+B13)</f>
        <v>0.5</v>
      </c>
      <c r="C20" s="8">
        <f>(C10+C12)/(C10+C11+C12+C13)</f>
        <v>0.7</v>
      </c>
      <c r="D20" s="8">
        <f>(D10+D12)/(D10+D11+D12+D13)</f>
        <v>0.8</v>
      </c>
      <c r="E20" s="8">
        <f>(E10+E12)/(E10+E11+E12+E13)</f>
        <v>0.8</v>
      </c>
      <c r="F20" s="8">
        <f>(F10+F12)/(F10+F11+F12+F13)</f>
        <v>0.6</v>
      </c>
      <c r="G20" s="9">
        <f>(G10+G12)/(G10+G11+G12+G13)</f>
        <v>0.5</v>
      </c>
    </row>
    <row r="21" spans="1:7" ht="15.75" thickBot="1" x14ac:dyDescent="0.3"/>
    <row r="22" spans="1:7" ht="15.75" thickBot="1" x14ac:dyDescent="0.3">
      <c r="A22" s="14" t="s">
        <v>13</v>
      </c>
      <c r="B22" s="8">
        <f>B10/(B10+B12)</f>
        <v>1</v>
      </c>
      <c r="C22" s="8">
        <f>C10/(C10+C12)</f>
        <v>0.7142857142857143</v>
      </c>
      <c r="D22" s="8">
        <f>D10/(D10+D12)</f>
        <v>0.5</v>
      </c>
      <c r="E22" s="8">
        <f>E10/(E10+E12)</f>
        <v>0.375</v>
      </c>
      <c r="F22" s="8">
        <f>F10/(F10+F12)</f>
        <v>0.16666666666666666</v>
      </c>
      <c r="G22" s="9">
        <f>G10/(G10+G12)</f>
        <v>0</v>
      </c>
    </row>
    <row r="76" spans="3:3" x14ac:dyDescent="0.25">
      <c r="C76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2AF8-ACF3-41FF-88E5-ADECCEAFC488}">
  <dimension ref="A2:X22"/>
  <sheetViews>
    <sheetView workbookViewId="0">
      <selection activeCell="M13" sqref="M13"/>
    </sheetView>
  </sheetViews>
  <sheetFormatPr defaultRowHeight="15" x14ac:dyDescent="0.25"/>
  <cols>
    <col min="1" max="1" width="10.28515625" bestFit="1" customWidth="1"/>
  </cols>
  <sheetData>
    <row r="2" spans="1:24" ht="15.75" thickBot="1" x14ac:dyDescent="0.3"/>
    <row r="3" spans="1:24" x14ac:dyDescent="0.25">
      <c r="A3" s="6" t="s">
        <v>0</v>
      </c>
      <c r="B3" s="2">
        <v>0.2</v>
      </c>
      <c r="C3" s="2">
        <v>0.4</v>
      </c>
      <c r="D3" s="2">
        <v>0.6</v>
      </c>
      <c r="E3" s="2">
        <v>0.8</v>
      </c>
      <c r="F3" s="3">
        <v>1</v>
      </c>
      <c r="S3" t="s">
        <v>11</v>
      </c>
    </row>
    <row r="4" spans="1:24" ht="15.75" thickBot="1" x14ac:dyDescent="0.3">
      <c r="A4" s="7" t="s">
        <v>1</v>
      </c>
      <c r="B4" s="4">
        <v>1</v>
      </c>
      <c r="C4" s="4">
        <v>0.8</v>
      </c>
      <c r="D4" s="4">
        <v>0.6</v>
      </c>
      <c r="E4" s="4">
        <v>0.4</v>
      </c>
      <c r="F4" s="5">
        <v>0.2</v>
      </c>
      <c r="S4" t="s">
        <v>9</v>
      </c>
      <c r="T4">
        <v>0.79522221216154165</v>
      </c>
      <c r="U4">
        <v>8.2579690156633578E-2</v>
      </c>
      <c r="V4">
        <v>0.25</v>
      </c>
      <c r="W4">
        <v>0.36645964725066604</v>
      </c>
      <c r="X4">
        <v>0.22656425018902648</v>
      </c>
    </row>
    <row r="5" spans="1:24" x14ac:dyDescent="0.25">
      <c r="S5" t="s">
        <v>9</v>
      </c>
      <c r="T5">
        <v>0.5</v>
      </c>
    </row>
    <row r="7" spans="1:24" ht="15.75" thickBot="1" x14ac:dyDescent="0.3"/>
    <row r="8" spans="1:24" ht="15.75" thickBot="1" x14ac:dyDescent="0.3">
      <c r="A8" s="7" t="s">
        <v>2</v>
      </c>
      <c r="B8" s="8">
        <v>0</v>
      </c>
      <c r="C8" s="8">
        <v>0.2</v>
      </c>
      <c r="D8" s="8">
        <v>0.4</v>
      </c>
      <c r="E8" s="8">
        <v>0.6</v>
      </c>
      <c r="F8" s="8">
        <v>0.8</v>
      </c>
      <c r="G8" s="9">
        <v>1</v>
      </c>
    </row>
    <row r="9" spans="1:24" ht="15.75" thickBot="1" x14ac:dyDescent="0.3"/>
    <row r="10" spans="1:24" ht="15.75" thickBot="1" x14ac:dyDescent="0.3">
      <c r="A10" s="11" t="s">
        <v>3</v>
      </c>
      <c r="B10" s="2">
        <f>COUNTIF($B$3:$F$3, "&gt;"&amp;B8)</f>
        <v>5</v>
      </c>
      <c r="C10" s="2">
        <f>COUNTIF($B$3:$F$3, "&gt;"&amp;C8)</f>
        <v>4</v>
      </c>
      <c r="D10" s="2">
        <f t="shared" ref="D10:G10" si="0">COUNTIF($B$3:$F$3, "&gt;"&amp;D8)</f>
        <v>3</v>
      </c>
      <c r="E10" s="2">
        <f t="shared" si="0"/>
        <v>2</v>
      </c>
      <c r="F10" s="2">
        <f t="shared" si="0"/>
        <v>1</v>
      </c>
      <c r="G10" s="3">
        <f t="shared" si="0"/>
        <v>0</v>
      </c>
    </row>
    <row r="11" spans="1:24" ht="15.75" thickBot="1" x14ac:dyDescent="0.3">
      <c r="A11" s="11" t="s">
        <v>5</v>
      </c>
      <c r="B11" s="1">
        <f>COUNT($B$3:$F$3)-B10</f>
        <v>0</v>
      </c>
      <c r="C11" s="1">
        <f>COUNT($B$3:$F$3)-C10</f>
        <v>1</v>
      </c>
      <c r="D11" s="1">
        <f t="shared" ref="D11:G11" si="1">COUNT($B$3:$F$3)-D10</f>
        <v>2</v>
      </c>
      <c r="E11" s="1">
        <f t="shared" si="1"/>
        <v>3</v>
      </c>
      <c r="F11" s="1">
        <f t="shared" si="1"/>
        <v>4</v>
      </c>
      <c r="G11" s="10">
        <f t="shared" si="1"/>
        <v>5</v>
      </c>
    </row>
    <row r="12" spans="1:24" ht="15.75" thickBot="1" x14ac:dyDescent="0.3">
      <c r="A12" s="11" t="s">
        <v>4</v>
      </c>
      <c r="B12" s="1">
        <f>COUNTIF($B$4:$F$4, "&lt;"&amp;B8)</f>
        <v>0</v>
      </c>
      <c r="C12" s="1">
        <f>COUNTIF($B$4:$F$4, "&lt;"&amp;C8)</f>
        <v>0</v>
      </c>
      <c r="D12" s="1">
        <f>COUNTIF($B$4:$F$4, "&lt;"&amp;D8)</f>
        <v>1</v>
      </c>
      <c r="E12" s="1">
        <f>COUNTIF($B$4:$F$4, "&lt;"&amp;E8)</f>
        <v>2</v>
      </c>
      <c r="F12" s="1">
        <f>COUNTIF($B$4:$F$4, "&lt;"&amp;F8)</f>
        <v>3</v>
      </c>
      <c r="G12" s="10">
        <f>COUNTIF($B$4:$F$4, "&lt;"&amp;G8)</f>
        <v>4</v>
      </c>
    </row>
    <row r="13" spans="1:24" ht="15.75" thickBot="1" x14ac:dyDescent="0.3">
      <c r="A13" s="11" t="s">
        <v>6</v>
      </c>
      <c r="B13" s="4">
        <f>COUNT($B$4:$F$4)-B12</f>
        <v>5</v>
      </c>
      <c r="C13" s="4">
        <f>COUNT($B$4:$F$4)-C12</f>
        <v>5</v>
      </c>
      <c r="D13" s="4">
        <f>COUNT($B$4:$F$4)-D12</f>
        <v>4</v>
      </c>
      <c r="E13" s="4">
        <f>COUNT($B$4:$F$4)-E12</f>
        <v>3</v>
      </c>
      <c r="F13" s="4">
        <f>COUNT($B$4:$F$4)-F12</f>
        <v>2</v>
      </c>
      <c r="G13" s="5">
        <f>COUNT($B$4:$F$4)-G12</f>
        <v>1</v>
      </c>
      <c r="J13" s="15" t="s">
        <v>10</v>
      </c>
      <c r="K13" s="16">
        <v>0.5</v>
      </c>
    </row>
    <row r="15" spans="1:24" ht="15.75" thickBot="1" x14ac:dyDescent="0.3"/>
    <row r="16" spans="1:24" x14ac:dyDescent="0.25">
      <c r="A16" s="12" t="s">
        <v>8</v>
      </c>
      <c r="B16" s="2">
        <f>B13/(B13+B12)</f>
        <v>1</v>
      </c>
      <c r="C16" s="2">
        <f>C13/(C13+C12)</f>
        <v>1</v>
      </c>
      <c r="D16" s="2">
        <f>D13/(D13+D12)</f>
        <v>0.8</v>
      </c>
      <c r="E16" s="2">
        <f>E13/(E13+E12)</f>
        <v>0.6</v>
      </c>
      <c r="F16" s="2">
        <f>F13/(F13+F12)</f>
        <v>0.4</v>
      </c>
      <c r="G16" s="3">
        <f>G13/(G13+G12)</f>
        <v>0.2</v>
      </c>
    </row>
    <row r="17" spans="1:7" ht="15.75" thickBot="1" x14ac:dyDescent="0.3">
      <c r="A17" s="13" t="s">
        <v>7</v>
      </c>
      <c r="B17" s="4">
        <f>B10/(B10+B11)</f>
        <v>1</v>
      </c>
      <c r="C17" s="4">
        <f>C10/(C10+C11)</f>
        <v>0.8</v>
      </c>
      <c r="D17" s="4">
        <f>D10/(D10+D11)</f>
        <v>0.6</v>
      </c>
      <c r="E17" s="4">
        <f>E10/(E10+E11)</f>
        <v>0.4</v>
      </c>
      <c r="F17" s="4">
        <f>F10/(F10+F11)</f>
        <v>0.2</v>
      </c>
      <c r="G17" s="5">
        <f>G10/(G10+G11)</f>
        <v>0</v>
      </c>
    </row>
    <row r="19" spans="1:7" ht="15.75" thickBot="1" x14ac:dyDescent="0.3"/>
    <row r="20" spans="1:7" ht="15.75" thickBot="1" x14ac:dyDescent="0.3">
      <c r="A20" s="14" t="s">
        <v>12</v>
      </c>
      <c r="B20" s="8">
        <f>(B10+B12)/(B10+B11+B12+B13)</f>
        <v>0.5</v>
      </c>
      <c r="C20" s="8">
        <f>(C10+C12)/(C10+C11+C12+C13)</f>
        <v>0.4</v>
      </c>
      <c r="D20" s="8">
        <f>(D10+D12)/(D10+D11+D12+D13)</f>
        <v>0.4</v>
      </c>
      <c r="E20" s="8">
        <f>(E10+E12)/(E10+E11+E12+E13)</f>
        <v>0.4</v>
      </c>
      <c r="F20" s="8">
        <f>(F10+F12)/(F10+F11+F12+F13)</f>
        <v>0.4</v>
      </c>
      <c r="G20" s="9">
        <f>(G10+G12)/(G10+G11+G12+G13)</f>
        <v>0.4</v>
      </c>
    </row>
    <row r="21" spans="1:7" ht="15.75" thickBot="1" x14ac:dyDescent="0.3"/>
    <row r="22" spans="1:7" ht="15.75" thickBot="1" x14ac:dyDescent="0.3">
      <c r="A22" s="14" t="s">
        <v>13</v>
      </c>
      <c r="B22" s="8">
        <f>B10/(B10+B12)</f>
        <v>1</v>
      </c>
      <c r="C22" s="8">
        <f>C10/(C10+C12)</f>
        <v>1</v>
      </c>
      <c r="D22" s="8">
        <f>D10/(D10+D12)</f>
        <v>0.75</v>
      </c>
      <c r="E22" s="8">
        <f>E10/(E10+E12)</f>
        <v>0.5</v>
      </c>
      <c r="F22" s="8">
        <f>F10/(F10+F12)</f>
        <v>0.25</v>
      </c>
      <c r="G22" s="9">
        <f>G10/(G10+G12)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example_1</vt:lpstr>
      <vt:lpstr>example_2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 Gafa</dc:creator>
  <cp:lastModifiedBy>Carmel Gafa</cp:lastModifiedBy>
  <dcterms:created xsi:type="dcterms:W3CDTF">2020-10-02T06:49:24Z</dcterms:created>
  <dcterms:modified xsi:type="dcterms:W3CDTF">2020-10-03T12:44:58Z</dcterms:modified>
</cp:coreProperties>
</file>