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MM Current info\scritti\Politecnico\"/>
    </mc:Choice>
  </mc:AlternateContent>
  <xr:revisionPtr revIDLastSave="0" documentId="13_ncr:1_{34099DB5-FEFA-48BC-9A27-8C9BDCD1CA17}" xr6:coauthVersionLast="47" xr6:coauthVersionMax="47" xr10:uidLastSave="{00000000-0000-0000-0000-000000000000}"/>
  <bookViews>
    <workbookView xWindow="-110" yWindow="-110" windowWidth="19420" windowHeight="10420" activeTab="1" xr2:uid="{3A9BA8A2-D6E0-4EBB-A7E5-2F8EB1E5E71D}"/>
  </bookViews>
  <sheets>
    <sheet name="Budget" sheetId="1" r:id="rId1"/>
    <sheet name="Forecast review"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2" l="1"/>
  <c r="C6" i="1"/>
  <c r="G4" i="2"/>
  <c r="U4" i="2"/>
  <c r="W4" i="2" s="1"/>
  <c r="X4" i="2" s="1"/>
  <c r="D6" i="2"/>
  <c r="E6" i="2"/>
  <c r="F6" i="2"/>
  <c r="L6" i="2"/>
  <c r="M6" i="2"/>
  <c r="N6" i="2"/>
  <c r="O6" i="2"/>
  <c r="P6" i="2"/>
  <c r="Q6" i="2"/>
  <c r="R6" i="2"/>
  <c r="S6" i="2"/>
  <c r="T6" i="2"/>
  <c r="T9" i="2" s="1"/>
  <c r="D7" i="2"/>
  <c r="E7" i="2"/>
  <c r="F7" i="2"/>
  <c r="L7" i="2"/>
  <c r="M7" i="2"/>
  <c r="N7" i="2"/>
  <c r="O7" i="2"/>
  <c r="P7" i="2"/>
  <c r="P9" i="2" s="1"/>
  <c r="Q7" i="2"/>
  <c r="Q9" i="2" s="1"/>
  <c r="R7" i="2"/>
  <c r="R9" i="2" s="1"/>
  <c r="S7" i="2"/>
  <c r="T7" i="2"/>
  <c r="H9" i="2"/>
  <c r="D6" i="1"/>
  <c r="D9" i="1" s="1"/>
  <c r="E6" i="1"/>
  <c r="F6" i="1"/>
  <c r="G6" i="1"/>
  <c r="H6" i="1"/>
  <c r="I6" i="1"/>
  <c r="J6" i="1"/>
  <c r="J9" i="1" s="1"/>
  <c r="K6" i="1"/>
  <c r="K9" i="1" s="1"/>
  <c r="L6" i="1"/>
  <c r="L9" i="1" s="1"/>
  <c r="M6" i="1"/>
  <c r="N6" i="1"/>
  <c r="C7" i="1"/>
  <c r="D7" i="1"/>
  <c r="E7" i="1"/>
  <c r="F7" i="1"/>
  <c r="F9" i="1" s="1"/>
  <c r="G7" i="1"/>
  <c r="G9" i="1" s="1"/>
  <c r="H7" i="1"/>
  <c r="I7" i="1"/>
  <c r="I9" i="1" s="1"/>
  <c r="J7" i="1"/>
  <c r="K7" i="1"/>
  <c r="L7" i="1"/>
  <c r="M7" i="1"/>
  <c r="N7" i="1"/>
  <c r="N9" i="1" s="1"/>
  <c r="H9" i="1"/>
  <c r="F9" i="2" l="1"/>
  <c r="E9" i="2"/>
  <c r="D9" i="2"/>
  <c r="U7" i="2"/>
  <c r="W7" i="2" s="1"/>
  <c r="X7" i="2" s="1"/>
  <c r="S9" i="2"/>
  <c r="O9" i="2"/>
  <c r="U6" i="2"/>
  <c r="W6" i="2" s="1"/>
  <c r="X6" i="2" s="1"/>
  <c r="G7" i="2"/>
  <c r="I7" i="2" s="1"/>
  <c r="J7" i="2" s="1"/>
  <c r="K7" i="2" s="1"/>
  <c r="M9" i="2"/>
  <c r="L9" i="2"/>
  <c r="C9" i="1"/>
  <c r="E9" i="1"/>
  <c r="M9" i="1"/>
  <c r="G9" i="2"/>
  <c r="O7" i="1"/>
  <c r="G6" i="2"/>
  <c r="I6" i="2" s="1"/>
  <c r="O6" i="1"/>
  <c r="O9" i="1" s="1"/>
  <c r="N9" i="2"/>
  <c r="U9" i="2" l="1"/>
  <c r="W9" i="2" s="1"/>
  <c r="X9" i="2" s="1"/>
  <c r="J6" i="2"/>
  <c r="K6" i="2" s="1"/>
  <c r="I9" i="2"/>
  <c r="J9" i="2" s="1"/>
  <c r="K9" i="2" s="1"/>
</calcChain>
</file>

<file path=xl/sharedStrings.xml><?xml version="1.0" encoding="utf-8"?>
<sst xmlns="http://schemas.openxmlformats.org/spreadsheetml/2006/main" count="44" uniqueCount="25">
  <si>
    <t>Total</t>
  </si>
  <si>
    <t>fixed</t>
  </si>
  <si>
    <t>variable</t>
  </si>
  <si>
    <t>volumes</t>
  </si>
  <si>
    <t>year</t>
  </si>
  <si>
    <t>dic</t>
  </si>
  <si>
    <t>nov</t>
  </si>
  <si>
    <t>ott</t>
  </si>
  <si>
    <t>set</t>
  </si>
  <si>
    <t>ago</t>
  </si>
  <si>
    <t>lug</t>
  </si>
  <si>
    <t>giu</t>
  </si>
  <si>
    <t>mag</t>
  </si>
  <si>
    <t>apr</t>
  </si>
  <si>
    <t>mar</t>
  </si>
  <si>
    <t>feb</t>
  </si>
  <si>
    <t>jan</t>
  </si>
  <si>
    <t>delta%</t>
  </si>
  <si>
    <t>delta</t>
  </si>
  <si>
    <t>F3+9</t>
  </si>
  <si>
    <t>expected</t>
  </si>
  <si>
    <t>actual</t>
  </si>
  <si>
    <t>forecast</t>
  </si>
  <si>
    <t>budget values (*)</t>
  </si>
  <si>
    <t>(*) in the reality the budget is done with the total amount of all the cost from which are deivated fixed and variable cost per unit that are used for simpllicity in the forecast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</si>
</sst>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9" fontId="0" fillId="0" borderId="0" xfId="1" applyFont="1" applyAlignment="1">
      <alignment horizontal="center"/>
    </xf>
    <xf numFmtId="0" fontId="0" fillId="0" borderId="0" xfId="0" applyAlignment="1">
      <alignment horizontal="left" wrapText="1"/>
    </xf>
    <xf numFmtId="0" fontId="3" fillId="0" borderId="0" xfId="0" applyFont="1" applyAlignment="1">
      <alignment horizontal="center"/>
    </xf>
  </cellXfs>
  <cellStyles count="2">
    <cellStyle name="Normale" xfId="0" builtinId="0"/>
    <cellStyle name="Percentual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BA0B8-6296-451D-B180-338A197A379F}">
  <dimension ref="A3:O12"/>
  <sheetViews>
    <sheetView zoomScale="96" zoomScaleNormal="96" workbookViewId="0">
      <selection activeCell="H14" sqref="H14"/>
    </sheetView>
  </sheetViews>
  <sheetFormatPr defaultRowHeight="14.5" x14ac:dyDescent="0.35"/>
  <cols>
    <col min="1" max="1" width="7.81640625" style="2" bestFit="1" customWidth="1"/>
    <col min="2" max="2" width="18" style="1" customWidth="1"/>
    <col min="3" max="14" width="6.54296875" style="1" customWidth="1"/>
  </cols>
  <sheetData>
    <row r="3" spans="1:15" x14ac:dyDescent="0.35">
      <c r="C3" s="1" t="s">
        <v>16</v>
      </c>
      <c r="D3" s="1" t="s">
        <v>15</v>
      </c>
      <c r="E3" s="1" t="s">
        <v>14</v>
      </c>
      <c r="F3" s="1" t="s">
        <v>13</v>
      </c>
      <c r="G3" s="1" t="s">
        <v>12</v>
      </c>
      <c r="H3" s="1" t="s">
        <v>11</v>
      </c>
      <c r="I3" s="1" t="s">
        <v>10</v>
      </c>
      <c r="J3" s="1" t="s">
        <v>9</v>
      </c>
      <c r="K3" s="1" t="s">
        <v>8</v>
      </c>
      <c r="L3" s="1" t="s">
        <v>7</v>
      </c>
      <c r="M3" s="1" t="s">
        <v>6</v>
      </c>
      <c r="N3" s="1" t="s">
        <v>5</v>
      </c>
      <c r="O3" s="3" t="s">
        <v>4</v>
      </c>
    </row>
    <row r="4" spans="1:15" x14ac:dyDescent="0.35">
      <c r="A4" s="2" t="s">
        <v>3</v>
      </c>
      <c r="C4" s="1">
        <v>11</v>
      </c>
      <c r="D4" s="1">
        <v>11</v>
      </c>
      <c r="E4" s="1">
        <v>11</v>
      </c>
      <c r="F4" s="1">
        <v>11</v>
      </c>
      <c r="G4" s="1">
        <v>11</v>
      </c>
      <c r="H4" s="1">
        <v>11</v>
      </c>
      <c r="I4" s="1">
        <v>11</v>
      </c>
      <c r="J4" s="1">
        <v>3</v>
      </c>
      <c r="K4" s="1">
        <v>11</v>
      </c>
      <c r="L4" s="1">
        <v>11</v>
      </c>
      <c r="M4" s="1">
        <v>11</v>
      </c>
      <c r="N4" s="1">
        <v>7</v>
      </c>
      <c r="O4" s="3">
        <v>120</v>
      </c>
    </row>
    <row r="5" spans="1:15" x14ac:dyDescent="0.35">
      <c r="B5" s="3" t="s">
        <v>23</v>
      </c>
      <c r="O5" s="2"/>
    </row>
    <row r="6" spans="1:15" x14ac:dyDescent="0.35">
      <c r="A6" s="2" t="s">
        <v>2</v>
      </c>
      <c r="B6" s="3">
        <v>70</v>
      </c>
      <c r="C6" s="1">
        <f>$B6*C4</f>
        <v>770</v>
      </c>
      <c r="D6" s="1">
        <f t="shared" ref="D6:N6" si="0">$B6*D4</f>
        <v>770</v>
      </c>
      <c r="E6" s="1">
        <f t="shared" si="0"/>
        <v>770</v>
      </c>
      <c r="F6" s="1">
        <f t="shared" si="0"/>
        <v>770</v>
      </c>
      <c r="G6" s="1">
        <f t="shared" si="0"/>
        <v>770</v>
      </c>
      <c r="H6" s="1">
        <f t="shared" si="0"/>
        <v>770</v>
      </c>
      <c r="I6" s="1">
        <f t="shared" si="0"/>
        <v>770</v>
      </c>
      <c r="J6" s="1">
        <f t="shared" si="0"/>
        <v>210</v>
      </c>
      <c r="K6" s="1">
        <f t="shared" si="0"/>
        <v>770</v>
      </c>
      <c r="L6" s="1">
        <f t="shared" si="0"/>
        <v>770</v>
      </c>
      <c r="M6" s="1">
        <f t="shared" si="0"/>
        <v>770</v>
      </c>
      <c r="N6" s="1">
        <f t="shared" si="0"/>
        <v>490</v>
      </c>
      <c r="O6" s="3">
        <f>SUM(B6:N6)</f>
        <v>8470</v>
      </c>
    </row>
    <row r="7" spans="1:15" x14ac:dyDescent="0.35">
      <c r="A7" s="2" t="s">
        <v>1</v>
      </c>
      <c r="B7" s="3">
        <v>30</v>
      </c>
      <c r="C7" s="1">
        <f t="shared" ref="C7:N7" si="1">$B7*C4</f>
        <v>330</v>
      </c>
      <c r="D7" s="1">
        <f t="shared" si="1"/>
        <v>330</v>
      </c>
      <c r="E7" s="1">
        <f t="shared" si="1"/>
        <v>330</v>
      </c>
      <c r="F7" s="1">
        <f t="shared" si="1"/>
        <v>330</v>
      </c>
      <c r="G7" s="1">
        <f t="shared" si="1"/>
        <v>330</v>
      </c>
      <c r="H7" s="1">
        <f t="shared" si="1"/>
        <v>330</v>
      </c>
      <c r="I7" s="1">
        <f t="shared" si="1"/>
        <v>330</v>
      </c>
      <c r="J7" s="1">
        <f t="shared" si="1"/>
        <v>90</v>
      </c>
      <c r="K7" s="1">
        <f t="shared" si="1"/>
        <v>330</v>
      </c>
      <c r="L7" s="1">
        <f t="shared" si="1"/>
        <v>330</v>
      </c>
      <c r="M7" s="1">
        <f t="shared" si="1"/>
        <v>330</v>
      </c>
      <c r="N7" s="1">
        <f t="shared" si="1"/>
        <v>210</v>
      </c>
      <c r="O7" s="3">
        <f>SUM(B7:N7)</f>
        <v>3630</v>
      </c>
    </row>
    <row r="8" spans="1:15" x14ac:dyDescent="0.35">
      <c r="O8" s="2"/>
    </row>
    <row r="9" spans="1:15" x14ac:dyDescent="0.35">
      <c r="A9" s="2" t="s">
        <v>0</v>
      </c>
      <c r="C9" s="1">
        <f t="shared" ref="C9:O9" si="2">C6+C7</f>
        <v>1100</v>
      </c>
      <c r="D9" s="1">
        <f t="shared" si="2"/>
        <v>1100</v>
      </c>
      <c r="E9" s="1">
        <f t="shared" si="2"/>
        <v>1100</v>
      </c>
      <c r="F9" s="1">
        <f t="shared" si="2"/>
        <v>1100</v>
      </c>
      <c r="G9" s="1">
        <f t="shared" si="2"/>
        <v>1100</v>
      </c>
      <c r="H9" s="1">
        <f t="shared" si="2"/>
        <v>1100</v>
      </c>
      <c r="I9" s="1">
        <f t="shared" si="2"/>
        <v>1100</v>
      </c>
      <c r="J9" s="1">
        <f t="shared" si="2"/>
        <v>300</v>
      </c>
      <c r="K9" s="1">
        <f t="shared" si="2"/>
        <v>1100</v>
      </c>
      <c r="L9" s="1">
        <f t="shared" si="2"/>
        <v>1100</v>
      </c>
      <c r="M9" s="1">
        <f t="shared" si="2"/>
        <v>1100</v>
      </c>
      <c r="N9" s="1">
        <f t="shared" si="2"/>
        <v>700</v>
      </c>
      <c r="O9" s="3">
        <f t="shared" si="2"/>
        <v>12100</v>
      </c>
    </row>
    <row r="12" spans="1:15" ht="28.5" customHeight="1" x14ac:dyDescent="0.35">
      <c r="B12" s="5" t="s">
        <v>24</v>
      </c>
      <c r="C12" s="5"/>
      <c r="D12" s="5"/>
      <c r="E12" s="5"/>
      <c r="F12" s="5"/>
      <c r="G12" s="5"/>
      <c r="H12" s="5"/>
      <c r="I12" s="5"/>
      <c r="J12" s="5"/>
      <c r="K12" s="5"/>
      <c r="L12" s="5"/>
      <c r="M12" s="5"/>
      <c r="N12" s="5"/>
      <c r="O12" s="5"/>
    </row>
  </sheetData>
  <mergeCells count="1">
    <mergeCell ref="B12:O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483FB-C6FD-4099-BBCF-695F3804977A}">
  <dimension ref="B2:X12"/>
  <sheetViews>
    <sheetView tabSelected="1" zoomScale="96" zoomScaleNormal="96" workbookViewId="0">
      <selection activeCell="K14" sqref="K14"/>
    </sheetView>
  </sheetViews>
  <sheetFormatPr defaultRowHeight="14.5" x14ac:dyDescent="0.35"/>
  <cols>
    <col min="1" max="1" width="4.08984375" customWidth="1"/>
    <col min="2" max="2" width="7.81640625" style="2" bestFit="1" customWidth="1"/>
    <col min="3" max="6" width="5.453125" style="1" customWidth="1"/>
    <col min="7" max="7" width="8.54296875" style="1" customWidth="1"/>
    <col min="8" max="8" width="8.54296875" style="3" customWidth="1"/>
    <col min="9" max="11" width="8.54296875" style="1" customWidth="1"/>
    <col min="12" max="20" width="6.26953125" style="1" customWidth="1"/>
    <col min="21" max="21" width="6.26953125" style="3" customWidth="1"/>
    <col min="22" max="24" width="8.7265625" style="1"/>
  </cols>
  <sheetData>
    <row r="2" spans="2:24" x14ac:dyDescent="0.35">
      <c r="G2" s="1" t="s">
        <v>22</v>
      </c>
      <c r="H2" s="6" t="s">
        <v>21</v>
      </c>
      <c r="I2" s="1" t="s">
        <v>20</v>
      </c>
      <c r="J2" s="1" t="s">
        <v>18</v>
      </c>
      <c r="K2" s="1" t="s">
        <v>17</v>
      </c>
    </row>
    <row r="3" spans="2:24" x14ac:dyDescent="0.35">
      <c r="D3" s="1" t="s">
        <v>16</v>
      </c>
      <c r="E3" s="1" t="s">
        <v>15</v>
      </c>
      <c r="F3" s="1" t="s">
        <v>14</v>
      </c>
      <c r="H3" s="6"/>
      <c r="L3" s="1" t="s">
        <v>13</v>
      </c>
      <c r="M3" s="1" t="s">
        <v>12</v>
      </c>
      <c r="N3" s="1" t="s">
        <v>11</v>
      </c>
      <c r="O3" s="1" t="s">
        <v>10</v>
      </c>
      <c r="P3" s="1" t="s">
        <v>9</v>
      </c>
      <c r="Q3" s="1" t="s">
        <v>8</v>
      </c>
      <c r="R3" s="1" t="s">
        <v>7</v>
      </c>
      <c r="S3" s="1" t="s">
        <v>6</v>
      </c>
      <c r="T3" s="1" t="s">
        <v>5</v>
      </c>
      <c r="U3" s="3" t="s">
        <v>19</v>
      </c>
      <c r="V3" s="3" t="s">
        <v>4</v>
      </c>
      <c r="W3" s="1" t="s">
        <v>18</v>
      </c>
      <c r="X3" s="1" t="s">
        <v>17</v>
      </c>
    </row>
    <row r="4" spans="2:24" x14ac:dyDescent="0.35">
      <c r="B4" s="2" t="s">
        <v>3</v>
      </c>
      <c r="D4" s="1">
        <v>11</v>
      </c>
      <c r="E4" s="1">
        <v>11</v>
      </c>
      <c r="F4" s="1">
        <v>11</v>
      </c>
      <c r="G4" s="1">
        <f>SUM(D4:F4)</f>
        <v>33</v>
      </c>
      <c r="H4" s="6">
        <v>25</v>
      </c>
      <c r="L4" s="1">
        <v>11</v>
      </c>
      <c r="M4" s="1">
        <v>11</v>
      </c>
      <c r="N4" s="1">
        <v>11</v>
      </c>
      <c r="O4" s="1">
        <v>11</v>
      </c>
      <c r="P4" s="1">
        <v>3</v>
      </c>
      <c r="Q4" s="1">
        <v>11</v>
      </c>
      <c r="R4" s="1">
        <v>11</v>
      </c>
      <c r="S4" s="1">
        <v>11</v>
      </c>
      <c r="T4" s="1">
        <v>7</v>
      </c>
      <c r="U4" s="3">
        <f>SUM(L4:T4)+H4</f>
        <v>112</v>
      </c>
      <c r="V4" s="3">
        <v>120</v>
      </c>
      <c r="W4" s="1">
        <f>U4-V4</f>
        <v>-8</v>
      </c>
      <c r="X4" s="4">
        <f>W4/V4</f>
        <v>-6.6666666666666666E-2</v>
      </c>
    </row>
    <row r="5" spans="2:24" x14ac:dyDescent="0.35">
      <c r="H5" s="6"/>
      <c r="V5" s="3"/>
      <c r="X5" s="4"/>
    </row>
    <row r="6" spans="2:24" x14ac:dyDescent="0.35">
      <c r="B6" s="2" t="s">
        <v>2</v>
      </c>
      <c r="C6" s="1">
        <v>70</v>
      </c>
      <c r="D6" s="1">
        <f>$C6*D4</f>
        <v>770</v>
      </c>
      <c r="E6" s="1">
        <f>$C6*E4</f>
        <v>770</v>
      </c>
      <c r="F6" s="1">
        <f>$C6*F4</f>
        <v>770</v>
      </c>
      <c r="G6" s="1">
        <f>SUM(D6:F6)</f>
        <v>2310</v>
      </c>
      <c r="H6" s="6">
        <v>2100</v>
      </c>
      <c r="I6" s="1">
        <f>G6*H4/G4</f>
        <v>1750</v>
      </c>
      <c r="J6" s="1">
        <f>H6-I6</f>
        <v>350</v>
      </c>
      <c r="K6" s="4">
        <f>J6/G6</f>
        <v>0.15151515151515152</v>
      </c>
      <c r="L6" s="1">
        <f t="shared" ref="L6:T6" si="0">$C6*L4</f>
        <v>770</v>
      </c>
      <c r="M6" s="1">
        <f t="shared" si="0"/>
        <v>770</v>
      </c>
      <c r="N6" s="1">
        <f t="shared" si="0"/>
        <v>770</v>
      </c>
      <c r="O6" s="1">
        <f t="shared" si="0"/>
        <v>770</v>
      </c>
      <c r="P6" s="1">
        <f t="shared" si="0"/>
        <v>210</v>
      </c>
      <c r="Q6" s="1">
        <f t="shared" si="0"/>
        <v>770</v>
      </c>
      <c r="R6" s="1">
        <f t="shared" si="0"/>
        <v>770</v>
      </c>
      <c r="S6" s="1">
        <f t="shared" si="0"/>
        <v>770</v>
      </c>
      <c r="T6" s="1">
        <f t="shared" si="0"/>
        <v>490</v>
      </c>
      <c r="U6" s="3">
        <f>SUM(L6:T6)+H6</f>
        <v>8190</v>
      </c>
      <c r="V6" s="3">
        <v>8470</v>
      </c>
      <c r="W6" s="1">
        <f>U6-V6</f>
        <v>-280</v>
      </c>
      <c r="X6" s="4">
        <f>W6/V6</f>
        <v>-3.3057851239669422E-2</v>
      </c>
    </row>
    <row r="7" spans="2:24" x14ac:dyDescent="0.35">
      <c r="B7" s="2" t="s">
        <v>1</v>
      </c>
      <c r="C7" s="1">
        <v>30</v>
      </c>
      <c r="D7" s="1">
        <f>$C7*D4</f>
        <v>330</v>
      </c>
      <c r="E7" s="1">
        <f>$C7*E4</f>
        <v>330</v>
      </c>
      <c r="F7" s="1">
        <f>$C7*F4</f>
        <v>330</v>
      </c>
      <c r="G7" s="1">
        <f>SUM(D7:F7)</f>
        <v>990</v>
      </c>
      <c r="H7" s="6">
        <v>1100</v>
      </c>
      <c r="I7" s="1">
        <f>G7</f>
        <v>990</v>
      </c>
      <c r="J7" s="1">
        <f>H7-I7</f>
        <v>110</v>
      </c>
      <c r="K7" s="4">
        <f>J7/G7</f>
        <v>0.1111111111111111</v>
      </c>
      <c r="L7" s="1">
        <f t="shared" ref="L7:T7" si="1">$C7*L4</f>
        <v>330</v>
      </c>
      <c r="M7" s="1">
        <f t="shared" si="1"/>
        <v>330</v>
      </c>
      <c r="N7" s="1">
        <f t="shared" si="1"/>
        <v>330</v>
      </c>
      <c r="O7" s="1">
        <f t="shared" si="1"/>
        <v>330</v>
      </c>
      <c r="P7" s="1">
        <f t="shared" si="1"/>
        <v>90</v>
      </c>
      <c r="Q7" s="1">
        <f t="shared" si="1"/>
        <v>330</v>
      </c>
      <c r="R7" s="1">
        <f t="shared" si="1"/>
        <v>330</v>
      </c>
      <c r="S7" s="1">
        <f t="shared" si="1"/>
        <v>330</v>
      </c>
      <c r="T7" s="1">
        <f t="shared" si="1"/>
        <v>210</v>
      </c>
      <c r="U7" s="3">
        <f>SUM(L7:T7)+H7</f>
        <v>3710</v>
      </c>
      <c r="V7" s="3">
        <v>3630</v>
      </c>
      <c r="W7" s="1">
        <f>U7-V7</f>
        <v>80</v>
      </c>
      <c r="X7" s="4">
        <f>W7/V7</f>
        <v>2.2038567493112948E-2</v>
      </c>
    </row>
    <row r="8" spans="2:24" x14ac:dyDescent="0.35">
      <c r="H8" s="6"/>
      <c r="K8" s="4"/>
      <c r="V8" s="3"/>
      <c r="X8" s="4"/>
    </row>
    <row r="9" spans="2:24" x14ac:dyDescent="0.35">
      <c r="B9" s="2" t="s">
        <v>0</v>
      </c>
      <c r="D9" s="1">
        <f>D6+D7</f>
        <v>1100</v>
      </c>
      <c r="E9" s="1">
        <f>E6+E7</f>
        <v>1100</v>
      </c>
      <c r="F9" s="1">
        <f>F6+F7</f>
        <v>1100</v>
      </c>
      <c r="G9" s="1">
        <f>SUM(D9:F9)</f>
        <v>3300</v>
      </c>
      <c r="H9" s="6">
        <f>H6+H7</f>
        <v>3200</v>
      </c>
      <c r="I9" s="1">
        <f>I6+I7</f>
        <v>2740</v>
      </c>
      <c r="J9" s="1">
        <f>H9-I9</f>
        <v>460</v>
      </c>
      <c r="K9" s="4">
        <f>J9/G9</f>
        <v>0.1393939393939394</v>
      </c>
      <c r="L9" s="1">
        <f t="shared" ref="L9:T9" si="2">L6+L7</f>
        <v>1100</v>
      </c>
      <c r="M9" s="1">
        <f t="shared" si="2"/>
        <v>1100</v>
      </c>
      <c r="N9" s="1">
        <f t="shared" si="2"/>
        <v>1100</v>
      </c>
      <c r="O9" s="1">
        <f t="shared" si="2"/>
        <v>1100</v>
      </c>
      <c r="P9" s="1">
        <f t="shared" si="2"/>
        <v>300</v>
      </c>
      <c r="Q9" s="1">
        <f t="shared" si="2"/>
        <v>1100</v>
      </c>
      <c r="R9" s="1">
        <f t="shared" si="2"/>
        <v>1100</v>
      </c>
      <c r="S9" s="1">
        <f t="shared" si="2"/>
        <v>1100</v>
      </c>
      <c r="T9" s="1">
        <f t="shared" si="2"/>
        <v>700</v>
      </c>
      <c r="U9" s="3">
        <f>SUM(L9:T9)+H9</f>
        <v>11900</v>
      </c>
      <c r="V9" s="3">
        <v>12100</v>
      </c>
      <c r="W9" s="1">
        <f>U9-V9</f>
        <v>-200</v>
      </c>
      <c r="X9" s="4">
        <f>W9/V9</f>
        <v>-1.6528925619834711E-2</v>
      </c>
    </row>
    <row r="12" spans="2:24" x14ac:dyDescent="0.35">
      <c r="G12" s="1">
        <f>H6/H4</f>
        <v>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Budget</vt:lpstr>
      <vt:lpstr>Forecast 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Mauro Mollo</dc:creator>
  <cp:lastModifiedBy>Mauro Mollo</cp:lastModifiedBy>
  <dcterms:created xsi:type="dcterms:W3CDTF">2023-05-13T18:18:14Z</dcterms:created>
  <dcterms:modified xsi:type="dcterms:W3CDTF">2023-05-16T14:00:19Z</dcterms:modified>
</cp:coreProperties>
</file>