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587d5db0f7dd52/Documenti/Politecnico/file di preparazione/"/>
    </mc:Choice>
  </mc:AlternateContent>
  <xr:revisionPtr revIDLastSave="0" documentId="8_{C44E817B-9E42-40B0-8447-F9D1887E39B5}" xr6:coauthVersionLast="47" xr6:coauthVersionMax="47" xr10:uidLastSave="{00000000-0000-0000-0000-000000000000}"/>
  <bookViews>
    <workbookView xWindow="-110" yWindow="-110" windowWidth="22620" windowHeight="13500" activeTab="2" xr2:uid="{868F7A68-78BD-4E45-BE50-731F20714F6A}"/>
  </bookViews>
  <sheets>
    <sheet name="Budget" sheetId="2" r:id="rId1"/>
    <sheet name="F 3+9 flat" sheetId="3" r:id="rId2"/>
    <sheet name="F3+9 fin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3" l="1"/>
  <c r="S9" i="3"/>
  <c r="S10" i="3"/>
  <c r="S12" i="3"/>
  <c r="S7" i="3"/>
  <c r="R10" i="3"/>
  <c r="R12" i="3"/>
  <c r="R9" i="3"/>
  <c r="P15" i="3"/>
  <c r="P16" i="3" s="1"/>
  <c r="R16" i="3" s="1"/>
  <c r="S16" i="3" s="1"/>
  <c r="P8" i="3"/>
  <c r="P12" i="3"/>
  <c r="P10" i="3"/>
  <c r="P9" i="3"/>
  <c r="R12" i="2"/>
  <c r="R10" i="2"/>
  <c r="R9" i="2"/>
  <c r="H8" i="1"/>
  <c r="I8" i="1"/>
  <c r="J8" i="1"/>
  <c r="K8" i="1"/>
  <c r="L8" i="1"/>
  <c r="M8" i="1"/>
  <c r="N8" i="1"/>
  <c r="O8" i="1"/>
  <c r="O11" i="1" s="1"/>
  <c r="H9" i="1"/>
  <c r="I9" i="1"/>
  <c r="J9" i="1"/>
  <c r="K9" i="1"/>
  <c r="L9" i="1"/>
  <c r="M9" i="1"/>
  <c r="N9" i="1"/>
  <c r="O9" i="1"/>
  <c r="G8" i="1"/>
  <c r="G9" i="1"/>
  <c r="P9" i="1" s="1"/>
  <c r="S9" i="1" s="1"/>
  <c r="P6" i="1"/>
  <c r="I11" i="1" l="1"/>
  <c r="G11" i="1"/>
  <c r="P8" i="1"/>
  <c r="K11" i="1"/>
  <c r="J11" i="1"/>
  <c r="N11" i="1"/>
  <c r="M11" i="1"/>
  <c r="L11" i="1"/>
  <c r="H11" i="1"/>
  <c r="R8" i="1" l="1"/>
  <c r="S8" i="1"/>
  <c r="P11" i="1"/>
  <c r="S11" i="1" s="1"/>
</calcChain>
</file>

<file path=xl/sharedStrings.xml><?xml version="1.0" encoding="utf-8"?>
<sst xmlns="http://schemas.openxmlformats.org/spreadsheetml/2006/main" count="56" uniqueCount="28">
  <si>
    <t>actual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</si>
  <si>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</si>
  <si>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</si>
  <si>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</si>
  <si>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</si>
  <si>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</si>
  <si>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</si>
  <si>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</si>
  <si>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</si>
  <si>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</si>
  <si>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F3+9</t>
  </si>
  <si>
    <t>year</t>
  </si>
  <si>
    <t>delta</t>
  </si>
  <si>
    <t>delta%</t>
  </si>
  <si>
    <t>volumes</t>
  </si>
  <si>
    <t>variable</t>
  </si>
  <si>
    <t>fixed</t>
  </si>
  <si>
    <t>Total</t>
  </si>
  <si>
    <t>jan</t>
  </si>
  <si>
    <t>feb</t>
  </si>
  <si>
    <t>mar</t>
  </si>
  <si>
    <t>Volumes (ku)</t>
  </si>
  <si>
    <t>pku</t>
  </si>
  <si>
    <t xml:space="preserve">Variable cost </t>
  </si>
  <si>
    <t>Fixed cost</t>
  </si>
  <si>
    <t>Budget</t>
  </si>
  <si>
    <t>Revenues</t>
  </si>
  <si>
    <t>Company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</si>
</sst>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8"/>
      <name val="Arial"/>
    </font>
    <font>
      <sz val="18"/>
      <color rgb="FF000000"/>
      <name val="Calibri"/>
    </font>
    <font>
      <b/>
      <sz val="18"/>
      <color rgb="FF000000"/>
      <name val="Calibri"/>
    </font>
    <font>
      <sz val="18"/>
      <color theme="4"/>
      <name val="Calibri"/>
      <family val="2"/>
    </font>
    <font>
      <b/>
      <sz val="18"/>
      <color theme="4"/>
      <name val="Calibri"/>
      <family val="2"/>
    </font>
    <font>
      <b/>
      <sz val="18"/>
      <color rgb="FF000000"/>
      <name val="Calibri"/>
      <family val="2"/>
    </font>
    <font>
      <sz val="18"/>
      <name val="Arial"/>
      <family val="2"/>
    </font>
    <font>
      <sz val="20"/>
      <color rgb="FF000000"/>
      <name val="Calibri"/>
      <family val="2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3" fillId="0" borderId="0" xfId="0" applyFont="1" applyAlignment="1">
      <alignment horizontal="left" wrapText="1" readingOrder="1"/>
    </xf>
    <xf numFmtId="9" fontId="2" fillId="0" borderId="0" xfId="0" applyNumberFormat="1" applyFont="1" applyAlignment="1">
      <alignment horizontal="center" wrapText="1" readingOrder="1"/>
    </xf>
    <xf numFmtId="0" fontId="4" fillId="0" borderId="0" xfId="0" applyFont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 readingOrder="1"/>
    </xf>
    <xf numFmtId="0" fontId="9" fillId="0" borderId="0" xfId="0" applyFont="1" applyAlignment="1">
      <alignment horizontal="left" wrapText="1" readingOrder="1"/>
    </xf>
    <xf numFmtId="0" fontId="9" fillId="0" borderId="0" xfId="0" applyFont="1" applyAlignment="1">
      <alignment horizontal="center" wrapText="1" readingOrder="1"/>
    </xf>
    <xf numFmtId="0" fontId="8" fillId="0" borderId="1" xfId="0" applyFont="1" applyBorder="1" applyAlignment="1">
      <alignment horizontal="center" wrapText="1" readingOrder="1"/>
    </xf>
    <xf numFmtId="0" fontId="8" fillId="0" borderId="2" xfId="0" applyFont="1" applyBorder="1" applyAlignment="1">
      <alignment horizontal="center" wrapText="1" readingOrder="1"/>
    </xf>
    <xf numFmtId="0" fontId="8" fillId="0" borderId="3" xfId="0" applyFont="1" applyBorder="1" applyAlignment="1">
      <alignment horizontal="center" wrapText="1" readingOrder="1"/>
    </xf>
    <xf numFmtId="0" fontId="10" fillId="0" borderId="0" xfId="0" applyFont="1" applyAlignment="1">
      <alignment horizontal="center" wrapText="1" readingOrder="1"/>
    </xf>
    <xf numFmtId="0" fontId="6" fillId="0" borderId="0" xfId="0" applyFont="1" applyAlignment="1">
      <alignment horizontal="left" wrapText="1" readingOrder="1"/>
    </xf>
    <xf numFmtId="9" fontId="10" fillId="0" borderId="0" xfId="0" applyNumberFormat="1" applyFont="1" applyAlignment="1">
      <alignment horizontal="center" wrapText="1" readingOrder="1"/>
    </xf>
    <xf numFmtId="0" fontId="6" fillId="2" borderId="0" xfId="0" applyFont="1" applyFill="1" applyAlignment="1">
      <alignment horizontal="center" wrapText="1" readingOrder="1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D48A-1CA3-432F-81D2-4670EFDE6E4E}">
  <dimension ref="D6:R12"/>
  <sheetViews>
    <sheetView workbookViewId="0">
      <selection activeCell="R7" sqref="R7:R12"/>
    </sheetView>
  </sheetViews>
  <sheetFormatPr defaultRowHeight="14.5" x14ac:dyDescent="0.35"/>
  <cols>
    <col min="4" max="4" width="18.90625" customWidth="1"/>
    <col min="18" max="18" width="14" customWidth="1"/>
  </cols>
  <sheetData>
    <row r="6" spans="4:18" ht="26" x14ac:dyDescent="0.6">
      <c r="D6" s="10"/>
      <c r="E6" s="11"/>
      <c r="F6" s="12" t="s">
        <v>18</v>
      </c>
      <c r="G6" s="12" t="s">
        <v>19</v>
      </c>
      <c r="H6" s="12" t="s">
        <v>20</v>
      </c>
      <c r="I6" s="12" t="s">
        <v>1</v>
      </c>
      <c r="J6" s="12" t="s">
        <v>2</v>
      </c>
      <c r="K6" s="12" t="s">
        <v>3</v>
      </c>
      <c r="L6" s="12" t="s">
        <v>4</v>
      </c>
      <c r="M6" s="12" t="s">
        <v>5</v>
      </c>
      <c r="N6" s="12" t="s">
        <v>6</v>
      </c>
      <c r="O6" s="12" t="s">
        <v>7</v>
      </c>
      <c r="P6" s="12" t="s">
        <v>8</v>
      </c>
      <c r="Q6" s="12" t="s">
        <v>9</v>
      </c>
      <c r="R6" s="12" t="s">
        <v>11</v>
      </c>
    </row>
    <row r="7" spans="4:18" ht="52.5" thickBot="1" x14ac:dyDescent="0.65">
      <c r="D7" s="13" t="s">
        <v>21</v>
      </c>
      <c r="E7" s="11"/>
      <c r="F7" s="12">
        <v>11</v>
      </c>
      <c r="G7" s="12">
        <v>11</v>
      </c>
      <c r="H7" s="12">
        <v>11</v>
      </c>
      <c r="I7" s="12">
        <v>11</v>
      </c>
      <c r="J7" s="12">
        <v>11</v>
      </c>
      <c r="K7" s="12">
        <v>11</v>
      </c>
      <c r="L7" s="12">
        <v>11</v>
      </c>
      <c r="M7" s="12">
        <v>3</v>
      </c>
      <c r="N7" s="12">
        <v>11</v>
      </c>
      <c r="O7" s="12">
        <v>11</v>
      </c>
      <c r="P7" s="12">
        <v>11</v>
      </c>
      <c r="Q7" s="12">
        <v>7</v>
      </c>
      <c r="R7" s="14">
        <v>120</v>
      </c>
    </row>
    <row r="8" spans="4:18" ht="26" x14ac:dyDescent="0.6">
      <c r="D8" s="10"/>
      <c r="E8" s="15" t="s">
        <v>22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0"/>
    </row>
    <row r="9" spans="4:18" ht="44.5" customHeight="1" x14ac:dyDescent="0.6">
      <c r="D9" s="13" t="s">
        <v>23</v>
      </c>
      <c r="E9" s="16">
        <v>70</v>
      </c>
      <c r="F9" s="12">
        <v>770</v>
      </c>
      <c r="G9" s="12">
        <v>770</v>
      </c>
      <c r="H9" s="12">
        <v>770</v>
      </c>
      <c r="I9" s="12">
        <v>770</v>
      </c>
      <c r="J9" s="12">
        <v>770</v>
      </c>
      <c r="K9" s="12">
        <v>770</v>
      </c>
      <c r="L9" s="12">
        <v>770</v>
      </c>
      <c r="M9" s="12">
        <v>210</v>
      </c>
      <c r="N9" s="12">
        <v>770</v>
      </c>
      <c r="O9" s="12">
        <v>770</v>
      </c>
      <c r="P9" s="12">
        <v>770</v>
      </c>
      <c r="Q9" s="12">
        <v>490</v>
      </c>
      <c r="R9" s="14">
        <f>SUM(F9:Q9)</f>
        <v>8400</v>
      </c>
    </row>
    <row r="10" spans="4:18" ht="47.5" customHeight="1" thickBot="1" x14ac:dyDescent="0.65">
      <c r="D10" s="13" t="s">
        <v>24</v>
      </c>
      <c r="E10" s="17">
        <v>30</v>
      </c>
      <c r="F10" s="12">
        <v>330</v>
      </c>
      <c r="G10" s="12">
        <v>330</v>
      </c>
      <c r="H10" s="12">
        <v>330</v>
      </c>
      <c r="I10" s="12">
        <v>330</v>
      </c>
      <c r="J10" s="12">
        <v>330</v>
      </c>
      <c r="K10" s="12">
        <v>330</v>
      </c>
      <c r="L10" s="12">
        <v>330</v>
      </c>
      <c r="M10" s="12">
        <v>90</v>
      </c>
      <c r="N10" s="12">
        <v>330</v>
      </c>
      <c r="O10" s="12">
        <v>330</v>
      </c>
      <c r="P10" s="12">
        <v>330</v>
      </c>
      <c r="Q10" s="12">
        <v>210</v>
      </c>
      <c r="R10" s="14">
        <f>SUM(F10:Q10)</f>
        <v>3600</v>
      </c>
    </row>
    <row r="11" spans="4:18" ht="26" x14ac:dyDescent="0.6"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4"/>
    </row>
    <row r="12" spans="4:18" ht="26" x14ac:dyDescent="0.6">
      <c r="D12" s="13" t="s">
        <v>17</v>
      </c>
      <c r="E12" s="11"/>
      <c r="F12" s="12">
        <v>1100</v>
      </c>
      <c r="G12" s="12">
        <v>1100</v>
      </c>
      <c r="H12" s="12">
        <v>1100</v>
      </c>
      <c r="I12" s="12">
        <v>1100</v>
      </c>
      <c r="J12" s="12">
        <v>1100</v>
      </c>
      <c r="K12" s="12">
        <v>1100</v>
      </c>
      <c r="L12" s="12">
        <v>1100</v>
      </c>
      <c r="M12" s="12">
        <v>300</v>
      </c>
      <c r="N12" s="12">
        <v>1100</v>
      </c>
      <c r="O12" s="12">
        <v>1100</v>
      </c>
      <c r="P12" s="12">
        <v>1100</v>
      </c>
      <c r="Q12" s="12">
        <v>700</v>
      </c>
      <c r="R12" s="14">
        <f t="shared" ref="R11:R12" si="0">SUM(F12:Q12)</f>
        <v>12000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AB88-05EC-4AE5-9011-74A6FAB195F2}">
  <dimension ref="D5:S17"/>
  <sheetViews>
    <sheetView topLeftCell="A5" workbookViewId="0">
      <selection activeCell="D19" sqref="D19"/>
    </sheetView>
  </sheetViews>
  <sheetFormatPr defaultRowHeight="14.5" x14ac:dyDescent="0.35"/>
  <cols>
    <col min="3" max="3" width="1.36328125" customWidth="1"/>
    <col min="4" max="4" width="16.26953125" bestFit="1" customWidth="1"/>
    <col min="6" max="6" width="10.54296875" customWidth="1"/>
    <col min="16" max="16" width="11.6328125" customWidth="1"/>
    <col min="17" max="18" width="12.90625" customWidth="1"/>
  </cols>
  <sheetData>
    <row r="5" spans="4:19" ht="47" x14ac:dyDescent="0.55000000000000004">
      <c r="D5" s="10"/>
      <c r="E5" s="11"/>
      <c r="F5" s="18" t="s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4:19" ht="47" x14ac:dyDescent="0.55000000000000004">
      <c r="D6" s="10"/>
      <c r="E6" s="11"/>
      <c r="F6" s="11"/>
      <c r="G6" s="18" t="s">
        <v>1</v>
      </c>
      <c r="H6" s="18" t="s">
        <v>2</v>
      </c>
      <c r="I6" s="18" t="s">
        <v>3</v>
      </c>
      <c r="J6" s="18" t="s">
        <v>4</v>
      </c>
      <c r="K6" s="18" t="s">
        <v>5</v>
      </c>
      <c r="L6" s="18" t="s">
        <v>6</v>
      </c>
      <c r="M6" s="18" t="s">
        <v>7</v>
      </c>
      <c r="N6" s="18" t="s">
        <v>8</v>
      </c>
      <c r="O6" s="18" t="s">
        <v>9</v>
      </c>
      <c r="P6" s="9" t="s">
        <v>10</v>
      </c>
      <c r="Q6" s="9" t="s">
        <v>25</v>
      </c>
      <c r="R6" s="18" t="s">
        <v>12</v>
      </c>
      <c r="S6" s="18" t="s">
        <v>13</v>
      </c>
    </row>
    <row r="7" spans="4:19" ht="23.5" x14ac:dyDescent="0.55000000000000004">
      <c r="D7" s="19" t="s">
        <v>14</v>
      </c>
      <c r="E7" s="11"/>
      <c r="F7" s="18">
        <v>25</v>
      </c>
      <c r="G7" s="18">
        <v>10</v>
      </c>
      <c r="H7" s="18">
        <v>11</v>
      </c>
      <c r="I7" s="18">
        <v>11</v>
      </c>
      <c r="J7" s="18">
        <v>11</v>
      </c>
      <c r="K7" s="18">
        <v>3</v>
      </c>
      <c r="L7" s="18">
        <v>13</v>
      </c>
      <c r="M7" s="18">
        <v>15</v>
      </c>
      <c r="N7" s="18">
        <v>15</v>
      </c>
      <c r="O7" s="18">
        <v>10</v>
      </c>
      <c r="P7" s="21">
        <v>112</v>
      </c>
      <c r="Q7" s="9">
        <v>120</v>
      </c>
      <c r="R7" s="18">
        <v>-8</v>
      </c>
      <c r="S7" s="20">
        <f>(R7/Q7)</f>
        <v>-6.6666666666666666E-2</v>
      </c>
    </row>
    <row r="8" spans="4:19" ht="20" customHeight="1" x14ac:dyDescent="0.55000000000000004"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9">
        <f>P7-Q7</f>
        <v>-8</v>
      </c>
      <c r="Q8" s="11"/>
      <c r="R8" s="11"/>
      <c r="S8" s="20"/>
    </row>
    <row r="9" spans="4:19" ht="23.5" x14ac:dyDescent="0.55000000000000004">
      <c r="D9" s="19" t="s">
        <v>15</v>
      </c>
      <c r="E9" s="18">
        <v>70</v>
      </c>
      <c r="F9" s="18">
        <v>2100</v>
      </c>
      <c r="G9" s="18">
        <v>770</v>
      </c>
      <c r="H9" s="18">
        <v>770</v>
      </c>
      <c r="I9" s="18">
        <v>770</v>
      </c>
      <c r="J9" s="18">
        <v>770</v>
      </c>
      <c r="K9" s="18">
        <v>210</v>
      </c>
      <c r="L9" s="18">
        <v>770</v>
      </c>
      <c r="M9" s="18">
        <v>770</v>
      </c>
      <c r="N9" s="18">
        <v>770</v>
      </c>
      <c r="O9" s="18">
        <v>490</v>
      </c>
      <c r="P9" s="9">
        <f>SUM(F9:O9)</f>
        <v>8190</v>
      </c>
      <c r="Q9" s="9">
        <v>8400</v>
      </c>
      <c r="R9" s="18">
        <f>P9-Q9</f>
        <v>-210</v>
      </c>
      <c r="S9" s="20">
        <f t="shared" ref="S8:S16" si="0">(R9/Q9)</f>
        <v>-2.5000000000000001E-2</v>
      </c>
    </row>
    <row r="10" spans="4:19" ht="23.5" x14ac:dyDescent="0.55000000000000004">
      <c r="D10" s="19" t="s">
        <v>16</v>
      </c>
      <c r="E10" s="18">
        <v>30</v>
      </c>
      <c r="F10" s="18">
        <v>1100</v>
      </c>
      <c r="G10" s="18">
        <v>330</v>
      </c>
      <c r="H10" s="18">
        <v>330</v>
      </c>
      <c r="I10" s="18">
        <v>330</v>
      </c>
      <c r="J10" s="18">
        <v>330</v>
      </c>
      <c r="K10" s="18">
        <v>90</v>
      </c>
      <c r="L10" s="18">
        <v>330</v>
      </c>
      <c r="M10" s="18">
        <v>330</v>
      </c>
      <c r="N10" s="18">
        <v>330</v>
      </c>
      <c r="O10" s="18">
        <v>210</v>
      </c>
      <c r="P10" s="9">
        <f>SUM(F10:O10)</f>
        <v>3710</v>
      </c>
      <c r="Q10" s="9">
        <v>3600</v>
      </c>
      <c r="R10" s="18">
        <f t="shared" ref="R10:R12" si="1">P10-Q10</f>
        <v>110</v>
      </c>
      <c r="S10" s="20">
        <f t="shared" si="0"/>
        <v>3.0555555555555555E-2</v>
      </c>
    </row>
    <row r="11" spans="4:19" ht="23.5" x14ac:dyDescent="0.55000000000000004"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9"/>
      <c r="Q11" s="11"/>
      <c r="R11" s="18"/>
      <c r="S11" s="20"/>
    </row>
    <row r="12" spans="4:19" ht="23.5" x14ac:dyDescent="0.55000000000000004">
      <c r="D12" s="19" t="s">
        <v>17</v>
      </c>
      <c r="E12" s="11"/>
      <c r="F12" s="18">
        <v>3200</v>
      </c>
      <c r="G12" s="18">
        <v>1100</v>
      </c>
      <c r="H12" s="18">
        <v>1100</v>
      </c>
      <c r="I12" s="18">
        <v>1100</v>
      </c>
      <c r="J12" s="18">
        <v>1100</v>
      </c>
      <c r="K12" s="18">
        <v>300</v>
      </c>
      <c r="L12" s="18">
        <v>1100</v>
      </c>
      <c r="M12" s="18">
        <v>1100</v>
      </c>
      <c r="N12" s="18">
        <v>1100</v>
      </c>
      <c r="O12" s="18">
        <v>700</v>
      </c>
      <c r="P12" s="9">
        <f>SUM(F12:O12)</f>
        <v>11900</v>
      </c>
      <c r="Q12" s="9">
        <v>12000</v>
      </c>
      <c r="R12" s="18">
        <f t="shared" si="1"/>
        <v>-100</v>
      </c>
      <c r="S12" s="20">
        <f t="shared" si="0"/>
        <v>-8.3333333333333332E-3</v>
      </c>
    </row>
    <row r="13" spans="4:19" ht="23.5" x14ac:dyDescent="0.55000000000000004">
      <c r="R13" s="18"/>
      <c r="S13" s="20"/>
    </row>
    <row r="14" spans="4:19" ht="23.5" x14ac:dyDescent="0.55000000000000004">
      <c r="R14" s="18"/>
      <c r="S14" s="20"/>
    </row>
    <row r="15" spans="4:19" ht="23.5" x14ac:dyDescent="0.55000000000000004">
      <c r="D15" s="19" t="s">
        <v>26</v>
      </c>
      <c r="E15" s="18">
        <v>110</v>
      </c>
      <c r="P15" s="9">
        <f>E15*P8</f>
        <v>-880</v>
      </c>
      <c r="R15" s="18"/>
      <c r="S15" s="20"/>
    </row>
    <row r="16" spans="4:19" ht="23.5" x14ac:dyDescent="0.55000000000000004">
      <c r="P16" s="9">
        <f>P12+P15</f>
        <v>11020</v>
      </c>
      <c r="Q16" s="9">
        <v>12000</v>
      </c>
      <c r="R16" s="18">
        <f>P16-Q12</f>
        <v>-980</v>
      </c>
      <c r="S16" s="20">
        <f t="shared" si="0"/>
        <v>-8.1666666666666665E-2</v>
      </c>
    </row>
    <row r="17" spans="4:16" x14ac:dyDescent="0.35">
      <c r="D17" t="s">
        <v>27</v>
      </c>
      <c r="E17" s="22">
        <v>1000</v>
      </c>
      <c r="P17" s="22">
        <f>E17*P8</f>
        <v>-8000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A6C0-5634-4C61-B787-DDD7E39E0958}">
  <dimension ref="D4:S11"/>
  <sheetViews>
    <sheetView tabSelected="1" workbookViewId="0">
      <selection activeCell="D5" sqref="D5:S11"/>
    </sheetView>
  </sheetViews>
  <sheetFormatPr defaultRowHeight="14.5" x14ac:dyDescent="0.35"/>
  <cols>
    <col min="4" max="4" width="17.453125" customWidth="1"/>
    <col min="6" max="6" width="11.453125" customWidth="1"/>
    <col min="16" max="17" width="11.90625" customWidth="1"/>
  </cols>
  <sheetData>
    <row r="4" spans="4:19" ht="22.5" x14ac:dyDescent="0.45">
      <c r="D4" s="1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4:19" ht="47" x14ac:dyDescent="0.55000000000000004">
      <c r="D5" s="1"/>
      <c r="E5" s="2"/>
      <c r="F5" s="3" t="s">
        <v>0</v>
      </c>
      <c r="G5" s="3" t="s">
        <v>1</v>
      </c>
      <c r="H5" s="3" t="s">
        <v>2</v>
      </c>
      <c r="I5" s="3" t="s">
        <v>3</v>
      </c>
      <c r="J5" s="3" t="s">
        <v>4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4" t="s">
        <v>10</v>
      </c>
      <c r="Q5" s="4" t="s">
        <v>25</v>
      </c>
      <c r="R5" s="3" t="s">
        <v>12</v>
      </c>
      <c r="S5" s="3" t="s">
        <v>13</v>
      </c>
    </row>
    <row r="6" spans="4:19" ht="26" x14ac:dyDescent="0.6">
      <c r="D6" s="5" t="s">
        <v>14</v>
      </c>
      <c r="E6" s="2"/>
      <c r="F6" s="3">
        <v>25</v>
      </c>
      <c r="G6" s="8">
        <v>10</v>
      </c>
      <c r="H6" s="8">
        <v>11</v>
      </c>
      <c r="I6" s="8">
        <v>11</v>
      </c>
      <c r="J6" s="8">
        <v>11</v>
      </c>
      <c r="K6" s="8">
        <v>3</v>
      </c>
      <c r="L6" s="8">
        <v>13</v>
      </c>
      <c r="M6" s="8">
        <v>13</v>
      </c>
      <c r="N6" s="8">
        <v>13</v>
      </c>
      <c r="O6" s="8">
        <v>10</v>
      </c>
      <c r="P6" s="4">
        <f>SUM(F6:O6)</f>
        <v>120</v>
      </c>
      <c r="Q6" s="14">
        <v>120</v>
      </c>
      <c r="R6" s="3">
        <v>0</v>
      </c>
      <c r="S6" s="6">
        <v>0</v>
      </c>
    </row>
    <row r="7" spans="4:19" ht="23.5" x14ac:dyDescent="0.55000000000000004"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4"/>
      <c r="R7" s="2"/>
      <c r="S7" s="2"/>
    </row>
    <row r="8" spans="4:19" ht="26" x14ac:dyDescent="0.6">
      <c r="D8" s="5" t="s">
        <v>15</v>
      </c>
      <c r="E8" s="7">
        <v>67</v>
      </c>
      <c r="F8" s="3">
        <v>2100</v>
      </c>
      <c r="G8" s="8">
        <f>G$6*$E8</f>
        <v>670</v>
      </c>
      <c r="H8" s="8">
        <f t="shared" ref="H8:O9" si="0">H$6*$E8</f>
        <v>737</v>
      </c>
      <c r="I8" s="8">
        <f t="shared" si="0"/>
        <v>737</v>
      </c>
      <c r="J8" s="8">
        <f t="shared" si="0"/>
        <v>737</v>
      </c>
      <c r="K8" s="8">
        <f t="shared" si="0"/>
        <v>201</v>
      </c>
      <c r="L8" s="8">
        <f t="shared" si="0"/>
        <v>871</v>
      </c>
      <c r="M8" s="8">
        <f t="shared" si="0"/>
        <v>871</v>
      </c>
      <c r="N8" s="8">
        <f t="shared" si="0"/>
        <v>871</v>
      </c>
      <c r="O8" s="8">
        <f t="shared" si="0"/>
        <v>670</v>
      </c>
      <c r="P8" s="4">
        <f t="shared" ref="P7:P9" si="1">SUM(F8:O8)</f>
        <v>8465</v>
      </c>
      <c r="Q8" s="14">
        <v>8400</v>
      </c>
      <c r="R8" s="3">
        <f>P8-Q8</f>
        <v>65</v>
      </c>
      <c r="S8" s="6">
        <f>1-(Q8/P8)</f>
        <v>7.6786769049025372E-3</v>
      </c>
    </row>
    <row r="9" spans="4:19" ht="26" x14ac:dyDescent="0.6">
      <c r="D9" s="5" t="s">
        <v>16</v>
      </c>
      <c r="E9" s="7">
        <v>27</v>
      </c>
      <c r="F9" s="3">
        <v>1100</v>
      </c>
      <c r="G9" s="8">
        <f>G$6*$E9</f>
        <v>270</v>
      </c>
      <c r="H9" s="8">
        <f t="shared" si="0"/>
        <v>297</v>
      </c>
      <c r="I9" s="8">
        <f t="shared" si="0"/>
        <v>297</v>
      </c>
      <c r="J9" s="8">
        <f t="shared" si="0"/>
        <v>297</v>
      </c>
      <c r="K9" s="8">
        <f t="shared" si="0"/>
        <v>81</v>
      </c>
      <c r="L9" s="8">
        <f t="shared" si="0"/>
        <v>351</v>
      </c>
      <c r="M9" s="8">
        <f t="shared" si="0"/>
        <v>351</v>
      </c>
      <c r="N9" s="8">
        <f t="shared" si="0"/>
        <v>351</v>
      </c>
      <c r="O9" s="8">
        <f t="shared" si="0"/>
        <v>270</v>
      </c>
      <c r="P9" s="4">
        <f t="shared" si="1"/>
        <v>3665</v>
      </c>
      <c r="Q9" s="14">
        <v>3600</v>
      </c>
      <c r="R9" s="3">
        <v>80</v>
      </c>
      <c r="S9" s="6">
        <f t="shared" ref="S9:S11" si="2">1-(Q9/P9)</f>
        <v>1.7735334242837686E-2</v>
      </c>
    </row>
    <row r="10" spans="4:19" ht="23.5" x14ac:dyDescent="0.55000000000000004"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2"/>
      <c r="S10" s="6"/>
    </row>
    <row r="11" spans="4:19" ht="26" x14ac:dyDescent="0.6">
      <c r="D11" s="5" t="s">
        <v>17</v>
      </c>
      <c r="E11" s="2"/>
      <c r="F11" s="3">
        <v>3200</v>
      </c>
      <c r="G11" s="3">
        <f>G8+G9</f>
        <v>940</v>
      </c>
      <c r="H11" s="3">
        <f t="shared" ref="H11:Q11" si="3">H8+H9</f>
        <v>1034</v>
      </c>
      <c r="I11" s="3">
        <f t="shared" si="3"/>
        <v>1034</v>
      </c>
      <c r="J11" s="3">
        <f t="shared" si="3"/>
        <v>1034</v>
      </c>
      <c r="K11" s="3">
        <f t="shared" si="3"/>
        <v>282</v>
      </c>
      <c r="L11" s="3">
        <f t="shared" si="3"/>
        <v>1222</v>
      </c>
      <c r="M11" s="3">
        <f t="shared" si="3"/>
        <v>1222</v>
      </c>
      <c r="N11" s="3">
        <f t="shared" si="3"/>
        <v>1222</v>
      </c>
      <c r="O11" s="3">
        <f t="shared" si="3"/>
        <v>940</v>
      </c>
      <c r="P11" s="9">
        <f t="shared" si="3"/>
        <v>12130</v>
      </c>
      <c r="Q11" s="14">
        <v>12000</v>
      </c>
      <c r="R11" s="3">
        <v>-200</v>
      </c>
      <c r="S11" s="6">
        <f t="shared" si="2"/>
        <v>1.0717230008243983E-2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Budget</vt:lpstr>
      <vt:lpstr>F 3+9 flat</vt:lpstr>
      <vt:lpstr>F3+9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Mollo</dc:creator>
  <cp:lastModifiedBy>Mauro Mollo</cp:lastModifiedBy>
  <dcterms:created xsi:type="dcterms:W3CDTF">2024-05-29T15:12:33Z</dcterms:created>
  <dcterms:modified xsi:type="dcterms:W3CDTF">2024-05-29T15:49:46Z</dcterms:modified>
</cp:coreProperties>
</file>