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armenllorenteb/Dropbox/Espacio familiar/Compartir/CURSO EIP/MODULO1/"/>
    </mc:Choice>
  </mc:AlternateContent>
  <xr:revisionPtr revIDLastSave="0" documentId="13_ncr:1_{0813CB2F-20E6-6640-A9A7-66FD096394D6}" xr6:coauthVersionLast="47" xr6:coauthVersionMax="47" xr10:uidLastSave="{00000000-0000-0000-0000-000000000000}"/>
  <bookViews>
    <workbookView xWindow="520" yWindow="740" windowWidth="36340" windowHeight="19880" activeTab="6" xr2:uid="{0CC15E02-983D-3D46-A1EB-A1D1E35FEC90}"/>
  </bookViews>
  <sheets>
    <sheet name="A_Inventario" sheetId="1" r:id="rId1"/>
    <sheet name="A_Inventario_Dependencias" sheetId="5" r:id="rId2"/>
    <sheet name="A_Valoración_Activos" sheetId="6" r:id="rId3"/>
    <sheet name="A_Inventario-Amenazas" sheetId="7" r:id="rId4"/>
    <sheet name="A_Riesgo Potencial" sheetId="11" r:id="rId5"/>
    <sheet name="T_Controles" sheetId="12" r:id="rId6"/>
    <sheet name="Registro de incidencias " sheetId="10" r:id="rId7"/>
  </sheets>
  <definedNames>
    <definedName name="Impacto">#REF!,#REF!,#REF!,#REF!,#REF!</definedName>
    <definedName name="Matriz">#REF!</definedName>
    <definedName name="Probabilidad">#REF!,#REF!,#REF!,#REF!,#REF!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2" i="11" l="1"/>
  <c r="T22" i="11"/>
  <c r="S22" i="11"/>
  <c r="R22" i="11"/>
  <c r="Q22" i="11"/>
  <c r="P22" i="11"/>
  <c r="O22" i="11"/>
  <c r="V22" i="11" s="1"/>
  <c r="K22" i="11"/>
  <c r="M19" i="11"/>
  <c r="M20" i="11"/>
  <c r="M18" i="11"/>
  <c r="N19" i="11"/>
  <c r="N20" i="11"/>
  <c r="N18" i="11"/>
  <c r="V19" i="11"/>
  <c r="V18" i="11"/>
  <c r="L17" i="11"/>
  <c r="V17" i="11" s="1"/>
  <c r="L16" i="11"/>
  <c r="V16" i="11" s="1"/>
  <c r="K16" i="11"/>
  <c r="K17" i="11"/>
  <c r="J7" i="11"/>
  <c r="V11" i="11"/>
  <c r="V20" i="11"/>
  <c r="V21" i="11"/>
  <c r="J8" i="11"/>
  <c r="J9" i="11"/>
  <c r="J10" i="11"/>
  <c r="J11" i="11"/>
  <c r="J12" i="11"/>
  <c r="J13" i="11"/>
  <c r="J14" i="11"/>
  <c r="J15" i="11"/>
  <c r="I8" i="11"/>
  <c r="I9" i="11"/>
  <c r="I10" i="11"/>
  <c r="I11" i="11"/>
  <c r="I12" i="11"/>
  <c r="I13" i="11"/>
  <c r="I14" i="11"/>
  <c r="I15" i="11"/>
  <c r="I7" i="11"/>
  <c r="H7" i="11"/>
  <c r="H8" i="11"/>
  <c r="H9" i="11"/>
  <c r="H10" i="11"/>
  <c r="H11" i="11"/>
  <c r="H12" i="11"/>
  <c r="H13" i="11"/>
  <c r="H14" i="11"/>
  <c r="H15" i="11"/>
  <c r="G8" i="11"/>
  <c r="V8" i="11" s="1"/>
  <c r="G9" i="11"/>
  <c r="V9" i="11" s="1"/>
  <c r="G10" i="11"/>
  <c r="V10" i="11" s="1"/>
  <c r="G11" i="11"/>
  <c r="G12" i="11"/>
  <c r="V12" i="11" s="1"/>
  <c r="G13" i="11"/>
  <c r="V13" i="11" s="1"/>
  <c r="G14" i="11"/>
  <c r="V14" i="11" s="1"/>
  <c r="G15" i="11"/>
  <c r="V15" i="11" s="1"/>
  <c r="G7" i="11"/>
  <c r="V7" i="11" s="1"/>
  <c r="H27" i="6"/>
  <c r="H28" i="6"/>
  <c r="H29" i="6"/>
  <c r="H30" i="6"/>
  <c r="H31" i="6"/>
  <c r="H32" i="6"/>
  <c r="H33" i="6"/>
  <c r="H34" i="6"/>
  <c r="H35" i="6"/>
  <c r="H36" i="6"/>
  <c r="H26" i="6"/>
  <c r="H12" i="6"/>
  <c r="H13" i="6"/>
  <c r="H14" i="6"/>
  <c r="H15" i="6"/>
  <c r="H16" i="6"/>
  <c r="V23" i="11" l="1"/>
</calcChain>
</file>

<file path=xl/sharedStrings.xml><?xml version="1.0" encoding="utf-8"?>
<sst xmlns="http://schemas.openxmlformats.org/spreadsheetml/2006/main" count="462" uniqueCount="260">
  <si>
    <t>Impacto</t>
  </si>
  <si>
    <t>Probabilidad</t>
  </si>
  <si>
    <t>Código</t>
  </si>
  <si>
    <t>Bajo</t>
  </si>
  <si>
    <t>Medio</t>
  </si>
  <si>
    <t>Alto</t>
  </si>
  <si>
    <t>Servicio</t>
  </si>
  <si>
    <t>Plataforma Web</t>
  </si>
  <si>
    <t>Plataforma FormaCon S.A</t>
  </si>
  <si>
    <t>Servidor Interno</t>
  </si>
  <si>
    <t>[PR] prevención</t>
  </si>
  <si>
    <t>Activo</t>
  </si>
  <si>
    <t>Descripción</t>
  </si>
  <si>
    <t>Caracterización</t>
  </si>
  <si>
    <t>Información</t>
  </si>
  <si>
    <t>Expediente académico de los alumnos</t>
  </si>
  <si>
    <t>Servicio de Gestión de Captación de los  alumnos</t>
  </si>
  <si>
    <t>Servicio de Gestión de Clases</t>
  </si>
  <si>
    <t>Servicio de Gestión de Expedientes</t>
  </si>
  <si>
    <t>Gestión del Correo Electrónico de Alumnos y Profesores</t>
  </si>
  <si>
    <t>Plataforma YouTube</t>
  </si>
  <si>
    <t>Página web</t>
  </si>
  <si>
    <t>Servidor YouTuve</t>
  </si>
  <si>
    <t>Usuarios (Alumnos, Profesores, Personal contratado)</t>
  </si>
  <si>
    <t>Personas (Recursos Humanos)</t>
  </si>
  <si>
    <t>Software (Plataforma en línea de alojamiento de videos)</t>
  </si>
  <si>
    <t>Software (Aplicación en línea)</t>
  </si>
  <si>
    <t>Software (Aplicación interna de gestión)</t>
  </si>
  <si>
    <t>Software (Sitio web)</t>
  </si>
  <si>
    <t>Hardware (Servidor de datos)</t>
  </si>
  <si>
    <t>Hardware (Servidor de alojamiento de videos)</t>
  </si>
  <si>
    <t>Información confidencial y personal de los alumnos</t>
  </si>
  <si>
    <t>Servicio de captación y contacto con futuros nuevos alumnos</t>
  </si>
  <si>
    <t>Servicio de visualización de clases en tiempo real y/o diferido</t>
  </si>
  <si>
    <t>Servicio de gestión y asignación de correos electrónicos a alumnos, profesores y personal</t>
  </si>
  <si>
    <t>Medio de publicidad para promocionar los servicios de la academia.</t>
  </si>
  <si>
    <t>Almacenamiento de los datos</t>
  </si>
  <si>
    <t>Activos de recursos humanos para el funcionamiento y capacitación de los alumnos</t>
  </si>
  <si>
    <t>Plataforma utilizada para almacenar videos y audios de las clases impartidas</t>
  </si>
  <si>
    <t>Plataforma en línea utilizada para impartir clases y proporcionar servicios académicos</t>
  </si>
  <si>
    <t>Plataforma interna utilizada para la gestión de información de nuevos alumnos y personal contratado</t>
  </si>
  <si>
    <t>Datos personales, académicos, de contacto</t>
  </si>
  <si>
    <t>Almacenamiento de los datos, audios y los videos</t>
  </si>
  <si>
    <t>P</t>
  </si>
  <si>
    <t>IS</t>
  </si>
  <si>
    <t>[B] Capa de Negocio</t>
  </si>
  <si>
    <t>[S] Servicios</t>
  </si>
  <si>
    <t xml:space="preserve">[IS] Servicios internos </t>
  </si>
  <si>
    <t xml:space="preserve">[E] Equipamiento </t>
  </si>
  <si>
    <t xml:space="preserve">[P] Personal </t>
  </si>
  <si>
    <t>SW Software</t>
  </si>
  <si>
    <t>Codificación conforme con MAGERIT V 3.0</t>
  </si>
  <si>
    <t>E-SW001</t>
  </si>
  <si>
    <t>E-SW002</t>
  </si>
  <si>
    <t>E-SW003</t>
  </si>
  <si>
    <t>E-SW004</t>
  </si>
  <si>
    <t>E-HW001</t>
  </si>
  <si>
    <t>Confidencialidad</t>
  </si>
  <si>
    <t>Integridad</t>
  </si>
  <si>
    <t>Disponibilidad</t>
  </si>
  <si>
    <t xml:space="preserve">Protección de datos </t>
  </si>
  <si>
    <t xml:space="preserve">VALORACIÓN </t>
  </si>
  <si>
    <t>VALORACIÓN</t>
  </si>
  <si>
    <t>E-HW[SRV]001</t>
  </si>
  <si>
    <t>E-HW[SRV]002</t>
  </si>
  <si>
    <t>E-HW-[SRV]001</t>
  </si>
  <si>
    <t>E-HW-[SRV]002</t>
  </si>
  <si>
    <t>B-INFO</t>
  </si>
  <si>
    <t>[INFO] Información</t>
  </si>
  <si>
    <t>Servicio de valoración de notas y creación de certificados de superación</t>
  </si>
  <si>
    <t>Errores</t>
  </si>
  <si>
    <t>Fallos no intencionados</t>
  </si>
  <si>
    <t>Riesgos naturales</t>
  </si>
  <si>
    <t>Riesgos industriales</t>
  </si>
  <si>
    <t>Ataques intencionados</t>
  </si>
  <si>
    <t>[MN]monitorización</t>
  </si>
  <si>
    <t xml:space="preserve">Crítico </t>
  </si>
  <si>
    <t>Datos de video</t>
  </si>
  <si>
    <t>D-001</t>
  </si>
  <si>
    <t>D-002</t>
  </si>
  <si>
    <t>Datos personales</t>
  </si>
  <si>
    <t>COM</t>
  </si>
  <si>
    <t>L</t>
  </si>
  <si>
    <t>Red corporativa</t>
  </si>
  <si>
    <t xml:space="preserve">Instalaciones </t>
  </si>
  <si>
    <t>Datos de video y audio</t>
  </si>
  <si>
    <t>Redes</t>
  </si>
  <si>
    <t>Infraestructuras</t>
  </si>
  <si>
    <t>Inraestructuras</t>
  </si>
  <si>
    <t xml:space="preserve">Edificio </t>
  </si>
  <si>
    <t>D Información y  Datos</t>
  </si>
  <si>
    <t>HW Hardware Servidor</t>
  </si>
  <si>
    <t>COM Redes</t>
  </si>
  <si>
    <t>[SRV] Servidor</t>
  </si>
  <si>
    <t>L Instalaciones</t>
  </si>
  <si>
    <t xml:space="preserve">Información </t>
  </si>
  <si>
    <t>Instalaciones</t>
  </si>
  <si>
    <t>Datos  personales</t>
  </si>
  <si>
    <t>Datos de video y audios</t>
  </si>
  <si>
    <t>S_001</t>
  </si>
  <si>
    <t>S_002</t>
  </si>
  <si>
    <t>S_003</t>
  </si>
  <si>
    <t>E.1</t>
  </si>
  <si>
    <t>E.2</t>
  </si>
  <si>
    <t>E.4</t>
  </si>
  <si>
    <t>E.8</t>
  </si>
  <si>
    <t>E.19</t>
  </si>
  <si>
    <t>E.20</t>
  </si>
  <si>
    <t>E.21</t>
  </si>
  <si>
    <t>E.23</t>
  </si>
  <si>
    <t>A.5</t>
  </si>
  <si>
    <t>A.6</t>
  </si>
  <si>
    <t>A.8</t>
  </si>
  <si>
    <t>A.11</t>
  </si>
  <si>
    <t>A.14</t>
  </si>
  <si>
    <t>A.19</t>
  </si>
  <si>
    <t>A.25</t>
  </si>
  <si>
    <t>A.29</t>
  </si>
  <si>
    <t>A.30</t>
  </si>
  <si>
    <t>Errores de los usuarios</t>
  </si>
  <si>
    <t>Errores del administrador</t>
  </si>
  <si>
    <t>Errores de configuración</t>
  </si>
  <si>
    <t>Difusión de malware</t>
  </si>
  <si>
    <t>Fugas de información</t>
  </si>
  <si>
    <t>Vulnerabilidades software</t>
  </si>
  <si>
    <t>No actualización software</t>
  </si>
  <si>
    <t>No actualización hardware</t>
  </si>
  <si>
    <t>Suplantación identidad</t>
  </si>
  <si>
    <t>Abuso privilegios</t>
  </si>
  <si>
    <t>Acceso no autorizado</t>
  </si>
  <si>
    <t>Interceptación comunicaciones</t>
  </si>
  <si>
    <t>Divulgación información</t>
  </si>
  <si>
    <t>Robo</t>
  </si>
  <si>
    <t>Extorsión</t>
  </si>
  <si>
    <t>Ingeniería social</t>
  </si>
  <si>
    <t>Error de mantenimiento y actualización de SW o HW</t>
  </si>
  <si>
    <t>Difusión de software dañino</t>
  </si>
  <si>
    <t>Suplantación de la identidad del usuario</t>
  </si>
  <si>
    <t>Abuso de privilegios de acceso</t>
  </si>
  <si>
    <t xml:space="preserve">I.Social   </t>
  </si>
  <si>
    <t>Fecha y hora de la notificación</t>
  </si>
  <si>
    <t>Persona que lo notifica</t>
  </si>
  <si>
    <t xml:space="preserve">Código de Incidencia </t>
  </si>
  <si>
    <t xml:space="preserve">Fecha y hora de         la incidencia </t>
  </si>
  <si>
    <t>Descripción detallada</t>
  </si>
  <si>
    <t xml:space="preserve">Tipo de riesgo </t>
  </si>
  <si>
    <t>Medidas a tomar</t>
  </si>
  <si>
    <t>Daños por agua</t>
  </si>
  <si>
    <t>[N.1] Fuego</t>
  </si>
  <si>
    <t>Caída del sistema</t>
  </si>
  <si>
    <t>Contaminación mecánica</t>
  </si>
  <si>
    <t>Fallo de servicios de comunicaciones</t>
  </si>
  <si>
    <t>Desastres industriales</t>
  </si>
  <si>
    <t>Otras causas</t>
  </si>
  <si>
    <t>Condiciones inadecuadas de temperatura o humedad</t>
  </si>
  <si>
    <t>Errores de monitorización (log)</t>
  </si>
  <si>
    <t>Errores de secuencia</t>
  </si>
  <si>
    <t>Vulnerabilidades de los programas</t>
  </si>
  <si>
    <t>Alteración accidental de la información</t>
  </si>
  <si>
    <t>Deficiencias en la organización</t>
  </si>
  <si>
    <t>Manipulación de los registros (log)</t>
  </si>
  <si>
    <t>Manipulación de la configuración</t>
  </si>
  <si>
    <t>Modificación de la información</t>
  </si>
  <si>
    <t>Insignificante</t>
  </si>
  <si>
    <t>[DR] disuasión</t>
  </si>
  <si>
    <t>[EL] eliminación</t>
  </si>
  <si>
    <t>[CR] corrección</t>
  </si>
  <si>
    <t>[AW] concienciación</t>
  </si>
  <si>
    <t>[N.2] Daños por agua</t>
  </si>
  <si>
    <t>[N.*] Desastres naturales</t>
  </si>
  <si>
    <t>Valor</t>
  </si>
  <si>
    <t>Amenaza</t>
  </si>
  <si>
    <t>Expediente académico</t>
  </si>
  <si>
    <t>Captación del alumno</t>
  </si>
  <si>
    <t>Gestión de Clases</t>
  </si>
  <si>
    <t>Expedientes</t>
  </si>
  <si>
    <t>Correo Electrónico</t>
  </si>
  <si>
    <t>E-SW-001</t>
  </si>
  <si>
    <t>E-SW-002</t>
  </si>
  <si>
    <t>Plataforma Youtuve</t>
  </si>
  <si>
    <t>E-SW-003</t>
  </si>
  <si>
    <t>Plataforma FormaCon</t>
  </si>
  <si>
    <t>E-SW-004</t>
  </si>
  <si>
    <t>Youtuve (vídeo)</t>
  </si>
  <si>
    <t>Resto de datos</t>
  </si>
  <si>
    <t>E-HW-001</t>
  </si>
  <si>
    <t>E-HW-002</t>
  </si>
  <si>
    <t>Servidor Youtuve</t>
  </si>
  <si>
    <t>L-001</t>
  </si>
  <si>
    <t>Usuarios</t>
  </si>
  <si>
    <t>TOTAL</t>
  </si>
  <si>
    <t>MF</t>
  </si>
  <si>
    <t>F</t>
  </si>
  <si>
    <t>Poco frecuente</t>
  </si>
  <si>
    <t>Ext. Frecuente</t>
  </si>
  <si>
    <t>Ext. Raro</t>
  </si>
  <si>
    <r>
      <t xml:space="preserve"> </t>
    </r>
    <r>
      <rPr>
        <sz val="18"/>
        <color theme="1"/>
        <rFont val="Calibri (Cuerpo)"/>
      </rPr>
      <t>Nota: para calcular la valoración del activo simplemente hemos sumado los pesos de las dimensiones y multiplicado por 100.000€</t>
    </r>
  </si>
  <si>
    <t>El factor humano en cuanto a errores no intencionados aplica a la totalidad de la tríada CIA –o CID para Magerit– para casi cualquier tipo de activo.</t>
  </si>
  <si>
    <t>Ídem previo pero aumentado por el mayor nivel de acceso y privilegios de los administradores.</t>
  </si>
  <si>
    <t>Conforme Magerit solo afectaría a la dimensión I, pero no coincido ya que es habitual errores de configuración que exponen BB. DD. Completas, por ejemplo, con MongoDB configurados por defecto o errores configuración entornos cloud o repositorios (por ejemplo, un Github público cuando debería ser privado puede exponer el código fuente de tu producto estrella).</t>
  </si>
  <si>
    <t>Aplica a la tríada CIA completa, propagación inocente, por error, sin pretenderlo –el habitual USB encontrado en el baño–. Puede derivar en incidentes ransomwware, stealers de contraseñas de navegadores y otros que afecten a la privacidad ya sea por exfiltración de información o incidentes derivados.</t>
  </si>
  <si>
    <t xml:space="preserve">[CID]. Operación defectuosa de consecuencias imprevisibles, por ejemplo, emisión de mensajes confidenciales a destinatarios no autorizados. </t>
  </si>
  <si>
    <t>[ID] Conforme Magerit, [CIA] en mi opinión, ya que no actualizar software habilita el aprovechamiento de las vulnerabilidades por agentes amenaza y ello aplica a la tríada CIA completo.</t>
  </si>
  <si>
    <t>[D] conforme Magerit, aunque opino que la instalación de firmware puede corregir vulnerabilidades graves sobre hardware, habitual en routers, IoT, etc.</t>
  </si>
  <si>
    <t>[CID] ataque de ingeniería social que suplanta un tercero para simular un contexto verisímil que le permita obtener información de la víctima, por ejemplo, credenciales, con las que podrá realizar otros ataques en fases posteriores.</t>
  </si>
  <si>
    <t xml:space="preserve">[CID]. Normalmente es un ataque de “insider” o empleado malicioso descontento, habitual en entornos de ERE ­­–propensos a sabotaje–, personal que no promociona como él considera, finalización de contratos o personal que se considera maltratado (habitual en subcontratas), en España hay precedente de casos de subcontratas que exponen información de su cliente por venganza, caso “Naturgy y hacker mileurista”. </t>
  </si>
  <si>
    <t>[CID]. En el panorama actual de amenazas probablemente derive en robo de credenciales y exfiltración de información, además de otros –ransomware, etc.–.</t>
  </si>
  <si>
    <t>[CI] Ocurre habitualmente por contrabando de credenciales en foros clandestinos, ataques de diccionario, etc.</t>
  </si>
  <si>
    <t>[C] Puede ocurrir si el atacante logra una posición en la red ventajosa que permita un MiTM, o simplemente si no existen controles como puede ser no usar una VPN en lugares públicos –congresos, hoteles– o cifrado de comunicaciones, por ejemplo, permitir http en lugar de https.</t>
  </si>
  <si>
    <t>[C] De nuevo la causa puede ser un insider o un agente amenaza externo que logra exfiltrar información tras una fase previa de ataque, por ejemplo, un ransomware. También podría darse el caso de soborno, se conoce que un empleado de Tesla recibió una oferta de 1M$ por sus credenciales de acceso por la mafia rusa.</t>
  </si>
  <si>
    <t>[CID] Se conoce precedente, por ejemplo, tras aparecer empleados en fugas de sitios de citas –aventuras– se les chantajeó para que facilitaran información a cambio de no revelar la infidelidad a su pareja. Hubo incluso suicidios. Vía extorsión o amenazas se puede lograr que un empleado haga cualquier cosa, desconectar una alarma, facilitar acceso, etc. Normalmente suelen utilizar para el registro en los sitios de citas el correo corporativo que no es conocido por los familiares, esto permite la identificación fácil del objetivo por el agente amenaza.</t>
  </si>
  <si>
    <t>[CID] Se trata de convencer a la víctima para que facilite información que no haría si supiera que está participando de un engaño. Notar que este mismo mes falleció Kevin Mitnick, apodado “El Cóndor”, un pionero en este tipo de técnica. Puede derivar acciones como habilitar accesos, facilitar contraseñas, etc.</t>
  </si>
  <si>
    <r>
      <t>Aplica a [C]. Se conoce como filtración</t>
    </r>
    <r>
      <rPr>
        <vertAlign val="superscript"/>
        <sz val="14"/>
        <color rgb="FF313537"/>
        <rFont val="Consolas"/>
        <family val="2"/>
      </rPr>
      <t xml:space="preserve"> (1)</t>
    </r>
    <r>
      <rPr>
        <sz val="14"/>
        <color rgb="FF313537"/>
        <rFont val="Consolas"/>
        <family val="2"/>
      </rPr>
      <t>, a veces por simple indiscreción o falta de concienciación.</t>
    </r>
  </si>
  <si>
    <r>
      <t xml:space="preserve">[CD] Muy habitual el robo o pérdida de equipos informáticos, incluso por descuido… </t>
    </r>
    <r>
      <rPr>
        <sz val="14"/>
        <color theme="1"/>
        <rFont val="Consolas"/>
        <family val="2"/>
      </rPr>
      <t>caso portátil de Hunter Biden</t>
    </r>
    <r>
      <rPr>
        <sz val="14"/>
        <color rgb="FF313537"/>
        <rFont val="Consolas"/>
        <family val="2"/>
      </rPr>
      <t xml:space="preserve"> en EE. UU. que olvidó en la tienda de reparaciones y contenía información “delicada” (más que sensible). En UK se perdió un </t>
    </r>
    <r>
      <rPr>
        <sz val="14"/>
        <color theme="1"/>
        <rFont val="Consolas"/>
        <family val="2"/>
      </rPr>
      <t>USB con información de las cámaras de vigilancia e incluso la ruta de la reina cuando accede al aeropuerto de Heathrow</t>
    </r>
    <r>
      <rPr>
        <sz val="14"/>
        <color rgb="FF313537"/>
        <rFont val="Consolas"/>
        <family val="2"/>
      </rPr>
      <t>.</t>
    </r>
  </si>
  <si>
    <t>Cod.</t>
  </si>
  <si>
    <t>Control</t>
  </si>
  <si>
    <t>PS.AT</t>
  </si>
  <si>
    <t>Concienciación y entrenamiento.</t>
  </si>
  <si>
    <t>H.ST</t>
  </si>
  <si>
    <t>Segregación de tareas.</t>
  </si>
  <si>
    <t>H.tools.CC</t>
  </si>
  <si>
    <t>Herramientas de chequeo de configuración.</t>
  </si>
  <si>
    <t>H.Tools.AV</t>
  </si>
  <si>
    <t>H.Tools.IDS</t>
  </si>
  <si>
    <t>Herramientas contra código dañito (perimetrales y en puesto de trabajo).</t>
  </si>
  <si>
    <t>IDS/IPS. Herramientas de detección/prevención en base análisis de tráfico de red y reglas/firmas de amenazas.</t>
  </si>
  <si>
    <t>H.Tools.DLP</t>
  </si>
  <si>
    <t>Herramientas de monitorización de contenidos. Un servicio de inteligencia que rastree foros públicos y clandestinos también se puede contemplar.</t>
  </si>
  <si>
    <t>H.VM</t>
  </si>
  <si>
    <t>Gestión de vulnerabilidades. Aplicar un correcto ciclo de identificación de vulnerabilidades y seguimiento hasta corrección.</t>
  </si>
  <si>
    <t>SW.CM</t>
  </si>
  <si>
    <t>Cambios (actualizaciones y mantenimiento)</t>
  </si>
  <si>
    <t>HW.CM</t>
  </si>
  <si>
    <t>H.IA</t>
  </si>
  <si>
    <t>Identificación y autenticación. Vía llaves hardware compatibles FIDO2, el ROI es muy bueno.</t>
  </si>
  <si>
    <t>H.AU</t>
  </si>
  <si>
    <t>Aplicación principio menos privilegio necesario.</t>
  </si>
  <si>
    <t>Registro y auditoría, como disuasorio y cumplimiento.</t>
  </si>
  <si>
    <t>H.tools.AV</t>
  </si>
  <si>
    <t>Formación y concienciación.</t>
  </si>
  <si>
    <t>Herramienta contra código dañino, por ejemplo, un EDR, etc.</t>
  </si>
  <si>
    <t>H.AC</t>
  </si>
  <si>
    <t>H.Tools.HP</t>
  </si>
  <si>
    <t xml:space="preserve">Control de acceso lógico. </t>
  </si>
  <si>
    <t>Identificación y autenticación. De nuevo con llaves hardware FIDO2 o al menos MFA (por ejemplo, con apps como Authy).</t>
  </si>
  <si>
    <t>Honey net/honey pot para detección de actividad extraña.</t>
  </si>
  <si>
    <t>D.C</t>
  </si>
  <si>
    <t>S.www</t>
  </si>
  <si>
    <t>S.email</t>
  </si>
  <si>
    <t>COM.C</t>
  </si>
  <si>
    <t xml:space="preserve">Cifrado de información. </t>
  </si>
  <si>
    <t>Protección de servicios y aplicaciones web.</t>
  </si>
  <si>
    <t>Protección email.</t>
  </si>
  <si>
    <t>Protección criptográfica</t>
  </si>
  <si>
    <t>H.tools.DLP</t>
  </si>
  <si>
    <t>Herramientas de monitorización de fugas de información sensible.</t>
  </si>
  <si>
    <t>D.A</t>
  </si>
  <si>
    <t>Cifrado de la información, así, aunque exista robo no será accesible a terceros.</t>
  </si>
  <si>
    <t>Copias de seguridad (aunque realmente no se pide nada más que contemplar privacidad).</t>
  </si>
  <si>
    <t>Formación y concienciación. Por ejemplo, no hacer uso de recursos corporativos (email) en servicios de terceros, de forma que se pueda identificar empresa y empleado por el agente amenaza.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</si>
</sst>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44" formatCode="_-* #,##0.00\ &quot;€&quot;_-;\-* #,##0.00\ &quot;€&quot;_-;_-* &quot;-&quot;??\ &quot;€&quot;_-;_-@_-"/>
    <numFmt numFmtId="164" formatCode="_-* #,##0\ &quot;€&quot;_-;\-* #,##0\ &quot;€&quot;_-;_-* &quot;-&quot;??\ &quot;€&quot;_-;_-@_-"/>
    <numFmt numFmtId="165" formatCode="[$-F800]dddd\,\ mmmm\ dd\,\ yyyy"/>
  </numFmts>
  <fonts count="34" x14ac:knownFonts="1">
    <font>
      <sz val="12"/>
      <color theme="1"/>
      <name val="Calibri"/>
      <family val="2"/>
      <scheme val="minor"/>
    </font>
    <font>
      <b/>
      <sz val="12"/>
      <color theme="1"/>
      <name val="Calibri"/>
      <family val="2"/>
      <scheme val="minor"/>
    </font>
    <font>
      <b/>
      <sz val="18"/>
      <color theme="1"/>
      <name val="Cavolini"/>
    </font>
    <font>
      <sz val="18"/>
      <color theme="1"/>
      <name val="Calibri"/>
      <family val="2"/>
      <scheme val="minor"/>
    </font>
    <font>
      <b/>
      <sz val="18"/>
      <color theme="1"/>
      <name val="Calibri"/>
      <family val="2"/>
      <scheme val="minor"/>
    </font>
    <font>
      <sz val="20"/>
      <color theme="1"/>
      <name val="Cavolini"/>
    </font>
    <font>
      <sz val="10"/>
      <color rgb="FF313537"/>
      <name val="Roboto Light"/>
    </font>
    <font>
      <sz val="12"/>
      <color rgb="FF313537"/>
      <name val="Roboto Light"/>
    </font>
    <font>
      <b/>
      <sz val="20"/>
      <color rgb="FF313537"/>
      <name val="Roboto Light"/>
    </font>
    <font>
      <b/>
      <sz val="20"/>
      <color rgb="FF313537"/>
      <name val="Roboto Light"/>
      <charset val="1"/>
    </font>
    <font>
      <sz val="20"/>
      <color theme="0"/>
      <name val="Cavolini"/>
    </font>
    <font>
      <sz val="18"/>
      <color rgb="FF313537"/>
      <name val="Roboto Light"/>
    </font>
    <font>
      <sz val="12"/>
      <color theme="1"/>
      <name val="Calibri"/>
      <family val="2"/>
      <scheme val="minor"/>
    </font>
    <font>
      <sz val="14"/>
      <color theme="1"/>
      <name val="Cavolini"/>
    </font>
    <font>
      <sz val="12"/>
      <color theme="0"/>
      <name val="Calibri (Cuerpo)"/>
    </font>
    <font>
      <b/>
      <sz val="9"/>
      <color rgb="FF2E2F30"/>
      <name val="Consolas"/>
      <family val="2"/>
    </font>
    <font>
      <sz val="9"/>
      <color rgb="FF313537"/>
      <name val="Consolas"/>
      <family val="2"/>
    </font>
    <font>
      <sz val="8"/>
      <color rgb="FF000000"/>
      <name val="Consolas"/>
      <family val="2"/>
    </font>
    <font>
      <sz val="9"/>
      <color rgb="FF2E2F30"/>
      <name val="Consolas"/>
      <family val="2"/>
    </font>
    <font>
      <b/>
      <sz val="9"/>
      <color theme="1"/>
      <name val="Calibri"/>
      <family val="2"/>
      <scheme val="minor"/>
    </font>
    <font>
      <b/>
      <sz val="9"/>
      <color theme="0"/>
      <name val="Consolas"/>
      <family val="2"/>
    </font>
    <font>
      <b/>
      <sz val="12"/>
      <color theme="0"/>
      <name val="Calibri"/>
      <family val="2"/>
      <scheme val="minor"/>
    </font>
    <font>
      <sz val="18"/>
      <color theme="1"/>
      <name val="Calibri (Cuerpo)"/>
    </font>
    <font>
      <b/>
      <sz val="9"/>
      <color theme="1"/>
      <name val="Consolas"/>
      <family val="2"/>
    </font>
    <font>
      <b/>
      <sz val="9"/>
      <color rgb="FF313537"/>
      <name val="Consolas"/>
      <family val="2"/>
    </font>
    <font>
      <sz val="9"/>
      <color theme="1"/>
      <name val="Consolas"/>
      <family val="2"/>
    </font>
    <font>
      <sz val="9"/>
      <color theme="1"/>
      <name val="Montserrat Light"/>
    </font>
    <font>
      <u/>
      <sz val="12"/>
      <color theme="10"/>
      <name val="Calibri"/>
      <family val="2"/>
      <scheme val="minor"/>
    </font>
    <font>
      <b/>
      <sz val="14"/>
      <color rgb="FF313537"/>
      <name val="Consolas"/>
      <family val="2"/>
    </font>
    <font>
      <sz val="14"/>
      <color theme="1"/>
      <name val="Consolas"/>
      <family val="2"/>
    </font>
    <font>
      <sz val="14"/>
      <color theme="1"/>
      <name val="Montserrat Light"/>
    </font>
    <font>
      <sz val="14"/>
      <color rgb="FF313537"/>
      <name val="Consolas"/>
      <family val="2"/>
    </font>
    <font>
      <vertAlign val="superscript"/>
      <sz val="14"/>
      <color rgb="FF313537"/>
      <name val="Consolas"/>
      <family val="2"/>
    </font>
    <font>
      <u/>
      <sz val="14"/>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1"/>
        <bgColor indexed="64"/>
      </patternFill>
    </fill>
    <fill>
      <patternFill patternType="solid">
        <fgColor theme="0"/>
        <bgColor indexed="64"/>
      </patternFill>
    </fill>
    <fill>
      <patternFill patternType="solid">
        <fgColor theme="0" tint="-0.3499862666707357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medium">
        <color rgb="FFA3A3A3"/>
      </left>
      <right style="medium">
        <color rgb="FFA3A3A3"/>
      </right>
      <top/>
      <bottom/>
      <diagonal/>
    </border>
    <border>
      <left/>
      <right style="medium">
        <color rgb="FFA3A3A3"/>
      </right>
      <top/>
      <bottom/>
      <diagonal/>
    </border>
    <border>
      <left style="medium">
        <color rgb="FFA3A3A3"/>
      </left>
      <right style="medium">
        <color rgb="FFA3A3A3"/>
      </right>
      <top style="medium">
        <color rgb="FFA3A3A3"/>
      </top>
      <bottom/>
      <diagonal/>
    </border>
  </borders>
  <cellStyleXfs count="5">
    <xf numFmtId="0" fontId="0" fillId="0" borderId="0"/>
    <xf numFmtId="0" fontId="3" fillId="0" borderId="1"/>
    <xf numFmtId="0" fontId="4" fillId="0" borderId="1"/>
    <xf numFmtId="44" fontId="12" fillId="0" borderId="0" applyFont="0" applyFill="0" applyBorder="0" applyAlignment="0" applyProtection="0"/>
    <xf numFmtId="0" fontId="27" fillId="0" borderId="0" applyNumberFormat="0" applyFill="0" applyBorder="0" applyAlignment="0" applyProtection="0"/>
  </cellStyleXfs>
  <cellXfs count="75">
    <xf numFmtId="0" fontId="0" fillId="0" borderId="0" xfId="0"/>
    <xf numFmtId="0" fontId="1" fillId="0" borderId="0" xfId="0" applyFont="1"/>
    <xf numFmtId="0" fontId="0" fillId="0" borderId="0" xfId="0" applyAlignment="1">
      <alignment horizontal="center"/>
    </xf>
    <xf numFmtId="0" fontId="0" fillId="0" borderId="1" xfId="0" applyBorder="1"/>
    <xf numFmtId="0" fontId="2" fillId="3" borderId="3" xfId="0" applyFont="1" applyFill="1" applyBorder="1" applyAlignment="1">
      <alignment horizontal="center" vertical="center"/>
    </xf>
    <xf numFmtId="0" fontId="5" fillId="0" borderId="0" xfId="0" applyFont="1" applyAlignment="1">
      <alignment horizontal="center" vertical="center"/>
    </xf>
    <xf numFmtId="0" fontId="6" fillId="0" borderId="0" xfId="0" applyFont="1"/>
    <xf numFmtId="0" fontId="5" fillId="0" borderId="1" xfId="0" applyFont="1" applyBorder="1" applyAlignment="1">
      <alignment horizontal="center" vertical="center"/>
    </xf>
    <xf numFmtId="0" fontId="8" fillId="0" borderId="1" xfId="0" applyFont="1" applyBorder="1"/>
    <xf numFmtId="0" fontId="8" fillId="2" borderId="1" xfId="0" applyFont="1" applyFill="1" applyBorder="1"/>
    <xf numFmtId="0" fontId="9" fillId="2" borderId="1" xfId="0" applyFont="1" applyFill="1" applyBorder="1"/>
    <xf numFmtId="0" fontId="10" fillId="4" borderId="1" xfId="0" applyFont="1" applyFill="1" applyBorder="1" applyAlignment="1">
      <alignment horizontal="center" vertical="center"/>
    </xf>
    <xf numFmtId="0" fontId="7" fillId="0" borderId="0" xfId="0" applyFont="1"/>
    <xf numFmtId="0" fontId="5" fillId="0" borderId="2" xfId="0" applyFont="1" applyBorder="1" applyAlignment="1">
      <alignment horizontal="center" vertical="center"/>
    </xf>
    <xf numFmtId="0" fontId="11" fillId="0" borderId="1" xfId="0" applyFont="1" applyBorder="1"/>
    <xf numFmtId="0" fontId="2" fillId="3" borderId="3" xfId="0" applyFont="1" applyFill="1" applyBorder="1" applyAlignment="1">
      <alignment horizontal="center" vertical="center" wrapText="1"/>
    </xf>
    <xf numFmtId="0" fontId="0" fillId="0" borderId="1" xfId="0" applyBorder="1" applyAlignment="1">
      <alignment horizontal="left"/>
    </xf>
    <xf numFmtId="164" fontId="13" fillId="2" borderId="1" xfId="3" applyNumberFormat="1" applyFont="1" applyFill="1" applyBorder="1" applyAlignment="1">
      <alignment horizontal="center" vertical="center"/>
    </xf>
    <xf numFmtId="0" fontId="0" fillId="0" borderId="0" xfId="0" applyAlignment="1">
      <alignment horizontal="center" vertical="center"/>
    </xf>
    <xf numFmtId="0" fontId="14" fillId="0" borderId="0" xfId="0" applyFont="1" applyAlignment="1">
      <alignment horizontal="center" vertical="top" wrapText="1"/>
    </xf>
    <xf numFmtId="165" fontId="0" fillId="0" borderId="1" xfId="0" applyNumberFormat="1" applyBorder="1"/>
    <xf numFmtId="0" fontId="15" fillId="0" borderId="9" xfId="0" applyFont="1" applyBorder="1" applyAlignment="1">
      <alignment horizontal="center" vertical="center" wrapText="1"/>
    </xf>
    <xf numFmtId="0" fontId="16" fillId="0" borderId="7" xfId="0" applyFont="1" applyBorder="1" applyAlignment="1">
      <alignment horizontal="center" vertical="center" wrapText="1"/>
    </xf>
    <xf numFmtId="6" fontId="17" fillId="0" borderId="9" xfId="0" applyNumberFormat="1" applyFont="1" applyBorder="1" applyAlignment="1">
      <alignment horizontal="center" vertical="center" wrapText="1"/>
    </xf>
    <xf numFmtId="0" fontId="18" fillId="0" borderId="9"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4" xfId="0" applyBorder="1"/>
    <xf numFmtId="0" fontId="0" fillId="0" borderId="7" xfId="0" applyBorder="1"/>
    <xf numFmtId="6" fontId="18" fillId="0" borderId="9" xfId="0" applyNumberFormat="1" applyFont="1" applyBorder="1" applyAlignment="1">
      <alignment horizontal="center" vertical="center" wrapText="1"/>
    </xf>
    <xf numFmtId="6" fontId="18" fillId="0" borderId="4" xfId="0" applyNumberFormat="1" applyFont="1" applyBorder="1" applyAlignment="1">
      <alignment horizontal="center" vertical="center" wrapText="1"/>
    </xf>
    <xf numFmtId="0" fontId="20" fillId="4" borderId="8" xfId="0" applyFont="1" applyFill="1" applyBorder="1" applyAlignment="1">
      <alignment horizontal="center" vertical="center" wrapText="1"/>
    </xf>
    <xf numFmtId="0" fontId="20" fillId="4" borderId="8" xfId="0" applyFont="1" applyFill="1" applyBorder="1" applyAlignment="1">
      <alignment horizontal="center" wrapText="1"/>
    </xf>
    <xf numFmtId="0" fontId="15" fillId="6" borderId="8" xfId="0" applyFont="1" applyFill="1" applyBorder="1" applyAlignment="1">
      <alignment horizontal="center" vertical="center" wrapText="1"/>
    </xf>
    <xf numFmtId="0" fontId="0" fillId="2" borderId="1" xfId="0" applyFill="1" applyBorder="1" applyAlignment="1">
      <alignment horizontal="left" vertical="top"/>
    </xf>
    <xf numFmtId="0" fontId="0" fillId="2" borderId="1" xfId="0" applyFill="1" applyBorder="1" applyAlignment="1">
      <alignment horizontal="center" vertical="top"/>
    </xf>
    <xf numFmtId="0" fontId="0" fillId="2" borderId="1" xfId="0" applyFill="1" applyBorder="1"/>
    <xf numFmtId="0" fontId="21" fillId="4" borderId="11" xfId="0" applyFont="1" applyFill="1" applyBorder="1" applyAlignment="1">
      <alignment horizontal="center"/>
    </xf>
    <xf numFmtId="0" fontId="21" fillId="4" borderId="12" xfId="0" applyFont="1" applyFill="1" applyBorder="1" applyAlignment="1">
      <alignment horizontal="center"/>
    </xf>
    <xf numFmtId="0" fontId="18" fillId="0" borderId="10" xfId="0" applyFont="1" applyBorder="1" applyAlignment="1">
      <alignment horizontal="center" vertical="center" wrapText="1"/>
    </xf>
    <xf numFmtId="0" fontId="18" fillId="0" borderId="8" xfId="0" applyFont="1" applyBorder="1" applyAlignment="1">
      <alignment horizontal="center" vertical="center" wrapText="1"/>
    </xf>
    <xf numFmtId="0" fontId="23" fillId="5" borderId="5" xfId="0" applyFont="1" applyFill="1" applyBorder="1" applyAlignment="1">
      <alignment horizontal="center" vertical="center" wrapText="1"/>
    </xf>
    <xf numFmtId="0" fontId="23" fillId="5"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0" fillId="5" borderId="7" xfId="0" applyFill="1" applyBorder="1" applyAlignment="1">
      <alignment vertical="center" wrapText="1"/>
    </xf>
    <xf numFmtId="0" fontId="23" fillId="5" borderId="7"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19" fillId="2" borderId="7" xfId="0" applyFont="1" applyFill="1" applyBorder="1"/>
    <xf numFmtId="0" fontId="19" fillId="2" borderId="4" xfId="0" applyFont="1" applyFill="1" applyBorder="1"/>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xf numFmtId="0" fontId="25" fillId="0" borderId="15" xfId="0" applyFont="1" applyBorder="1" applyAlignment="1">
      <alignment horizontal="center" vertical="center" wrapText="1"/>
    </xf>
    <xf numFmtId="0" fontId="26" fillId="0" borderId="16" xfId="0" applyFont="1" applyBorder="1" applyAlignment="1">
      <alignment horizontal="center" vertical="center" wrapText="1"/>
    </xf>
    <xf numFmtId="0" fontId="16" fillId="0" borderId="16" xfId="0" applyFont="1" applyBorder="1" applyAlignment="1">
      <alignment vertical="center" wrapText="1"/>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1" fillId="0" borderId="16" xfId="0" applyFont="1" applyBorder="1" applyAlignment="1">
      <alignment vertical="center" wrapText="1"/>
    </xf>
    <xf numFmtId="0" fontId="33" fillId="0" borderId="16" xfId="4" applyFont="1" applyBorder="1" applyAlignment="1">
      <alignment vertical="center" wrapText="1"/>
    </xf>
    <xf numFmtId="0" fontId="25" fillId="0" borderId="18" xfId="0" applyFont="1" applyBorder="1" applyAlignment="1">
      <alignment horizontal="center" vertical="center" wrapText="1"/>
    </xf>
    <xf numFmtId="0" fontId="25" fillId="0" borderId="16" xfId="0" applyFont="1" applyBorder="1" applyAlignment="1">
      <alignment horizontal="center" vertical="center" wrapText="1"/>
    </xf>
    <xf numFmtId="0" fontId="16" fillId="0" borderId="18" xfId="0" applyFont="1" applyBorder="1" applyAlignment="1">
      <alignment vertical="center" wrapText="1"/>
    </xf>
    <xf numFmtId="0" fontId="25" fillId="0" borderId="17" xfId="0" applyFont="1" applyBorder="1" applyAlignment="1">
      <alignment horizontal="center" vertical="center" wrapText="1"/>
    </xf>
    <xf numFmtId="0" fontId="25" fillId="0" borderId="19" xfId="0" applyFont="1" applyBorder="1" applyAlignment="1">
      <alignment horizontal="center" vertical="center" wrapText="1"/>
    </xf>
    <xf numFmtId="0" fontId="25" fillId="0" borderId="15"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15" xfId="0" applyFont="1" applyBorder="1" applyAlignment="1">
      <alignment horizontal="center" vertical="center" wrapText="1"/>
    </xf>
    <xf numFmtId="0" fontId="16" fillId="0" borderId="19" xfId="0" applyFont="1" applyBorder="1" applyAlignment="1">
      <alignment vertical="center" wrapText="1"/>
    </xf>
    <xf numFmtId="0" fontId="16" fillId="0" borderId="15" xfId="0" applyFont="1" applyBorder="1" applyAlignment="1">
      <alignment vertical="center" wrapText="1"/>
    </xf>
    <xf numFmtId="0" fontId="26" fillId="0" borderId="17" xfId="0" applyFont="1" applyBorder="1" applyAlignment="1">
      <alignment horizontal="center" vertical="center" wrapText="1"/>
    </xf>
    <xf numFmtId="0" fontId="16" fillId="0" borderId="17" xfId="0" applyFont="1" applyBorder="1" applyAlignment="1">
      <alignment vertical="center" wrapText="1"/>
    </xf>
    <xf numFmtId="0" fontId="16" fillId="0" borderId="19" xfId="0" applyFont="1" applyBorder="1" applyAlignment="1">
      <alignment vertical="center" wrapText="1"/>
    </xf>
    <xf numFmtId="0" fontId="26" fillId="0" borderId="19" xfId="0" applyFont="1" applyBorder="1" applyAlignment="1">
      <alignment horizontal="center" vertical="center" wrapText="1"/>
    </xf>
    <xf numFmtId="0" fontId="25" fillId="0" borderId="19" xfId="0" applyFont="1" applyBorder="1" applyAlignment="1">
      <alignment horizontal="center" vertical="center" wrapText="1"/>
    </xf>
  </cellXfs>
  <cellStyles count="5">
    <cellStyle name="Estilo 1" xfId="1" xr:uid="{F231F10D-7746-DD47-8C85-BC4CC26C818C}"/>
    <cellStyle name="Estilo 2" xfId="2" xr:uid="{A2E2C49C-F4AA-C447-A3E9-E10CA9739347}"/>
    <cellStyle name="Hipervínculo" xfId="4" builtinId="8"/>
    <cellStyle name="Moneda" xfId="3" builtinId="4"/>
    <cellStyle name="Normal" xfId="0" builtinId="0"/>
  </cellStyles>
  <dxfs count="6">
    <dxf>
      <fill>
        <patternFill>
          <bgColor theme="9" tint="0.79998168889431442"/>
        </patternFill>
      </fill>
    </dxf>
    <dxf>
      <fill>
        <patternFill>
          <bgColor rgb="FF92D050"/>
        </patternFill>
      </fill>
    </dxf>
    <dxf>
      <fill>
        <patternFill>
          <bgColor rgb="FFD4FF9C"/>
        </patternFill>
      </fill>
    </dxf>
    <dxf>
      <fill>
        <patternFill>
          <bgColor rgb="FFFFEE48"/>
        </patternFill>
      </fill>
    </dxf>
    <dxf>
      <fill>
        <patternFill>
          <bgColor rgb="FFFF7159"/>
        </patternFill>
      </fill>
    </dxf>
    <dxf>
      <fill>
        <patternFill>
          <bgColor rgb="FFFF0000"/>
        </patternFill>
      </fill>
    </dxf>
  </dxfs>
  <tableStyles count="0" defaultTableStyle="TableStyleMedium2" defaultPivotStyle="PivotStyleLight16"/>
  <colors>
    <mruColors>
      <color rgb="FFFF7159"/>
      <color rgb="FFFFEE48"/>
      <color rgb="FFD4FF9C"/>
      <color rgb="FFCBFF5F"/>
      <color rgb="FFFF9C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sv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9.sv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3.sv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91806</xdr:colOff>
      <xdr:row>1</xdr:row>
      <xdr:rowOff>10709</xdr:rowOff>
    </xdr:from>
    <xdr:to>
      <xdr:col>4</xdr:col>
      <xdr:colOff>5508433</xdr:colOff>
      <xdr:row>5</xdr:row>
      <xdr:rowOff>30601</xdr:rowOff>
    </xdr:to>
    <xdr:sp macro="" textlink="">
      <xdr:nvSpPr>
        <xdr:cNvPr id="2" name="Rectángulo redondeado 1">
          <a:extLst>
            <a:ext uri="{FF2B5EF4-FFF2-40B4-BE49-F238E27FC236}">
              <a16:creationId xmlns:a16="http://schemas.microsoft.com/office/drawing/2014/main" id="{889FD651-A436-F042-B3F9-0B1D5A3B32F1}"/>
            </a:ext>
          </a:extLst>
        </xdr:cNvPr>
        <xdr:cNvSpPr/>
      </xdr:nvSpPr>
      <xdr:spPr>
        <a:xfrm>
          <a:off x="918071" y="347336"/>
          <a:ext cx="23166025" cy="1412301"/>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3200">
              <a:solidFill>
                <a:schemeClr val="tx1"/>
              </a:solidFill>
              <a:latin typeface="Cavolini" panose="03000502040302020204" pitchFamily="66" charset="0"/>
              <a:cs typeface="Cavolini" panose="03000502040302020204" pitchFamily="66" charset="0"/>
            </a:rPr>
            <a:t>ANALISIS DE GESTIÓN DE RIESGOS </a:t>
          </a:r>
        </a:p>
        <a:p>
          <a:pPr algn="ctr"/>
          <a:endParaRPr lang="es-ES_tradnl" sz="2000">
            <a:solidFill>
              <a:schemeClr val="tx1"/>
            </a:solidFill>
            <a:latin typeface="Cavolini" panose="03000502040302020204" pitchFamily="66" charset="0"/>
            <a:cs typeface="Cavolini" panose="03000502040302020204" pitchFamily="66" charset="0"/>
          </a:endParaRPr>
        </a:p>
        <a:p>
          <a:pPr algn="l"/>
          <a:r>
            <a:rPr lang="es-ES_tradnl" sz="2000">
              <a:solidFill>
                <a:schemeClr val="tx1"/>
              </a:solidFill>
              <a:latin typeface="Cavolini" panose="03000502040302020204" pitchFamily="66" charset="0"/>
              <a:cs typeface="Cavolini" panose="03000502040302020204" pitchFamily="66" charset="0"/>
            </a:rPr>
            <a:t>                   A.1 ACTIVOS. Inventario</a:t>
          </a:r>
          <a:r>
            <a:rPr lang="es-ES_tradnl" sz="2000" baseline="0">
              <a:solidFill>
                <a:schemeClr val="tx1"/>
              </a:solidFill>
              <a:latin typeface="Cavolini" panose="03000502040302020204" pitchFamily="66" charset="0"/>
              <a:cs typeface="Cavolini" panose="03000502040302020204" pitchFamily="66" charset="0"/>
            </a:rPr>
            <a:t> de Activos FormaCon S.A                                                       Realizado por: Mª del Carmen Llorente Benedicto</a:t>
          </a: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twoCellAnchor editAs="oneCell">
    <xdr:from>
      <xdr:col>4</xdr:col>
      <xdr:colOff>3280013</xdr:colOff>
      <xdr:row>0</xdr:row>
      <xdr:rowOff>545030</xdr:rowOff>
    </xdr:from>
    <xdr:to>
      <xdr:col>4</xdr:col>
      <xdr:colOff>4426998</xdr:colOff>
      <xdr:row>3</xdr:row>
      <xdr:rowOff>133427</xdr:rowOff>
    </xdr:to>
    <xdr:pic>
      <xdr:nvPicPr>
        <xdr:cNvPr id="13" name="Gráfico 12" descr="Investigación con relleno sólido">
          <a:extLst>
            <a:ext uri="{FF2B5EF4-FFF2-40B4-BE49-F238E27FC236}">
              <a16:creationId xmlns:a16="http://schemas.microsoft.com/office/drawing/2014/main" id="{EDEAF2D0-B581-80A6-CF0F-58FD535D02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855676" y="545030"/>
          <a:ext cx="1146985" cy="1122802"/>
        </a:xfrm>
        <a:prstGeom prst="rect">
          <a:avLst/>
        </a:prstGeom>
      </xdr:spPr>
    </xdr:pic>
    <xdr:clientData/>
  </xdr:twoCellAnchor>
  <xdr:twoCellAnchor editAs="oneCell">
    <xdr:from>
      <xdr:col>1</xdr:col>
      <xdr:colOff>621637</xdr:colOff>
      <xdr:row>1</xdr:row>
      <xdr:rowOff>70879</xdr:rowOff>
    </xdr:from>
    <xdr:to>
      <xdr:col>1</xdr:col>
      <xdr:colOff>1801816</xdr:colOff>
      <xdr:row>4</xdr:row>
      <xdr:rowOff>44194</xdr:rowOff>
    </xdr:to>
    <xdr:pic>
      <xdr:nvPicPr>
        <xdr:cNvPr id="17" name="Gráfico 16" descr="Portapapeles comprobado contorno">
          <a:extLst>
            <a:ext uri="{FF2B5EF4-FFF2-40B4-BE49-F238E27FC236}">
              <a16:creationId xmlns:a16="http://schemas.microsoft.com/office/drawing/2014/main" id="{A1D8B1AB-6AC8-5FD1-C077-C1971015DB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20706038">
          <a:off x="1447902" y="407506"/>
          <a:ext cx="1180179" cy="1166808"/>
        </a:xfrm>
        <a:prstGeom prst="rect">
          <a:avLst/>
        </a:prstGeom>
      </xdr:spPr>
    </xdr:pic>
    <xdr:clientData/>
  </xdr:twoCellAnchor>
  <xdr:twoCellAnchor>
    <xdr:from>
      <xdr:col>1</xdr:col>
      <xdr:colOff>31553</xdr:colOff>
      <xdr:row>5</xdr:row>
      <xdr:rowOff>118324</xdr:rowOff>
    </xdr:from>
    <xdr:to>
      <xdr:col>5</xdr:col>
      <xdr:colOff>0</xdr:colOff>
      <xdr:row>7</xdr:row>
      <xdr:rowOff>181429</xdr:rowOff>
    </xdr:to>
    <xdr:sp macro="" textlink="">
      <xdr:nvSpPr>
        <xdr:cNvPr id="3" name="Rectángulo redondeado 2">
          <a:extLst>
            <a:ext uri="{FF2B5EF4-FFF2-40B4-BE49-F238E27FC236}">
              <a16:creationId xmlns:a16="http://schemas.microsoft.com/office/drawing/2014/main" id="{C14ACE15-9CC6-9A48-A2C5-9FF638DA00E2}"/>
            </a:ext>
          </a:extLst>
        </xdr:cNvPr>
        <xdr:cNvSpPr/>
      </xdr:nvSpPr>
      <xdr:spPr>
        <a:xfrm>
          <a:off x="859814" y="1143790"/>
          <a:ext cx="10830497" cy="473291"/>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000">
              <a:solidFill>
                <a:schemeClr val="bg1"/>
              </a:solidFill>
              <a:latin typeface="Cavolini" panose="03000502040302020204" pitchFamily="66" charset="0"/>
              <a:cs typeface="Cavolini" panose="03000502040302020204" pitchFamily="66" charset="0"/>
            </a:rPr>
            <a:t>Activos</a:t>
          </a:r>
          <a:r>
            <a:rPr lang="es-ES_tradnl" sz="2000" baseline="0">
              <a:solidFill>
                <a:schemeClr val="bg1"/>
              </a:solidFill>
              <a:latin typeface="Cavolini" panose="03000502040302020204" pitchFamily="66" charset="0"/>
              <a:cs typeface="Cavolini" panose="03000502040302020204" pitchFamily="66" charset="0"/>
            </a:rPr>
            <a:t> esenciales</a:t>
          </a:r>
          <a:endParaRPr lang="es-ES_tradnl" sz="2000">
            <a:solidFill>
              <a:schemeClr val="bg1"/>
            </a:solidFill>
            <a:latin typeface="Cavolini" panose="03000502040302020204" pitchFamily="66" charset="0"/>
            <a:cs typeface="Cavolini" panose="03000502040302020204" pitchFamily="66" charset="0"/>
          </a:endParaRPr>
        </a:p>
      </xdr:txBody>
    </xdr:sp>
    <xdr:clientData/>
  </xdr:twoCellAnchor>
  <xdr:twoCellAnchor>
    <xdr:from>
      <xdr:col>1</xdr:col>
      <xdr:colOff>15776</xdr:colOff>
      <xdr:row>17</xdr:row>
      <xdr:rowOff>83924</xdr:rowOff>
    </xdr:from>
    <xdr:to>
      <xdr:col>4</xdr:col>
      <xdr:colOff>5642989</xdr:colOff>
      <xdr:row>19</xdr:row>
      <xdr:rowOff>147029</xdr:rowOff>
    </xdr:to>
    <xdr:sp macro="" textlink="">
      <xdr:nvSpPr>
        <xdr:cNvPr id="5" name="Rectángulo redondeado 4">
          <a:extLst>
            <a:ext uri="{FF2B5EF4-FFF2-40B4-BE49-F238E27FC236}">
              <a16:creationId xmlns:a16="http://schemas.microsoft.com/office/drawing/2014/main" id="{4AA1A4A7-A294-DF45-90F7-1DB8798AFAC6}"/>
            </a:ext>
          </a:extLst>
        </xdr:cNvPr>
        <xdr:cNvSpPr/>
      </xdr:nvSpPr>
      <xdr:spPr>
        <a:xfrm>
          <a:off x="840621" y="4352171"/>
          <a:ext cx="22097935" cy="482074"/>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000">
              <a:solidFill>
                <a:schemeClr val="bg1"/>
              </a:solidFill>
              <a:latin typeface="Cavolini" panose="03000502040302020204" pitchFamily="66" charset="0"/>
              <a:cs typeface="Cavolini" panose="03000502040302020204" pitchFamily="66" charset="0"/>
            </a:rPr>
            <a:t>Activos</a:t>
          </a:r>
          <a:r>
            <a:rPr lang="es-ES_tradnl" sz="2000" baseline="0">
              <a:solidFill>
                <a:schemeClr val="bg1"/>
              </a:solidFill>
              <a:latin typeface="Cavolini" panose="03000502040302020204" pitchFamily="66" charset="0"/>
              <a:cs typeface="Cavolini" panose="03000502040302020204" pitchFamily="66" charset="0"/>
            </a:rPr>
            <a:t> de soporte</a:t>
          </a:r>
          <a:endParaRPr lang="es-ES_tradnl" sz="2000">
            <a:solidFill>
              <a:schemeClr val="bg1"/>
            </a:solidFill>
            <a:latin typeface="Cavolini" panose="03000502040302020204" pitchFamily="66" charset="0"/>
            <a:cs typeface="Cavolini" panose="03000502040302020204" pitchFamily="66"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723900</xdr:colOff>
      <xdr:row>0</xdr:row>
      <xdr:rowOff>495300</xdr:rowOff>
    </xdr:from>
    <xdr:to>
      <xdr:col>18</xdr:col>
      <xdr:colOff>419100</xdr:colOff>
      <xdr:row>2</xdr:row>
      <xdr:rowOff>165100</xdr:rowOff>
    </xdr:to>
    <xdr:sp macro="" textlink="">
      <xdr:nvSpPr>
        <xdr:cNvPr id="4" name="Rectángulo redondeado 3">
          <a:extLst>
            <a:ext uri="{FF2B5EF4-FFF2-40B4-BE49-F238E27FC236}">
              <a16:creationId xmlns:a16="http://schemas.microsoft.com/office/drawing/2014/main" id="{D46A484C-3227-424B-9B9D-AB217B833743}"/>
            </a:ext>
          </a:extLst>
        </xdr:cNvPr>
        <xdr:cNvSpPr/>
      </xdr:nvSpPr>
      <xdr:spPr>
        <a:xfrm>
          <a:off x="4025900" y="495300"/>
          <a:ext cx="11252200" cy="1358900"/>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800">
              <a:solidFill>
                <a:schemeClr val="tx1"/>
              </a:solidFill>
              <a:latin typeface="Cavolini" panose="03000502040302020204" pitchFamily="66" charset="0"/>
              <a:cs typeface="Cavolini" panose="03000502040302020204" pitchFamily="66" charset="0"/>
            </a:rPr>
            <a:t>ANÁLISIS DE GESTIÓN DE RIESGOS</a:t>
          </a:r>
        </a:p>
        <a:p>
          <a:pPr algn="l"/>
          <a:endParaRPr lang="es-ES_tradnl" sz="1800">
            <a:solidFill>
              <a:schemeClr val="tx1"/>
            </a:solidFill>
            <a:latin typeface="Cavolini" panose="03000502040302020204" pitchFamily="66" charset="0"/>
            <a:cs typeface="Cavolini" panose="03000502040302020204" pitchFamily="66" charset="0"/>
          </a:endParaRPr>
        </a:p>
        <a:p>
          <a:pPr algn="l"/>
          <a:r>
            <a:rPr lang="es-ES_tradnl" sz="1600">
              <a:solidFill>
                <a:schemeClr val="tx1"/>
              </a:solidFill>
              <a:latin typeface="Cavolini" panose="03000502040302020204" pitchFamily="66" charset="0"/>
              <a:cs typeface="Cavolini" panose="03000502040302020204" pitchFamily="66" charset="0"/>
            </a:rPr>
            <a:t> </a:t>
          </a:r>
          <a:r>
            <a:rPr lang="es-ES_tradnl" sz="1600" baseline="0">
              <a:solidFill>
                <a:schemeClr val="tx1"/>
              </a:solidFill>
              <a:latin typeface="Cavolini" panose="03000502040302020204" pitchFamily="66" charset="0"/>
              <a:cs typeface="Cavolini" panose="03000502040302020204" pitchFamily="66" charset="0"/>
            </a:rPr>
            <a:t>Realizado por: Mª del Carmen Llorente Benedicto   </a:t>
          </a:r>
          <a:r>
            <a:rPr lang="es-ES_tradnl" sz="1600">
              <a:solidFill>
                <a:schemeClr val="tx1"/>
              </a:solidFill>
              <a:latin typeface="Cavolini" panose="03000502040302020204" pitchFamily="66" charset="0"/>
              <a:cs typeface="Cavolini" panose="03000502040302020204" pitchFamily="66" charset="0"/>
            </a:rPr>
            <a:t>A.1 </a:t>
          </a:r>
          <a:r>
            <a:rPr lang="es-ES_tradnl" sz="1600" baseline="0">
              <a:solidFill>
                <a:schemeClr val="tx1"/>
              </a:solidFill>
              <a:latin typeface="Cavolini" panose="03000502040302020204" pitchFamily="66" charset="0"/>
              <a:cs typeface="Cavolini" panose="03000502040302020204" pitchFamily="66" charset="0"/>
            </a:rPr>
            <a:t>Dependencia de los activos FormaCon S.A</a:t>
          </a:r>
          <a:r>
            <a:rPr lang="es-ES_tradnl" sz="2000" baseline="0">
              <a:solidFill>
                <a:schemeClr val="tx1"/>
              </a:solidFill>
              <a:latin typeface="Cavolini" panose="03000502040302020204" pitchFamily="66" charset="0"/>
              <a:cs typeface="Cavolini" panose="03000502040302020204" pitchFamily="66" charset="0"/>
            </a:rPr>
            <a:t>                         </a:t>
          </a: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twoCellAnchor editAs="oneCell">
    <xdr:from>
      <xdr:col>17</xdr:col>
      <xdr:colOff>152400</xdr:colOff>
      <xdr:row>0</xdr:row>
      <xdr:rowOff>457200</xdr:rowOff>
    </xdr:from>
    <xdr:to>
      <xdr:col>18</xdr:col>
      <xdr:colOff>279400</xdr:colOff>
      <xdr:row>1</xdr:row>
      <xdr:rowOff>723900</xdr:rowOff>
    </xdr:to>
    <xdr:pic>
      <xdr:nvPicPr>
        <xdr:cNvPr id="6" name="Gráfico 5" descr="Presentación con organigrama con relleno sólido">
          <a:extLst>
            <a:ext uri="{FF2B5EF4-FFF2-40B4-BE49-F238E27FC236}">
              <a16:creationId xmlns:a16="http://schemas.microsoft.com/office/drawing/2014/main" id="{B60E75D2-AC38-61A3-D281-D019EAF10C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85900" y="457200"/>
          <a:ext cx="952500" cy="1066800"/>
        </a:xfrm>
        <a:prstGeom prst="rect">
          <a:avLst/>
        </a:prstGeom>
      </xdr:spPr>
    </xdr:pic>
    <xdr:clientData/>
  </xdr:twoCellAnchor>
  <xdr:twoCellAnchor editAs="oneCell">
    <xdr:from>
      <xdr:col>6</xdr:col>
      <xdr:colOff>127000</xdr:colOff>
      <xdr:row>3</xdr:row>
      <xdr:rowOff>88900</xdr:rowOff>
    </xdr:from>
    <xdr:to>
      <xdr:col>17</xdr:col>
      <xdr:colOff>482600</xdr:colOff>
      <xdr:row>68</xdr:row>
      <xdr:rowOff>178846</xdr:rowOff>
    </xdr:to>
    <xdr:pic>
      <xdr:nvPicPr>
        <xdr:cNvPr id="9" name="Imagen 8">
          <a:extLst>
            <a:ext uri="{FF2B5EF4-FFF2-40B4-BE49-F238E27FC236}">
              <a16:creationId xmlns:a16="http://schemas.microsoft.com/office/drawing/2014/main" id="{ED76084E-6C59-87F3-B0E8-726DAE3BEA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80000" y="1981200"/>
          <a:ext cx="9436100" cy="132979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40533</xdr:colOff>
      <xdr:row>7</xdr:row>
      <xdr:rowOff>13511</xdr:rowOff>
    </xdr:from>
    <xdr:to>
      <xdr:col>7</xdr:col>
      <xdr:colOff>1918511</xdr:colOff>
      <xdr:row>9</xdr:row>
      <xdr:rowOff>90266</xdr:rowOff>
    </xdr:to>
    <xdr:sp macro="" textlink="">
      <xdr:nvSpPr>
        <xdr:cNvPr id="3" name="Rectángulo redondeado 2">
          <a:extLst>
            <a:ext uri="{FF2B5EF4-FFF2-40B4-BE49-F238E27FC236}">
              <a16:creationId xmlns:a16="http://schemas.microsoft.com/office/drawing/2014/main" id="{49EB4FD7-19FA-BA4B-ACCB-ECB56C91A55F}"/>
            </a:ext>
          </a:extLst>
        </xdr:cNvPr>
        <xdr:cNvSpPr/>
      </xdr:nvSpPr>
      <xdr:spPr>
        <a:xfrm>
          <a:off x="864682" y="1432128"/>
          <a:ext cx="17550318" cy="482074"/>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000">
              <a:solidFill>
                <a:schemeClr val="bg1"/>
              </a:solidFill>
              <a:latin typeface="Cavolini" panose="03000502040302020204" pitchFamily="66" charset="0"/>
              <a:cs typeface="Cavolini" panose="03000502040302020204" pitchFamily="66" charset="0"/>
            </a:rPr>
            <a:t>Activos</a:t>
          </a:r>
          <a:r>
            <a:rPr lang="es-ES_tradnl" sz="2000" baseline="0">
              <a:solidFill>
                <a:schemeClr val="bg1"/>
              </a:solidFill>
              <a:latin typeface="Cavolini" panose="03000502040302020204" pitchFamily="66" charset="0"/>
              <a:cs typeface="Cavolini" panose="03000502040302020204" pitchFamily="66" charset="0"/>
            </a:rPr>
            <a:t> esenciales</a:t>
          </a:r>
          <a:endParaRPr lang="es-ES_tradnl" sz="2000">
            <a:solidFill>
              <a:schemeClr val="bg1"/>
            </a:solidFill>
            <a:latin typeface="Cavolini" panose="03000502040302020204" pitchFamily="66" charset="0"/>
            <a:cs typeface="Cavolini" panose="03000502040302020204" pitchFamily="66" charset="0"/>
          </a:endParaRPr>
        </a:p>
      </xdr:txBody>
    </xdr:sp>
    <xdr:clientData/>
  </xdr:twoCellAnchor>
  <xdr:twoCellAnchor>
    <xdr:from>
      <xdr:col>1</xdr:col>
      <xdr:colOff>3783</xdr:colOff>
      <xdr:row>21</xdr:row>
      <xdr:rowOff>30804</xdr:rowOff>
    </xdr:from>
    <xdr:to>
      <xdr:col>7</xdr:col>
      <xdr:colOff>1932022</xdr:colOff>
      <xdr:row>23</xdr:row>
      <xdr:rowOff>107558</xdr:rowOff>
    </xdr:to>
    <xdr:sp macro="" textlink="">
      <xdr:nvSpPr>
        <xdr:cNvPr id="4" name="Rectángulo redondeado 3">
          <a:extLst>
            <a:ext uri="{FF2B5EF4-FFF2-40B4-BE49-F238E27FC236}">
              <a16:creationId xmlns:a16="http://schemas.microsoft.com/office/drawing/2014/main" id="{C5EC4303-124F-2541-B998-CD99A0C78C49}"/>
            </a:ext>
          </a:extLst>
        </xdr:cNvPr>
        <xdr:cNvSpPr/>
      </xdr:nvSpPr>
      <xdr:spPr>
        <a:xfrm>
          <a:off x="827932" y="5016230"/>
          <a:ext cx="17600579" cy="482073"/>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000">
              <a:solidFill>
                <a:schemeClr val="bg1"/>
              </a:solidFill>
              <a:latin typeface="Cavolini" panose="03000502040302020204" pitchFamily="66" charset="0"/>
              <a:cs typeface="Cavolini" panose="03000502040302020204" pitchFamily="66" charset="0"/>
            </a:rPr>
            <a:t>Activos</a:t>
          </a:r>
          <a:r>
            <a:rPr lang="es-ES_tradnl" sz="2000" baseline="0">
              <a:solidFill>
                <a:schemeClr val="bg1"/>
              </a:solidFill>
              <a:latin typeface="Cavolini" panose="03000502040302020204" pitchFamily="66" charset="0"/>
              <a:cs typeface="Cavolini" panose="03000502040302020204" pitchFamily="66" charset="0"/>
            </a:rPr>
            <a:t> de soporte</a:t>
          </a:r>
          <a:endParaRPr lang="es-ES_tradnl" sz="2000">
            <a:solidFill>
              <a:schemeClr val="bg1"/>
            </a:solidFill>
            <a:latin typeface="Cavolini" panose="03000502040302020204" pitchFamily="66" charset="0"/>
            <a:cs typeface="Cavolini" panose="03000502040302020204" pitchFamily="66" charset="0"/>
          </a:endParaRPr>
        </a:p>
      </xdr:txBody>
    </xdr:sp>
    <xdr:clientData/>
  </xdr:twoCellAnchor>
  <xdr:twoCellAnchor>
    <xdr:from>
      <xdr:col>0</xdr:col>
      <xdr:colOff>810638</xdr:colOff>
      <xdr:row>1</xdr:row>
      <xdr:rowOff>200526</xdr:rowOff>
    </xdr:from>
    <xdr:to>
      <xdr:col>7</xdr:col>
      <xdr:colOff>1850957</xdr:colOff>
      <xdr:row>6</xdr:row>
      <xdr:rowOff>93579</xdr:rowOff>
    </xdr:to>
    <xdr:sp macro="" textlink="">
      <xdr:nvSpPr>
        <xdr:cNvPr id="5" name="Rectángulo redondeado 4">
          <a:extLst>
            <a:ext uri="{FF2B5EF4-FFF2-40B4-BE49-F238E27FC236}">
              <a16:creationId xmlns:a16="http://schemas.microsoft.com/office/drawing/2014/main" id="{C4CAAEC1-03BB-7B47-8ACE-FB79D98232DE}"/>
            </a:ext>
          </a:extLst>
        </xdr:cNvPr>
        <xdr:cNvSpPr/>
      </xdr:nvSpPr>
      <xdr:spPr>
        <a:xfrm>
          <a:off x="810638" y="454526"/>
          <a:ext cx="20023477" cy="1510632"/>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800">
              <a:solidFill>
                <a:schemeClr val="tx1"/>
              </a:solidFill>
              <a:latin typeface="Cavolini" panose="03000502040302020204" pitchFamily="66" charset="0"/>
              <a:cs typeface="Cavolini" panose="03000502040302020204" pitchFamily="66" charset="0"/>
            </a:rPr>
            <a:t>ANÁLISIS DE GESTIÓN DE RIESGOS </a:t>
          </a:r>
        </a:p>
        <a:p>
          <a:pPr marL="0" marR="0" lvl="0" indent="0" algn="ctr" defTabSz="914400" eaLnBrk="1" fontAlgn="auto" latinLnBrk="0" hangingPunct="1">
            <a:lnSpc>
              <a:spcPct val="100000"/>
            </a:lnSpc>
            <a:spcBef>
              <a:spcPts val="0"/>
            </a:spcBef>
            <a:spcAft>
              <a:spcPts val="0"/>
            </a:spcAft>
            <a:buClrTx/>
            <a:buSzTx/>
            <a:buFontTx/>
            <a:buNone/>
            <a:tabLst/>
            <a:defRPr/>
          </a:pPr>
          <a:endParaRPr lang="es-ES_tradnl" sz="2000">
            <a:solidFill>
              <a:schemeClr val="tx1"/>
            </a:solidFill>
            <a:latin typeface="Cavolini" panose="03000502040302020204" pitchFamily="66" charset="0"/>
            <a:cs typeface="Cavolini" panose="03000502040302020204" pitchFamily="66"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_tradnl" sz="2000">
              <a:solidFill>
                <a:schemeClr val="tx1"/>
              </a:solidFill>
              <a:latin typeface="Cavolini" panose="03000502040302020204" pitchFamily="66" charset="0"/>
              <a:cs typeface="Cavolini" panose="03000502040302020204" pitchFamily="66" charset="0"/>
            </a:rPr>
            <a:t>   A.1 ACTIVOS. Valoracion</a:t>
          </a:r>
          <a:r>
            <a:rPr lang="es-ES_tradnl" sz="2000" baseline="0">
              <a:solidFill>
                <a:schemeClr val="tx1"/>
              </a:solidFill>
              <a:latin typeface="Cavolini" panose="03000502040302020204" pitchFamily="66" charset="0"/>
              <a:cs typeface="Cavolini" panose="03000502040302020204" pitchFamily="66" charset="0"/>
            </a:rPr>
            <a:t> de los Activos FormaCon S.A                                                   Realizado por: M ª del Carmen Llorente Benedicto</a:t>
          </a:r>
          <a:endParaRPr lang="es-ES_tradnl" sz="2000">
            <a:solidFill>
              <a:schemeClr val="tx1"/>
            </a:solidFill>
            <a:latin typeface="Cavolini" panose="03000502040302020204" pitchFamily="66" charset="0"/>
            <a:cs typeface="Cavolini" panose="03000502040302020204" pitchFamily="66" charset="0"/>
          </a:endParaRPr>
        </a:p>
        <a:p>
          <a:pPr algn="ct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twoCellAnchor editAs="oneCell">
    <xdr:from>
      <xdr:col>7</xdr:col>
      <xdr:colOff>368629</xdr:colOff>
      <xdr:row>1</xdr:row>
      <xdr:rowOff>151889</xdr:rowOff>
    </xdr:from>
    <xdr:to>
      <xdr:col>7</xdr:col>
      <xdr:colOff>1283029</xdr:colOff>
      <xdr:row>3</xdr:row>
      <xdr:rowOff>55693</xdr:rowOff>
    </xdr:to>
    <xdr:pic>
      <xdr:nvPicPr>
        <xdr:cNvPr id="7" name="Gráfico 6" descr="Escaneo del ojo con relleno sólido">
          <a:extLst>
            <a:ext uri="{FF2B5EF4-FFF2-40B4-BE49-F238E27FC236}">
              <a16:creationId xmlns:a16="http://schemas.microsoft.com/office/drawing/2014/main" id="{C1DF03CB-5B3F-55B9-3C43-A2AD578CE5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351787" y="913889"/>
          <a:ext cx="914400" cy="9198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781538</xdr:colOff>
      <xdr:row>3</xdr:row>
      <xdr:rowOff>605692</xdr:rowOff>
    </xdr:from>
    <xdr:to>
      <xdr:col>4</xdr:col>
      <xdr:colOff>0</xdr:colOff>
      <xdr:row>5</xdr:row>
      <xdr:rowOff>543278</xdr:rowOff>
    </xdr:to>
    <xdr:sp macro="" textlink="">
      <xdr:nvSpPr>
        <xdr:cNvPr id="2" name="Rectángulo redondeado 1">
          <a:extLst>
            <a:ext uri="{FF2B5EF4-FFF2-40B4-BE49-F238E27FC236}">
              <a16:creationId xmlns:a16="http://schemas.microsoft.com/office/drawing/2014/main" id="{95B8674A-3874-564C-BDBF-E2758CE8D9BA}"/>
            </a:ext>
          </a:extLst>
        </xdr:cNvPr>
        <xdr:cNvSpPr/>
      </xdr:nvSpPr>
      <xdr:spPr>
        <a:xfrm>
          <a:off x="781538" y="2502445"/>
          <a:ext cx="15959371" cy="1323041"/>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800">
              <a:solidFill>
                <a:schemeClr val="bg1"/>
              </a:solidFill>
              <a:latin typeface="Cavolini" panose="03000502040302020204" pitchFamily="66" charset="0"/>
              <a:cs typeface="Cavolini" panose="03000502040302020204" pitchFamily="66" charset="0"/>
            </a:rPr>
            <a:t>Amenazas</a:t>
          </a:r>
          <a:r>
            <a:rPr lang="es-ES_tradnl" sz="2800" baseline="0">
              <a:solidFill>
                <a:schemeClr val="bg1"/>
              </a:solidFill>
              <a:latin typeface="Cavolini" panose="03000502040302020204" pitchFamily="66" charset="0"/>
              <a:cs typeface="Cavolini" panose="03000502040302020204" pitchFamily="66" charset="0"/>
            </a:rPr>
            <a:t> y vulnerabilidades</a:t>
          </a:r>
          <a:r>
            <a:rPr lang="es-ES_tradnl" sz="2800">
              <a:solidFill>
                <a:schemeClr val="bg1"/>
              </a:solidFill>
              <a:latin typeface="Cavolini" panose="03000502040302020204" pitchFamily="66" charset="0"/>
              <a:cs typeface="Cavolini" panose="03000502040302020204" pitchFamily="66" charset="0"/>
            </a:rPr>
            <a:t> de los Activos</a:t>
          </a:r>
        </a:p>
      </xdr:txBody>
    </xdr:sp>
    <xdr:clientData/>
  </xdr:twoCellAnchor>
  <xdr:twoCellAnchor>
    <xdr:from>
      <xdr:col>1</xdr:col>
      <xdr:colOff>17908</xdr:colOff>
      <xdr:row>0</xdr:row>
      <xdr:rowOff>392397</xdr:rowOff>
    </xdr:from>
    <xdr:to>
      <xdr:col>3</xdr:col>
      <xdr:colOff>11133118</xdr:colOff>
      <xdr:row>3</xdr:row>
      <xdr:rowOff>550783</xdr:rowOff>
    </xdr:to>
    <xdr:sp macro="" textlink="">
      <xdr:nvSpPr>
        <xdr:cNvPr id="3" name="Rectángulo redondeado 2">
          <a:extLst>
            <a:ext uri="{FF2B5EF4-FFF2-40B4-BE49-F238E27FC236}">
              <a16:creationId xmlns:a16="http://schemas.microsoft.com/office/drawing/2014/main" id="{876A81B9-7F4E-864B-B0EF-7C0C6489010C}"/>
            </a:ext>
          </a:extLst>
        </xdr:cNvPr>
        <xdr:cNvSpPr/>
      </xdr:nvSpPr>
      <xdr:spPr>
        <a:xfrm>
          <a:off x="842583" y="392397"/>
          <a:ext cx="15881834" cy="2055139"/>
        </a:xfrm>
        <a:prstGeom prst="roundRect">
          <a:avLst>
            <a:gd name="adj" fmla="val 21424"/>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4000">
              <a:solidFill>
                <a:schemeClr val="tx1"/>
              </a:solidFill>
              <a:latin typeface="Cavolini" panose="03000502040302020204" pitchFamily="66" charset="0"/>
              <a:cs typeface="Cavolini" panose="03000502040302020204" pitchFamily="66" charset="0"/>
            </a:rPr>
            <a:t>ANALISIS DE GESTIÓN DE RIESGOS </a:t>
          </a:r>
        </a:p>
        <a:p>
          <a:pPr algn="ctr"/>
          <a:endParaRPr lang="es-ES_tradnl" sz="2000">
            <a:solidFill>
              <a:schemeClr val="tx1"/>
            </a:solidFill>
            <a:latin typeface="Cavolini" panose="03000502040302020204" pitchFamily="66" charset="0"/>
            <a:cs typeface="Cavolini" panose="03000502040302020204" pitchFamily="66"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_tradnl" sz="2400">
              <a:solidFill>
                <a:schemeClr val="tx1"/>
              </a:solidFill>
              <a:latin typeface="Cavolini" panose="03000502040302020204" pitchFamily="66" charset="0"/>
              <a:cs typeface="Cavolini" panose="03000502040302020204" pitchFamily="66" charset="0"/>
            </a:rPr>
            <a:t>A.1 ACTIVOS. Amenazas</a:t>
          </a:r>
          <a:r>
            <a:rPr lang="es-ES_tradnl" sz="2400" baseline="0">
              <a:solidFill>
                <a:schemeClr val="tx1"/>
              </a:solidFill>
              <a:latin typeface="Cavolini" panose="03000502040302020204" pitchFamily="66" charset="0"/>
              <a:cs typeface="Cavolini" panose="03000502040302020204" pitchFamily="66" charset="0"/>
            </a:rPr>
            <a:t> con probabilidad de materializarse sobre los activos de FormaCon                                                                                                                                                 Realizado por: M ª del Carmen Llorente Benedicto</a:t>
          </a:r>
          <a:endParaRPr lang="es-ES_tradnl" sz="2400">
            <a:solidFill>
              <a:schemeClr val="tx1"/>
            </a:solidFill>
            <a:latin typeface="Cavolini" panose="03000502040302020204" pitchFamily="66" charset="0"/>
            <a:cs typeface="Cavolini" panose="03000502040302020204" pitchFamily="66" charset="0"/>
          </a:endParaRPr>
        </a:p>
        <a:p>
          <a:pPr algn="ct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twoCellAnchor editAs="oneCell">
    <xdr:from>
      <xdr:col>2</xdr:col>
      <xdr:colOff>410308</xdr:colOff>
      <xdr:row>0</xdr:row>
      <xdr:rowOff>312616</xdr:rowOff>
    </xdr:from>
    <xdr:to>
      <xdr:col>2</xdr:col>
      <xdr:colOff>1641230</xdr:colOff>
      <xdr:row>2</xdr:row>
      <xdr:rowOff>254000</xdr:rowOff>
    </xdr:to>
    <xdr:pic>
      <xdr:nvPicPr>
        <xdr:cNvPr id="13" name="Gráfico 12" descr="Sirena con relleno sólido">
          <a:extLst>
            <a:ext uri="{FF2B5EF4-FFF2-40B4-BE49-F238E27FC236}">
              <a16:creationId xmlns:a16="http://schemas.microsoft.com/office/drawing/2014/main" id="{A93FBDEF-C90F-14DE-7EE9-3429DA33DA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0656097">
          <a:off x="3067539" y="312616"/>
          <a:ext cx="1230922" cy="12309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xdr:colOff>
      <xdr:row>1</xdr:row>
      <xdr:rowOff>1</xdr:rowOff>
    </xdr:from>
    <xdr:to>
      <xdr:col>21</xdr:col>
      <xdr:colOff>789215</xdr:colOff>
      <xdr:row>2</xdr:row>
      <xdr:rowOff>625929</xdr:rowOff>
    </xdr:to>
    <xdr:sp macro="" textlink="">
      <xdr:nvSpPr>
        <xdr:cNvPr id="2" name="Rectángulo redondeado 1">
          <a:extLst>
            <a:ext uri="{FF2B5EF4-FFF2-40B4-BE49-F238E27FC236}">
              <a16:creationId xmlns:a16="http://schemas.microsoft.com/office/drawing/2014/main" id="{BAA7EBDD-5460-1347-B2A0-5DE06C5E1A90}"/>
            </a:ext>
          </a:extLst>
        </xdr:cNvPr>
        <xdr:cNvSpPr/>
      </xdr:nvSpPr>
      <xdr:spPr>
        <a:xfrm>
          <a:off x="1651001" y="263072"/>
          <a:ext cx="16473714" cy="1297214"/>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000">
              <a:solidFill>
                <a:schemeClr val="tx1"/>
              </a:solidFill>
              <a:latin typeface="Cavolini" panose="03000502040302020204" pitchFamily="66" charset="0"/>
              <a:cs typeface="Cavolini" panose="03000502040302020204" pitchFamily="66" charset="0"/>
            </a:rPr>
            <a:t>ANÁLISIS DE GESTIÓN DE RIESGOS </a:t>
          </a:r>
        </a:p>
        <a:p>
          <a:pPr algn="ctr"/>
          <a:endParaRPr lang="es-ES_tradnl" sz="2000">
            <a:solidFill>
              <a:schemeClr val="tx1"/>
            </a:solidFill>
            <a:latin typeface="Cavolini" panose="03000502040302020204" pitchFamily="66" charset="0"/>
            <a:cs typeface="Cavolini" panose="03000502040302020204" pitchFamily="66" charset="0"/>
          </a:endParaRPr>
        </a:p>
        <a:p>
          <a:pPr algn="l"/>
          <a:r>
            <a:rPr lang="es-ES_tradnl" sz="1800">
              <a:solidFill>
                <a:schemeClr val="tx1"/>
              </a:solidFill>
              <a:latin typeface="Cavolini" panose="03000502040302020204" pitchFamily="66" charset="0"/>
              <a:cs typeface="Cavolini" panose="03000502040302020204" pitchFamily="66" charset="0"/>
            </a:rPr>
            <a:t>    A.1 ACTIVOS. Riesgo</a:t>
          </a:r>
          <a:r>
            <a:rPr lang="es-ES_tradnl" sz="1800" baseline="0">
              <a:solidFill>
                <a:schemeClr val="tx1"/>
              </a:solidFill>
              <a:latin typeface="Cavolini" panose="03000502040302020204" pitchFamily="66" charset="0"/>
              <a:cs typeface="Cavolini" panose="03000502040302020204" pitchFamily="66" charset="0"/>
            </a:rPr>
            <a:t> potencial de Activos FormaCon S.A                 </a:t>
          </a:r>
          <a:r>
            <a:rPr lang="es-ES_tradnl" sz="2000" baseline="0">
              <a:solidFill>
                <a:schemeClr val="tx1"/>
              </a:solidFill>
              <a:latin typeface="Cavolini" panose="03000502040302020204" pitchFamily="66" charset="0"/>
              <a:cs typeface="Cavolini" panose="03000502040302020204" pitchFamily="66" charset="0"/>
            </a:rPr>
            <a:t>Realizado por: Mª del Carmen Llorente Benedicto</a:t>
          </a: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twoCellAnchor editAs="oneCell">
    <xdr:from>
      <xdr:col>3</xdr:col>
      <xdr:colOff>9072</xdr:colOff>
      <xdr:row>1</xdr:row>
      <xdr:rowOff>108858</xdr:rowOff>
    </xdr:from>
    <xdr:to>
      <xdr:col>3</xdr:col>
      <xdr:colOff>607786</xdr:colOff>
      <xdr:row>2</xdr:row>
      <xdr:rowOff>36286</xdr:rowOff>
    </xdr:to>
    <xdr:pic>
      <xdr:nvPicPr>
        <xdr:cNvPr id="4" name="Gráfico 3" descr="Oferta y demanda con relleno sólido">
          <a:extLst>
            <a:ext uri="{FF2B5EF4-FFF2-40B4-BE49-F238E27FC236}">
              <a16:creationId xmlns:a16="http://schemas.microsoft.com/office/drawing/2014/main" id="{5B8EE5F8-73EE-B9F3-4CD4-CA69E10098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85572" y="371929"/>
          <a:ext cx="598714" cy="59871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1</xdr:row>
      <xdr:rowOff>1</xdr:rowOff>
    </xdr:from>
    <xdr:to>
      <xdr:col>5</xdr:col>
      <xdr:colOff>2131785</xdr:colOff>
      <xdr:row>2</xdr:row>
      <xdr:rowOff>625929</xdr:rowOff>
    </xdr:to>
    <xdr:sp macro="" textlink="">
      <xdr:nvSpPr>
        <xdr:cNvPr id="2" name="Rectángulo redondeado 1">
          <a:extLst>
            <a:ext uri="{FF2B5EF4-FFF2-40B4-BE49-F238E27FC236}">
              <a16:creationId xmlns:a16="http://schemas.microsoft.com/office/drawing/2014/main" id="{E91EA53E-EEAB-EA4B-A4FE-39F75369B784}"/>
            </a:ext>
          </a:extLst>
        </xdr:cNvPr>
        <xdr:cNvSpPr/>
      </xdr:nvSpPr>
      <xdr:spPr>
        <a:xfrm>
          <a:off x="1651001" y="263072"/>
          <a:ext cx="4853213" cy="1297214"/>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1400">
              <a:solidFill>
                <a:schemeClr val="tx1"/>
              </a:solidFill>
              <a:latin typeface="Cavolini" panose="03000502040302020204" pitchFamily="66" charset="0"/>
              <a:cs typeface="Cavolini" panose="03000502040302020204" pitchFamily="66" charset="0"/>
            </a:rPr>
            <a:t>ANÁLISIS DE GESTIÓN DE RIESGOS </a:t>
          </a:r>
        </a:p>
        <a:p>
          <a:pPr algn="ctr"/>
          <a:endParaRPr lang="es-ES_tradnl" sz="2000">
            <a:solidFill>
              <a:schemeClr val="tx1"/>
            </a:solidFill>
            <a:latin typeface="Cavolini" panose="03000502040302020204" pitchFamily="66" charset="0"/>
            <a:cs typeface="Cavolini" panose="03000502040302020204" pitchFamily="66" charset="0"/>
          </a:endParaRPr>
        </a:p>
        <a:p>
          <a:pPr algn="l"/>
          <a:r>
            <a:rPr lang="es-ES_tradnl" sz="1800">
              <a:solidFill>
                <a:schemeClr val="tx1"/>
              </a:solidFill>
              <a:latin typeface="Cavolini" panose="03000502040302020204" pitchFamily="66" charset="0"/>
              <a:cs typeface="Cavolini" panose="03000502040302020204" pitchFamily="66" charset="0"/>
            </a:rPr>
            <a:t>    </a:t>
          </a:r>
          <a:r>
            <a:rPr lang="es-ES_tradnl" sz="1200">
              <a:solidFill>
                <a:schemeClr val="tx1"/>
              </a:solidFill>
              <a:latin typeface="Cavolini" panose="03000502040302020204" pitchFamily="66" charset="0"/>
              <a:cs typeface="Cavolini" panose="03000502040302020204" pitchFamily="66" charset="0"/>
            </a:rPr>
            <a:t>T.1 ACTIVOS. Medidas</a:t>
          </a:r>
          <a:r>
            <a:rPr lang="es-ES_tradnl" sz="1200" baseline="0">
              <a:solidFill>
                <a:schemeClr val="tx1"/>
              </a:solidFill>
              <a:latin typeface="Cavolini" panose="03000502040302020204" pitchFamily="66" charset="0"/>
              <a:cs typeface="Cavolini" panose="03000502040302020204" pitchFamily="66" charset="0"/>
            </a:rPr>
            <a:t> de Activos FormaCon S.A                 Realizado por: Mª del Carmen Llorente Benedicto</a:t>
          </a:r>
          <a:endParaRPr lang="es-ES_tradnl" sz="1200">
            <a:solidFill>
              <a:schemeClr val="tx1"/>
            </a:solidFill>
            <a:latin typeface="Cavolini" panose="03000502040302020204" pitchFamily="66" charset="0"/>
            <a:cs typeface="Cavolini" panose="03000502040302020204" pitchFamily="66"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7</xdr:row>
      <xdr:rowOff>114301</xdr:rowOff>
    </xdr:from>
    <xdr:to>
      <xdr:col>12</xdr:col>
      <xdr:colOff>2374900</xdr:colOff>
      <xdr:row>8</xdr:row>
      <xdr:rowOff>444501</xdr:rowOff>
    </xdr:to>
    <xdr:sp macro="" textlink="">
      <xdr:nvSpPr>
        <xdr:cNvPr id="2" name="Rectángulo redondeado 1">
          <a:extLst>
            <a:ext uri="{FF2B5EF4-FFF2-40B4-BE49-F238E27FC236}">
              <a16:creationId xmlns:a16="http://schemas.microsoft.com/office/drawing/2014/main" id="{4803BCA0-59FB-4C4A-A241-77AB7C9C7183}"/>
            </a:ext>
          </a:extLst>
        </xdr:cNvPr>
        <xdr:cNvSpPr/>
      </xdr:nvSpPr>
      <xdr:spPr>
        <a:xfrm>
          <a:off x="825500" y="1536701"/>
          <a:ext cx="26708100" cy="53340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2800">
              <a:solidFill>
                <a:schemeClr val="bg1"/>
              </a:solidFill>
              <a:latin typeface="Cavolini" panose="03000502040302020204" pitchFamily="66" charset="0"/>
              <a:cs typeface="Cavolini" panose="03000502040302020204" pitchFamily="66" charset="0"/>
            </a:rPr>
            <a:t>Plantilla de registro</a:t>
          </a:r>
          <a:r>
            <a:rPr lang="es-ES_tradnl" sz="2800" baseline="0">
              <a:solidFill>
                <a:schemeClr val="bg1"/>
              </a:solidFill>
              <a:latin typeface="Cavolini" panose="03000502040302020204" pitchFamily="66" charset="0"/>
              <a:cs typeface="Cavolini" panose="03000502040302020204" pitchFamily="66" charset="0"/>
            </a:rPr>
            <a:t> de incidencias</a:t>
          </a:r>
          <a:endParaRPr lang="es-ES_tradnl" sz="2800">
            <a:solidFill>
              <a:schemeClr val="bg1"/>
            </a:solidFill>
            <a:latin typeface="Cavolini" panose="03000502040302020204" pitchFamily="66" charset="0"/>
            <a:cs typeface="Cavolini" panose="03000502040302020204" pitchFamily="66" charset="0"/>
          </a:endParaRPr>
        </a:p>
      </xdr:txBody>
    </xdr:sp>
    <xdr:clientData/>
  </xdr:twoCellAnchor>
  <xdr:twoCellAnchor>
    <xdr:from>
      <xdr:col>1</xdr:col>
      <xdr:colOff>1</xdr:colOff>
      <xdr:row>2</xdr:row>
      <xdr:rowOff>1</xdr:rowOff>
    </xdr:from>
    <xdr:to>
      <xdr:col>13</xdr:col>
      <xdr:colOff>1</xdr:colOff>
      <xdr:row>7</xdr:row>
      <xdr:rowOff>76201</xdr:rowOff>
    </xdr:to>
    <xdr:sp macro="" textlink="">
      <xdr:nvSpPr>
        <xdr:cNvPr id="3" name="Rectángulo redondeado 2">
          <a:extLst>
            <a:ext uri="{FF2B5EF4-FFF2-40B4-BE49-F238E27FC236}">
              <a16:creationId xmlns:a16="http://schemas.microsoft.com/office/drawing/2014/main" id="{3E809AE5-6675-A747-9977-666922C4C171}"/>
            </a:ext>
          </a:extLst>
        </xdr:cNvPr>
        <xdr:cNvSpPr/>
      </xdr:nvSpPr>
      <xdr:spPr>
        <a:xfrm>
          <a:off x="825501" y="406401"/>
          <a:ext cx="30861000" cy="1790700"/>
        </a:xfrm>
        <a:prstGeom prst="roundRect">
          <a:avLst>
            <a:gd name="adj" fmla="val 21424"/>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_tradnl" sz="4000">
              <a:solidFill>
                <a:schemeClr val="tx1"/>
              </a:solidFill>
              <a:latin typeface="Cavolini" panose="03000502040302020204" pitchFamily="66" charset="0"/>
              <a:cs typeface="Cavolini" panose="03000502040302020204" pitchFamily="66" charset="0"/>
            </a:rPr>
            <a:t>ANÁLISIS DE GESTIÓN DE RIESGOS </a:t>
          </a:r>
        </a:p>
        <a:p>
          <a:pPr algn="ctr"/>
          <a:endParaRPr lang="es-ES_tradnl" sz="2000">
            <a:solidFill>
              <a:schemeClr val="tx1"/>
            </a:solidFill>
            <a:latin typeface="Cavolini" panose="03000502040302020204" pitchFamily="66" charset="0"/>
            <a:cs typeface="Cavolini" panose="03000502040302020204" pitchFamily="66"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_tradnl" sz="2000" baseline="0">
              <a:solidFill>
                <a:schemeClr val="tx1"/>
              </a:solidFill>
              <a:latin typeface="Cavolini" panose="03000502040302020204" pitchFamily="66" charset="0"/>
              <a:cs typeface="Cavolini" panose="03000502040302020204" pitchFamily="66" charset="0"/>
            </a:rPr>
            <a:t>Hoja de registros diaria de la empresa FormaCon S.A                                                                                                                                                                              Realizado por: M ª del Carmen Llorente Benedicto</a:t>
          </a:r>
          <a:endParaRPr lang="es-ES_tradnl" sz="2000">
            <a:solidFill>
              <a:schemeClr val="tx1"/>
            </a:solidFill>
            <a:latin typeface="Cavolini" panose="03000502040302020204" pitchFamily="66" charset="0"/>
            <a:cs typeface="Cavolini" panose="03000502040302020204" pitchFamily="66" charset="0"/>
          </a:endParaRPr>
        </a:p>
        <a:p>
          <a:pPr algn="ctr"/>
          <a:endParaRPr lang="es-ES_tradnl" sz="2000">
            <a:solidFill>
              <a:schemeClr val="tx1"/>
            </a:solidFill>
            <a:latin typeface="Cavolini" panose="03000502040302020204" pitchFamily="66" charset="0"/>
            <a:cs typeface="Cavolini" panose="03000502040302020204" pitchFamily="66"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dignitymemorial.com/obituaries/las-vegas-nv/kevin-mitnick-11371668" TargetMode="External"/><Relationship Id="rId2" Type="http://schemas.openxmlformats.org/officeDocument/2006/relationships/hyperlink" Target="https://www.merca20.com/empleado-de-tesla-rechaza-un-millon-de-dolares-y-frustra-un-ciberataque-dirigida-a-la-marca/" TargetMode="External"/><Relationship Id="rId1" Type="http://schemas.openxmlformats.org/officeDocument/2006/relationships/hyperlink" Target="https://www.elconfidencial.com/empresas/2019-07-19/naturgy-rompe-contrato-seguridad-capgemini-ciberataque_2133091/"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132F4-6B8A-3B4F-9707-761FC32673A3}">
  <dimension ref="B1:F48"/>
  <sheetViews>
    <sheetView topLeftCell="A2" zoomScale="83" zoomScaleNormal="83" workbookViewId="0">
      <selection activeCell="B13" sqref="B13"/>
    </sheetView>
  </sheetViews>
  <sheetFormatPr baseColWidth="10" defaultRowHeight="16" x14ac:dyDescent="0.2"/>
  <cols>
    <col min="2" max="2" width="26.5" customWidth="1"/>
    <col min="3" max="3" width="74.33203125" customWidth="1"/>
    <col min="4" max="4" width="132.1640625" customWidth="1"/>
    <col min="5" max="5" width="74.1640625" customWidth="1"/>
  </cols>
  <sheetData>
    <row r="1" spans="2:5" ht="27" customHeight="1" x14ac:dyDescent="0.2"/>
    <row r="2" spans="2:5" ht="63" customHeight="1" x14ac:dyDescent="0.2"/>
    <row r="7" spans="2:5" x14ac:dyDescent="0.2">
      <c r="B7" s="2"/>
      <c r="C7" s="2"/>
      <c r="D7" s="2"/>
      <c r="E7" s="2"/>
    </row>
    <row r="9" spans="2:5" ht="26" x14ac:dyDescent="0.2">
      <c r="B9" s="7" t="s">
        <v>2</v>
      </c>
      <c r="C9" s="7" t="s">
        <v>11</v>
      </c>
      <c r="D9" s="7" t="s">
        <v>12</v>
      </c>
      <c r="E9" s="7" t="s">
        <v>13</v>
      </c>
    </row>
    <row r="10" spans="2:5" ht="26" x14ac:dyDescent="0.3">
      <c r="B10" s="8" t="s">
        <v>67</v>
      </c>
      <c r="C10" s="14" t="s">
        <v>15</v>
      </c>
      <c r="D10" s="14" t="s">
        <v>31</v>
      </c>
      <c r="E10" s="14" t="s">
        <v>14</v>
      </c>
    </row>
    <row r="11" spans="2:5" ht="26" x14ac:dyDescent="0.3">
      <c r="B11" s="8" t="s">
        <v>99</v>
      </c>
      <c r="C11" s="14" t="s">
        <v>16</v>
      </c>
      <c r="D11" s="14" t="s">
        <v>32</v>
      </c>
      <c r="E11" s="14" t="s">
        <v>6</v>
      </c>
    </row>
    <row r="12" spans="2:5" ht="26" x14ac:dyDescent="0.3">
      <c r="B12" s="8" t="s">
        <v>100</v>
      </c>
      <c r="C12" s="14" t="s">
        <v>17</v>
      </c>
      <c r="D12" s="14" t="s">
        <v>33</v>
      </c>
      <c r="E12" s="14" t="s">
        <v>6</v>
      </c>
    </row>
    <row r="13" spans="2:5" ht="26" x14ac:dyDescent="0.3">
      <c r="B13" s="8" t="s">
        <v>101</v>
      </c>
      <c r="C13" s="14" t="s">
        <v>18</v>
      </c>
      <c r="D13" s="14" t="s">
        <v>69</v>
      </c>
      <c r="E13" s="14" t="s">
        <v>6</v>
      </c>
    </row>
    <row r="14" spans="2:5" ht="26" x14ac:dyDescent="0.3">
      <c r="B14" s="8" t="s">
        <v>44</v>
      </c>
      <c r="C14" s="14" t="s">
        <v>19</v>
      </c>
      <c r="D14" s="14" t="s">
        <v>34</v>
      </c>
      <c r="E14" s="14" t="s">
        <v>6</v>
      </c>
    </row>
    <row r="21" spans="2:6" ht="26" x14ac:dyDescent="0.2">
      <c r="B21" s="7" t="s">
        <v>2</v>
      </c>
      <c r="C21" s="7" t="s">
        <v>11</v>
      </c>
      <c r="D21" s="7" t="s">
        <v>12</v>
      </c>
      <c r="E21" s="7" t="s">
        <v>13</v>
      </c>
    </row>
    <row r="22" spans="2:6" ht="26" x14ac:dyDescent="0.3">
      <c r="B22" s="8" t="s">
        <v>52</v>
      </c>
      <c r="C22" s="14" t="s">
        <v>7</v>
      </c>
      <c r="D22" s="14" t="s">
        <v>39</v>
      </c>
      <c r="E22" s="14" t="s">
        <v>26</v>
      </c>
    </row>
    <row r="23" spans="2:6" ht="26" x14ac:dyDescent="0.3">
      <c r="B23" s="8" t="s">
        <v>53</v>
      </c>
      <c r="C23" s="14" t="s">
        <v>20</v>
      </c>
      <c r="D23" s="14" t="s">
        <v>38</v>
      </c>
      <c r="E23" s="14" t="s">
        <v>25</v>
      </c>
    </row>
    <row r="24" spans="2:6" ht="26" x14ac:dyDescent="0.3">
      <c r="B24" s="8" t="s">
        <v>54</v>
      </c>
      <c r="C24" s="14" t="s">
        <v>8</v>
      </c>
      <c r="D24" s="14" t="s">
        <v>40</v>
      </c>
      <c r="E24" s="14" t="s">
        <v>27</v>
      </c>
    </row>
    <row r="25" spans="2:6" ht="26" x14ac:dyDescent="0.3">
      <c r="B25" s="8" t="s">
        <v>55</v>
      </c>
      <c r="C25" s="14" t="s">
        <v>21</v>
      </c>
      <c r="D25" s="14" t="s">
        <v>35</v>
      </c>
      <c r="E25" s="14" t="s">
        <v>28</v>
      </c>
    </row>
    <row r="26" spans="2:6" ht="26" x14ac:dyDescent="0.3">
      <c r="B26" s="8" t="s">
        <v>78</v>
      </c>
      <c r="C26" s="14" t="s">
        <v>77</v>
      </c>
      <c r="D26" s="14" t="s">
        <v>85</v>
      </c>
      <c r="E26" s="14" t="s">
        <v>95</v>
      </c>
    </row>
    <row r="27" spans="2:6" ht="26" x14ac:dyDescent="0.3">
      <c r="B27" s="8" t="s">
        <v>79</v>
      </c>
      <c r="C27" s="14" t="s">
        <v>80</v>
      </c>
      <c r="D27" s="14" t="s">
        <v>41</v>
      </c>
      <c r="E27" s="14" t="s">
        <v>14</v>
      </c>
    </row>
    <row r="28" spans="2:6" ht="22" customHeight="1" x14ac:dyDescent="0.3">
      <c r="B28" s="8" t="s">
        <v>65</v>
      </c>
      <c r="C28" s="14" t="s">
        <v>9</v>
      </c>
      <c r="D28" s="14" t="s">
        <v>36</v>
      </c>
      <c r="E28" s="14" t="s">
        <v>29</v>
      </c>
      <c r="F28" s="5"/>
    </row>
    <row r="29" spans="2:6" ht="26" x14ac:dyDescent="0.3">
      <c r="B29" s="8" t="s">
        <v>66</v>
      </c>
      <c r="C29" s="14" t="s">
        <v>22</v>
      </c>
      <c r="D29" s="14" t="s">
        <v>42</v>
      </c>
      <c r="E29" s="14" t="s">
        <v>30</v>
      </c>
    </row>
    <row r="30" spans="2:6" ht="26" x14ac:dyDescent="0.3">
      <c r="B30" s="8" t="s">
        <v>81</v>
      </c>
      <c r="C30" s="14" t="s">
        <v>83</v>
      </c>
      <c r="D30" s="14" t="s">
        <v>86</v>
      </c>
      <c r="E30" s="14" t="s">
        <v>87</v>
      </c>
    </row>
    <row r="31" spans="2:6" ht="26" x14ac:dyDescent="0.3">
      <c r="B31" s="8" t="s">
        <v>82</v>
      </c>
      <c r="C31" s="14" t="s">
        <v>84</v>
      </c>
      <c r="D31" s="14" t="s">
        <v>89</v>
      </c>
      <c r="E31" s="14" t="s">
        <v>88</v>
      </c>
    </row>
    <row r="32" spans="2:6" ht="26" x14ac:dyDescent="0.3">
      <c r="B32" s="8" t="s">
        <v>43</v>
      </c>
      <c r="C32" s="14" t="s">
        <v>23</v>
      </c>
      <c r="D32" s="14" t="s">
        <v>37</v>
      </c>
      <c r="E32" s="14" t="s">
        <v>24</v>
      </c>
    </row>
    <row r="35" spans="4:5" x14ac:dyDescent="0.2">
      <c r="E35" s="6"/>
    </row>
    <row r="36" spans="4:5" ht="26" x14ac:dyDescent="0.2">
      <c r="D36" s="11" t="s">
        <v>51</v>
      </c>
    </row>
    <row r="37" spans="4:5" ht="26" x14ac:dyDescent="0.3">
      <c r="D37" s="9" t="s">
        <v>45</v>
      </c>
    </row>
    <row r="38" spans="4:5" ht="26" x14ac:dyDescent="0.3">
      <c r="D38" s="9" t="s">
        <v>68</v>
      </c>
    </row>
    <row r="39" spans="4:5" ht="26" x14ac:dyDescent="0.3">
      <c r="D39" s="9" t="s">
        <v>46</v>
      </c>
    </row>
    <row r="40" spans="4:5" ht="26" x14ac:dyDescent="0.3">
      <c r="D40" s="9" t="s">
        <v>47</v>
      </c>
    </row>
    <row r="41" spans="4:5" ht="26" x14ac:dyDescent="0.3">
      <c r="D41" s="9" t="s">
        <v>48</v>
      </c>
    </row>
    <row r="42" spans="4:5" ht="26" x14ac:dyDescent="0.3">
      <c r="D42" s="10" t="s">
        <v>90</v>
      </c>
    </row>
    <row r="43" spans="4:5" ht="26" x14ac:dyDescent="0.3">
      <c r="D43" s="10" t="s">
        <v>50</v>
      </c>
    </row>
    <row r="44" spans="4:5" ht="26" x14ac:dyDescent="0.3">
      <c r="D44" s="10" t="s">
        <v>91</v>
      </c>
    </row>
    <row r="45" spans="4:5" ht="26" x14ac:dyDescent="0.3">
      <c r="D45" s="10" t="s">
        <v>93</v>
      </c>
    </row>
    <row r="46" spans="4:5" ht="26" x14ac:dyDescent="0.3">
      <c r="D46" s="10" t="s">
        <v>92</v>
      </c>
    </row>
    <row r="47" spans="4:5" ht="26" x14ac:dyDescent="0.3">
      <c r="D47" s="10" t="s">
        <v>94</v>
      </c>
    </row>
    <row r="48" spans="4:5" ht="26" x14ac:dyDescent="0.3">
      <c r="D48" s="10" t="s">
        <v>49</v>
      </c>
    </row>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056E-CBA6-A34F-9103-A9624C9EBFBC}">
  <dimension ref="A1:A2"/>
  <sheetViews>
    <sheetView showGridLines="0" topLeftCell="C15" workbookViewId="0">
      <selection activeCell="T7" sqref="T7"/>
    </sheetView>
  </sheetViews>
  <sheetFormatPr baseColWidth="10" defaultRowHeight="16" x14ac:dyDescent="0.2"/>
  <sheetData>
    <row r="1" ht="63" customHeight="1" x14ac:dyDescent="0.2"/>
    <row r="2" ht="70" customHeight="1" x14ac:dyDescent="0.2"/>
  </sheetData>
  <sheetProtection sheet="1" objects="1" scenarios="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3493D-55ED-5841-8222-F5FE86B9C8BA}">
  <dimension ref="B1:H44"/>
  <sheetViews>
    <sheetView topLeftCell="B1" zoomScale="95" zoomScaleNormal="95" workbookViewId="0">
      <selection activeCell="D55" sqref="D55"/>
    </sheetView>
  </sheetViews>
  <sheetFormatPr baseColWidth="10" defaultRowHeight="16" x14ac:dyDescent="0.2"/>
  <cols>
    <col min="2" max="2" width="25.1640625" customWidth="1"/>
    <col min="3" max="3" width="76" customWidth="1"/>
    <col min="4" max="4" width="36.83203125" customWidth="1"/>
    <col min="5" max="5" width="27.6640625" customWidth="1"/>
    <col min="6" max="6" width="28" customWidth="1"/>
    <col min="7" max="7" width="44.5" customWidth="1"/>
    <col min="8" max="8" width="25.5" customWidth="1"/>
    <col min="11" max="11" width="19.1640625" customWidth="1"/>
  </cols>
  <sheetData>
    <row r="1" spans="2:8" ht="20" customHeight="1" x14ac:dyDescent="0.2"/>
    <row r="2" spans="2:8" ht="64" customHeight="1" x14ac:dyDescent="0.2"/>
    <row r="3" spans="2:8" x14ac:dyDescent="0.2">
      <c r="E3" s="1"/>
    </row>
    <row r="10" spans="2:8" x14ac:dyDescent="0.2">
      <c r="B10" s="1"/>
    </row>
    <row r="11" spans="2:8" ht="26" x14ac:dyDescent="0.2">
      <c r="B11" s="13" t="s">
        <v>2</v>
      </c>
      <c r="C11" s="7" t="s">
        <v>11</v>
      </c>
      <c r="D11" s="7" t="s">
        <v>57</v>
      </c>
      <c r="E11" s="7" t="s">
        <v>58</v>
      </c>
      <c r="F11" s="7" t="s">
        <v>59</v>
      </c>
      <c r="G11" s="7" t="s">
        <v>60</v>
      </c>
      <c r="H11" s="11" t="s">
        <v>61</v>
      </c>
    </row>
    <row r="12" spans="2:8" ht="26" x14ac:dyDescent="0.3">
      <c r="B12" s="8" t="s">
        <v>67</v>
      </c>
      <c r="C12" s="14" t="s">
        <v>15</v>
      </c>
      <c r="D12" s="7">
        <v>5</v>
      </c>
      <c r="E12" s="7">
        <v>3</v>
      </c>
      <c r="F12" s="7"/>
      <c r="G12" s="7">
        <v>5</v>
      </c>
      <c r="H12" s="17">
        <f>SUM(D12,E12,F12,G12)*100000</f>
        <v>1300000</v>
      </c>
    </row>
    <row r="13" spans="2:8" ht="26" x14ac:dyDescent="0.3">
      <c r="B13" s="8" t="s">
        <v>99</v>
      </c>
      <c r="C13" s="14" t="s">
        <v>16</v>
      </c>
      <c r="D13" s="7"/>
      <c r="E13" s="7"/>
      <c r="F13" s="7">
        <v>3</v>
      </c>
      <c r="G13" s="7"/>
      <c r="H13" s="17">
        <f t="shared" ref="H13:H16" si="0">SUM(D13,E13,F13,G13)*100000</f>
        <v>300000</v>
      </c>
    </row>
    <row r="14" spans="2:8" ht="26" x14ac:dyDescent="0.3">
      <c r="B14" s="8" t="s">
        <v>100</v>
      </c>
      <c r="C14" s="14" t="s">
        <v>17</v>
      </c>
      <c r="D14" s="7"/>
      <c r="E14" s="7"/>
      <c r="F14" s="7">
        <v>5</v>
      </c>
      <c r="G14" s="7"/>
      <c r="H14" s="17">
        <f t="shared" si="0"/>
        <v>500000</v>
      </c>
    </row>
    <row r="15" spans="2:8" ht="26" x14ac:dyDescent="0.3">
      <c r="B15" s="8" t="s">
        <v>101</v>
      </c>
      <c r="C15" s="14" t="s">
        <v>18</v>
      </c>
      <c r="D15" s="7">
        <v>5</v>
      </c>
      <c r="E15" s="7">
        <v>3</v>
      </c>
      <c r="F15" s="7">
        <v>5</v>
      </c>
      <c r="G15" s="7">
        <v>5</v>
      </c>
      <c r="H15" s="17">
        <f t="shared" si="0"/>
        <v>1800000</v>
      </c>
    </row>
    <row r="16" spans="2:8" ht="26" x14ac:dyDescent="0.3">
      <c r="B16" s="8" t="s">
        <v>44</v>
      </c>
      <c r="C16" s="14" t="s">
        <v>19</v>
      </c>
      <c r="D16" s="7"/>
      <c r="E16" s="7"/>
      <c r="F16" s="7"/>
      <c r="G16" s="7">
        <v>5</v>
      </c>
      <c r="H16" s="17">
        <f t="shared" si="0"/>
        <v>500000</v>
      </c>
    </row>
    <row r="17" spans="2:8" x14ac:dyDescent="0.2">
      <c r="B17" s="12"/>
    </row>
    <row r="25" spans="2:8" ht="26" x14ac:dyDescent="0.2">
      <c r="B25" s="7" t="s">
        <v>2</v>
      </c>
      <c r="C25" s="7" t="s">
        <v>11</v>
      </c>
      <c r="D25" s="7" t="s">
        <v>57</v>
      </c>
      <c r="E25" s="7" t="s">
        <v>58</v>
      </c>
      <c r="F25" s="7" t="s">
        <v>59</v>
      </c>
      <c r="G25" s="7" t="s">
        <v>60</v>
      </c>
      <c r="H25" s="11" t="s">
        <v>62</v>
      </c>
    </row>
    <row r="26" spans="2:8" ht="26" x14ac:dyDescent="0.3">
      <c r="B26" s="8" t="s">
        <v>56</v>
      </c>
      <c r="C26" s="14" t="s">
        <v>7</v>
      </c>
      <c r="D26" s="7"/>
      <c r="E26" s="7"/>
      <c r="F26" s="7">
        <v>5</v>
      </c>
      <c r="G26" s="7"/>
      <c r="H26" s="17">
        <f>SUM(D26,E26,F26,G26)*100000</f>
        <v>500000</v>
      </c>
    </row>
    <row r="27" spans="2:8" ht="26" x14ac:dyDescent="0.3">
      <c r="B27" s="8" t="s">
        <v>53</v>
      </c>
      <c r="C27" s="14" t="s">
        <v>20</v>
      </c>
      <c r="D27" s="7"/>
      <c r="E27" s="7"/>
      <c r="F27" s="7">
        <v>5</v>
      </c>
      <c r="G27" s="7"/>
      <c r="H27" s="17">
        <f t="shared" ref="H27:H36" si="1">SUM(D27,E27,F27,G27)*100000</f>
        <v>500000</v>
      </c>
    </row>
    <row r="28" spans="2:8" ht="26" x14ac:dyDescent="0.3">
      <c r="B28" s="8" t="s">
        <v>54</v>
      </c>
      <c r="C28" s="14" t="s">
        <v>8</v>
      </c>
      <c r="D28" s="7">
        <v>5</v>
      </c>
      <c r="E28" s="7">
        <v>3</v>
      </c>
      <c r="F28" s="7">
        <v>5</v>
      </c>
      <c r="G28" s="7">
        <v>5</v>
      </c>
      <c r="H28" s="17">
        <f t="shared" si="1"/>
        <v>1800000</v>
      </c>
    </row>
    <row r="29" spans="2:8" ht="26" x14ac:dyDescent="0.3">
      <c r="B29" s="8" t="s">
        <v>55</v>
      </c>
      <c r="C29" s="14" t="s">
        <v>21</v>
      </c>
      <c r="D29" s="7"/>
      <c r="E29" s="7"/>
      <c r="F29" s="7">
        <v>3</v>
      </c>
      <c r="G29" s="7"/>
      <c r="H29" s="17">
        <f t="shared" si="1"/>
        <v>300000</v>
      </c>
    </row>
    <row r="30" spans="2:8" ht="26" x14ac:dyDescent="0.3">
      <c r="B30" s="8" t="s">
        <v>78</v>
      </c>
      <c r="C30" s="14" t="s">
        <v>98</v>
      </c>
      <c r="D30" s="7">
        <v>1</v>
      </c>
      <c r="E30" s="7">
        <v>1</v>
      </c>
      <c r="F30" s="7"/>
      <c r="G30" s="7"/>
      <c r="H30" s="17">
        <f t="shared" si="1"/>
        <v>200000</v>
      </c>
    </row>
    <row r="31" spans="2:8" ht="26" x14ac:dyDescent="0.3">
      <c r="B31" s="8" t="s">
        <v>79</v>
      </c>
      <c r="C31" s="14" t="s">
        <v>97</v>
      </c>
      <c r="D31" s="7">
        <v>5</v>
      </c>
      <c r="E31" s="7">
        <v>3</v>
      </c>
      <c r="F31" s="7"/>
      <c r="G31" s="7">
        <v>5</v>
      </c>
      <c r="H31" s="17">
        <f t="shared" si="1"/>
        <v>1300000</v>
      </c>
    </row>
    <row r="32" spans="2:8" ht="26" x14ac:dyDescent="0.3">
      <c r="B32" s="8" t="s">
        <v>63</v>
      </c>
      <c r="C32" s="14" t="s">
        <v>9</v>
      </c>
      <c r="D32" s="7">
        <v>5</v>
      </c>
      <c r="E32" s="7">
        <v>3</v>
      </c>
      <c r="F32" s="7">
        <v>5</v>
      </c>
      <c r="G32" s="7">
        <v>5</v>
      </c>
      <c r="H32" s="17">
        <f t="shared" si="1"/>
        <v>1800000</v>
      </c>
    </row>
    <row r="33" spans="2:8" ht="26" x14ac:dyDescent="0.3">
      <c r="B33" s="8" t="s">
        <v>64</v>
      </c>
      <c r="C33" s="14" t="s">
        <v>22</v>
      </c>
      <c r="D33" s="7">
        <v>1</v>
      </c>
      <c r="E33" s="7">
        <v>1</v>
      </c>
      <c r="F33" s="7">
        <v>5</v>
      </c>
      <c r="G33" s="7"/>
      <c r="H33" s="17">
        <f t="shared" si="1"/>
        <v>700000</v>
      </c>
    </row>
    <row r="34" spans="2:8" ht="26" x14ac:dyDescent="0.3">
      <c r="B34" s="8" t="s">
        <v>81</v>
      </c>
      <c r="C34" s="14" t="s">
        <v>86</v>
      </c>
      <c r="D34" s="7">
        <v>5</v>
      </c>
      <c r="E34" s="7">
        <v>3</v>
      </c>
      <c r="F34" s="7">
        <v>5</v>
      </c>
      <c r="G34" s="7">
        <v>5</v>
      </c>
      <c r="H34" s="17">
        <f t="shared" si="1"/>
        <v>1800000</v>
      </c>
    </row>
    <row r="35" spans="2:8" ht="26" x14ac:dyDescent="0.3">
      <c r="B35" s="8" t="s">
        <v>82</v>
      </c>
      <c r="C35" s="14" t="s">
        <v>96</v>
      </c>
      <c r="D35" s="7">
        <v>5</v>
      </c>
      <c r="E35" s="7">
        <v>3</v>
      </c>
      <c r="F35" s="7">
        <v>5</v>
      </c>
      <c r="G35" s="7">
        <v>5</v>
      </c>
      <c r="H35" s="17">
        <f t="shared" si="1"/>
        <v>1800000</v>
      </c>
    </row>
    <row r="36" spans="2:8" ht="26" x14ac:dyDescent="0.3">
      <c r="B36" s="8" t="s">
        <v>43</v>
      </c>
      <c r="C36" s="14" t="s">
        <v>23</v>
      </c>
      <c r="D36" s="7">
        <v>5</v>
      </c>
      <c r="E36" s="7">
        <v>3</v>
      </c>
      <c r="F36" s="7">
        <v>5</v>
      </c>
      <c r="G36" s="7"/>
      <c r="H36" s="17">
        <f t="shared" si="1"/>
        <v>1300000</v>
      </c>
    </row>
    <row r="37" spans="2:8" x14ac:dyDescent="0.2">
      <c r="B37" s="12"/>
    </row>
    <row r="38" spans="2:8" x14ac:dyDescent="0.2">
      <c r="B38" s="12"/>
    </row>
    <row r="39" spans="2:8" x14ac:dyDescent="0.2">
      <c r="B39" s="12"/>
    </row>
    <row r="40" spans="2:8" ht="17" customHeight="1" x14ac:dyDescent="0.2">
      <c r="C40" s="19"/>
      <c r="D40" s="18"/>
      <c r="E40" s="18"/>
      <c r="F40" s="2"/>
      <c r="G40" s="2"/>
    </row>
    <row r="43" spans="2:8" x14ac:dyDescent="0.2">
      <c r="E43" s="2"/>
    </row>
    <row r="44" spans="2:8" ht="24" x14ac:dyDescent="0.2">
      <c r="C44" s="33" t="s">
        <v>196</v>
      </c>
      <c r="D44" s="33"/>
      <c r="E44" s="34"/>
      <c r="F44" s="35"/>
    </row>
  </sheetData>
  <sheetProtection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6767-6357-2748-A934-520E28459DBB}">
  <dimension ref="B1:D24"/>
  <sheetViews>
    <sheetView topLeftCell="A8" zoomScale="77" zoomScaleNormal="77" workbookViewId="0">
      <selection activeCell="F5" sqref="F5"/>
    </sheetView>
  </sheetViews>
  <sheetFormatPr baseColWidth="10" defaultRowHeight="16" x14ac:dyDescent="0.2"/>
  <cols>
    <col min="2" max="2" width="19.1640625" customWidth="1"/>
    <col min="3" max="3" width="43.33203125" customWidth="1"/>
    <col min="4" max="4" width="146.33203125" customWidth="1"/>
    <col min="5" max="5" width="49" customWidth="1"/>
    <col min="6" max="6" width="30.1640625" customWidth="1"/>
    <col min="7" max="7" width="41.6640625" customWidth="1"/>
    <col min="8" max="8" width="255.6640625" customWidth="1"/>
  </cols>
  <sheetData>
    <row r="1" spans="2:4" ht="47" customHeight="1" x14ac:dyDescent="0.2"/>
    <row r="2" spans="2:4" ht="54" customHeight="1" x14ac:dyDescent="0.2"/>
    <row r="3" spans="2:4" ht="78" customHeight="1" x14ac:dyDescent="0.2"/>
    <row r="4" spans="2:4" ht="67" customHeight="1" x14ac:dyDescent="0.2"/>
    <row r="5" spans="2:4" ht="41" customHeight="1" x14ac:dyDescent="0.2"/>
    <row r="6" spans="2:4" ht="51" customHeight="1" thickBot="1" x14ac:dyDescent="0.25"/>
    <row r="7" spans="2:4" ht="55" customHeight="1" thickBot="1" x14ac:dyDescent="0.25">
      <c r="B7" s="54" t="s">
        <v>2</v>
      </c>
      <c r="C7" s="55" t="s">
        <v>171</v>
      </c>
      <c r="D7" s="55" t="s">
        <v>12</v>
      </c>
    </row>
    <row r="8" spans="2:4" ht="60" customHeight="1" thickBot="1" x14ac:dyDescent="0.25">
      <c r="B8" s="56" t="s">
        <v>102</v>
      </c>
      <c r="C8" s="57" t="s">
        <v>119</v>
      </c>
      <c r="D8" s="58" t="s">
        <v>197</v>
      </c>
    </row>
    <row r="9" spans="2:4" ht="81" customHeight="1" thickBot="1" x14ac:dyDescent="0.25">
      <c r="B9" s="56" t="s">
        <v>103</v>
      </c>
      <c r="C9" s="57" t="s">
        <v>120</v>
      </c>
      <c r="D9" s="58" t="s">
        <v>198</v>
      </c>
    </row>
    <row r="10" spans="2:4" ht="99" customHeight="1" thickBot="1" x14ac:dyDescent="0.25">
      <c r="B10" s="56" t="s">
        <v>104</v>
      </c>
      <c r="C10" s="57" t="s">
        <v>121</v>
      </c>
      <c r="D10" s="58" t="s">
        <v>199</v>
      </c>
    </row>
    <row r="11" spans="2:4" ht="100" customHeight="1" thickBot="1" x14ac:dyDescent="0.25">
      <c r="B11" s="56" t="s">
        <v>105</v>
      </c>
      <c r="C11" s="57" t="s">
        <v>122</v>
      </c>
      <c r="D11" s="58" t="s">
        <v>200</v>
      </c>
    </row>
    <row r="12" spans="2:4" ht="68" customHeight="1" thickBot="1" x14ac:dyDescent="0.25">
      <c r="B12" s="56" t="s">
        <v>106</v>
      </c>
      <c r="C12" s="57" t="s">
        <v>123</v>
      </c>
      <c r="D12" s="58" t="s">
        <v>212</v>
      </c>
    </row>
    <row r="13" spans="2:4" ht="77" customHeight="1" thickBot="1" x14ac:dyDescent="0.25">
      <c r="B13" s="56" t="s">
        <v>107</v>
      </c>
      <c r="C13" s="57" t="s">
        <v>124</v>
      </c>
      <c r="D13" s="58" t="s">
        <v>201</v>
      </c>
    </row>
    <row r="14" spans="2:4" ht="75" customHeight="1" thickBot="1" x14ac:dyDescent="0.25">
      <c r="B14" s="56" t="s">
        <v>108</v>
      </c>
      <c r="C14" s="57" t="s">
        <v>125</v>
      </c>
      <c r="D14" s="58" t="s">
        <v>202</v>
      </c>
    </row>
    <row r="15" spans="2:4" ht="112" customHeight="1" thickBot="1" x14ac:dyDescent="0.25">
      <c r="B15" s="56" t="s">
        <v>109</v>
      </c>
      <c r="C15" s="57" t="s">
        <v>126</v>
      </c>
      <c r="D15" s="58" t="s">
        <v>203</v>
      </c>
    </row>
    <row r="16" spans="2:4" ht="85" customHeight="1" thickBot="1" x14ac:dyDescent="0.25">
      <c r="B16" s="56" t="s">
        <v>110</v>
      </c>
      <c r="C16" s="57" t="s">
        <v>127</v>
      </c>
      <c r="D16" s="58" t="s">
        <v>204</v>
      </c>
    </row>
    <row r="17" spans="2:4" ht="87" customHeight="1" thickBot="1" x14ac:dyDescent="0.25">
      <c r="B17" s="56" t="s">
        <v>111</v>
      </c>
      <c r="C17" s="57" t="s">
        <v>128</v>
      </c>
      <c r="D17" s="59" t="s">
        <v>205</v>
      </c>
    </row>
    <row r="18" spans="2:4" ht="78" customHeight="1" thickBot="1" x14ac:dyDescent="0.25">
      <c r="B18" s="56" t="s">
        <v>112</v>
      </c>
      <c r="C18" s="57" t="s">
        <v>122</v>
      </c>
      <c r="D18" s="58" t="s">
        <v>206</v>
      </c>
    </row>
    <row r="19" spans="2:4" ht="86" customHeight="1" thickBot="1" x14ac:dyDescent="0.25">
      <c r="B19" s="56" t="s">
        <v>113</v>
      </c>
      <c r="C19" s="57" t="s">
        <v>129</v>
      </c>
      <c r="D19" s="58" t="s">
        <v>207</v>
      </c>
    </row>
    <row r="20" spans="2:4" ht="89" customHeight="1" thickBot="1" x14ac:dyDescent="0.25">
      <c r="B20" s="56" t="s">
        <v>114</v>
      </c>
      <c r="C20" s="57" t="s">
        <v>130</v>
      </c>
      <c r="D20" s="58" t="s">
        <v>208</v>
      </c>
    </row>
    <row r="21" spans="2:4" ht="92" customHeight="1" thickBot="1" x14ac:dyDescent="0.25">
      <c r="B21" s="56" t="s">
        <v>115</v>
      </c>
      <c r="C21" s="57" t="s">
        <v>131</v>
      </c>
      <c r="D21" s="59" t="s">
        <v>209</v>
      </c>
    </row>
    <row r="22" spans="2:4" ht="89" customHeight="1" thickBot="1" x14ac:dyDescent="0.25">
      <c r="B22" s="56" t="s">
        <v>116</v>
      </c>
      <c r="C22" s="57" t="s">
        <v>132</v>
      </c>
      <c r="D22" s="58" t="s">
        <v>213</v>
      </c>
    </row>
    <row r="23" spans="2:4" ht="160" customHeight="1" thickBot="1" x14ac:dyDescent="0.25">
      <c r="B23" s="56" t="s">
        <v>117</v>
      </c>
      <c r="C23" s="57" t="s">
        <v>133</v>
      </c>
      <c r="D23" s="58" t="s">
        <v>210</v>
      </c>
    </row>
    <row r="24" spans="2:4" ht="92" customHeight="1" thickBot="1" x14ac:dyDescent="0.25">
      <c r="B24" s="56" t="s">
        <v>118</v>
      </c>
      <c r="C24" s="57" t="s">
        <v>134</v>
      </c>
      <c r="D24" s="59" t="s">
        <v>211</v>
      </c>
    </row>
  </sheetData>
  <sheetProtection sheet="1" objects="1" scenarios="1"/>
  <dataValidations count="3">
    <dataValidation type="list" allowBlank="1" showInputMessage="1" showErrorMessage="1" sqref="E8:E24" xr:uid="{8ADA0F5A-1F69-5D4B-B6A3-1B17B07F2BA3}">
      <formula1>" Errores de los usuarios, Errores del administrador,Errores de configuración,Errores de monitorización (log),Error de mantenimiento y actualización de SW o HW,Errores de secuencia"</formula1>
    </dataValidation>
    <dataValidation type="list" allowBlank="1" showInputMessage="1" showErrorMessage="1" sqref="F8:F24" xr:uid="{C78624B4-9178-5E47-B60D-29B1DCE6F0D7}">
      <formula1>"Deficiencias en la organización,Difusión de software dañino,Escapes de información,Alteración accidental de la información, Destrucción de información,Fugas de información,Vulnerabilidades de los programas, Caída del sistema,Pérdida de equipos"</formula1>
    </dataValidation>
    <dataValidation type="list" allowBlank="1" showInputMessage="1" showErrorMessage="1" sqref="G8:G24" xr:uid="{B9F239CF-CD01-C745-8662-43A31FEA5450}">
      <formula1>" Manipulación de los registros (log),Manipulación de la configuración,Suplantación de la identidad del usuario,Abuso de privilegios de acceso, Difusión de software dañino,Acceso no autorizado,Modificación de la información, Robo, Extorsión,I.Social   "</formula1>
    </dataValidation>
  </dataValidations>
  <hyperlinks>
    <hyperlink ref="D17" r:id="rId1" display="https://www.elconfidencial.com/empresas/2019-07-19/naturgy-rompe-contrato-seguridad-capgemini-ciberataque_2133091/" xr:uid="{E6047113-B41F-9C49-A89F-B68F23E3C147}"/>
    <hyperlink ref="D21" r:id="rId2" display="https://www.merca20.com/empleado-de-tesla-rechaza-un-millon-de-dolares-y-frustra-un-ciberataque-dirigida-a-la-marca/" xr:uid="{5481DC6B-9ECB-3E40-ABD9-7CE1F2EDA384}"/>
    <hyperlink ref="D24" r:id="rId3" display="https://www.dignitymemorial.com/obituaries/las-vegas-nv/kevin-mitnick-11371668" xr:uid="{21520A69-EB68-C94B-B52C-28E9C00E0A3D}"/>
  </hyperlinks>
  <pageMargins left="0.7" right="0.7" top="0.75" bottom="0.75" header="0.3" footer="0.3"/>
  <pageSetup paperSize="9"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0CAA6-2A11-A543-AE5E-C721D443EE23}">
  <dimension ref="C1:V29"/>
  <sheetViews>
    <sheetView topLeftCell="E1" zoomScale="140" zoomScaleNormal="140" workbookViewId="0">
      <selection activeCell="I25" sqref="I25"/>
    </sheetView>
  </sheetViews>
  <sheetFormatPr baseColWidth="10" defaultRowHeight="16" x14ac:dyDescent="0.2"/>
  <sheetData>
    <row r="1" spans="3:22" ht="21" customHeight="1" x14ac:dyDescent="0.2"/>
    <row r="2" spans="3:22" ht="53" customHeight="1" x14ac:dyDescent="0.2"/>
    <row r="3" spans="3:22" ht="56" customHeight="1" thickBot="1" x14ac:dyDescent="0.25"/>
    <row r="4" spans="3:22" ht="17" thickBot="1" x14ac:dyDescent="0.25">
      <c r="C4" s="40" t="s">
        <v>2</v>
      </c>
      <c r="D4" s="41" t="s">
        <v>170</v>
      </c>
      <c r="E4" s="41" t="s">
        <v>11</v>
      </c>
      <c r="F4" s="30" t="s">
        <v>171</v>
      </c>
      <c r="G4" s="32" t="s">
        <v>108</v>
      </c>
      <c r="H4" s="32" t="s">
        <v>104</v>
      </c>
      <c r="I4" s="32" t="s">
        <v>107</v>
      </c>
      <c r="J4" s="32" t="s">
        <v>113</v>
      </c>
      <c r="K4" s="32" t="s">
        <v>106</v>
      </c>
      <c r="L4" s="32" t="s">
        <v>116</v>
      </c>
      <c r="M4" s="32" t="s">
        <v>109</v>
      </c>
      <c r="N4" s="32" t="s">
        <v>112</v>
      </c>
      <c r="O4" s="32" t="s">
        <v>110</v>
      </c>
      <c r="P4" s="32" t="s">
        <v>118</v>
      </c>
      <c r="Q4" s="32" t="s">
        <v>111</v>
      </c>
      <c r="R4" s="32" t="s">
        <v>117</v>
      </c>
      <c r="S4" s="32" t="s">
        <v>102</v>
      </c>
      <c r="T4" s="32" t="s">
        <v>103</v>
      </c>
      <c r="U4" s="32" t="s">
        <v>105</v>
      </c>
      <c r="V4" s="31"/>
    </row>
    <row r="5" spans="3:22" ht="27" thickBot="1" x14ac:dyDescent="0.25">
      <c r="C5" s="42" t="s">
        <v>11</v>
      </c>
      <c r="D5" s="43"/>
      <c r="E5" s="43"/>
      <c r="F5" s="46" t="s">
        <v>1</v>
      </c>
      <c r="G5" s="21">
        <v>0.25</v>
      </c>
      <c r="H5" s="21">
        <v>0.125</v>
      </c>
      <c r="I5" s="21">
        <v>0.25</v>
      </c>
      <c r="J5" s="21">
        <v>0.125</v>
      </c>
      <c r="K5" s="21">
        <v>0.125</v>
      </c>
      <c r="L5" s="21">
        <v>0.05</v>
      </c>
      <c r="M5" s="21">
        <v>0.125</v>
      </c>
      <c r="N5" s="21">
        <v>0.5</v>
      </c>
      <c r="O5" s="21">
        <v>0.5</v>
      </c>
      <c r="P5" s="21">
        <v>0.5</v>
      </c>
      <c r="Q5" s="21">
        <v>0.05</v>
      </c>
      <c r="R5" s="21">
        <v>0.05</v>
      </c>
      <c r="S5" s="21">
        <v>1</v>
      </c>
      <c r="T5" s="21">
        <v>0.125</v>
      </c>
      <c r="U5" s="21">
        <v>0.125</v>
      </c>
      <c r="V5" s="31" t="s">
        <v>190</v>
      </c>
    </row>
    <row r="6" spans="3:22" ht="17" thickBot="1" x14ac:dyDescent="0.25">
      <c r="C6" s="44"/>
      <c r="D6" s="45"/>
      <c r="E6" s="45"/>
      <c r="F6" s="46" t="s">
        <v>0</v>
      </c>
      <c r="G6" s="21">
        <v>80</v>
      </c>
      <c r="H6" s="21">
        <v>50</v>
      </c>
      <c r="I6" s="21">
        <v>80</v>
      </c>
      <c r="J6" s="21">
        <v>50</v>
      </c>
      <c r="K6" s="21">
        <v>25</v>
      </c>
      <c r="L6" s="21">
        <v>80</v>
      </c>
      <c r="M6" s="21">
        <v>50</v>
      </c>
      <c r="N6" s="21">
        <v>80</v>
      </c>
      <c r="O6" s="21">
        <v>80</v>
      </c>
      <c r="P6" s="21">
        <v>80</v>
      </c>
      <c r="Q6" s="21">
        <v>80</v>
      </c>
      <c r="R6" s="21">
        <v>50</v>
      </c>
      <c r="S6" s="21">
        <v>10</v>
      </c>
      <c r="T6" s="21">
        <v>20</v>
      </c>
      <c r="U6" s="21">
        <v>25</v>
      </c>
      <c r="V6" s="31"/>
    </row>
    <row r="7" spans="3:22" ht="17" thickBot="1" x14ac:dyDescent="0.25">
      <c r="C7" s="22" t="s">
        <v>67</v>
      </c>
      <c r="D7" s="23">
        <v>1300000</v>
      </c>
      <c r="E7" s="38" t="s">
        <v>172</v>
      </c>
      <c r="F7" s="39"/>
      <c r="G7" s="28">
        <f>D7/100*$G$6*$G$5</f>
        <v>260000</v>
      </c>
      <c r="H7" s="28">
        <f>D7/100*$H$6*$H$5</f>
        <v>81250</v>
      </c>
      <c r="I7" s="28">
        <f>D7/100*$I$6*$I$5</f>
        <v>260000</v>
      </c>
      <c r="J7" s="28">
        <f>D7/100*$J$6*$J$5</f>
        <v>81250</v>
      </c>
      <c r="K7" s="24"/>
      <c r="L7" s="24"/>
      <c r="M7" s="24"/>
      <c r="N7" s="24"/>
      <c r="O7" s="24"/>
      <c r="P7" s="24"/>
      <c r="Q7" s="24"/>
      <c r="R7" s="24"/>
      <c r="S7" s="24"/>
      <c r="T7" s="24"/>
      <c r="U7" s="24"/>
      <c r="V7" s="28">
        <f>SUM(G7:U7)</f>
        <v>682500</v>
      </c>
    </row>
    <row r="8" spans="3:22" ht="17" thickBot="1" x14ac:dyDescent="0.25">
      <c r="C8" s="25" t="s">
        <v>99</v>
      </c>
      <c r="D8" s="23">
        <v>300000</v>
      </c>
      <c r="E8" s="38" t="s">
        <v>173</v>
      </c>
      <c r="F8" s="39"/>
      <c r="G8" s="28">
        <f t="shared" ref="G8:G15" si="0">D8/100*$G$6*$G$5</f>
        <v>60000</v>
      </c>
      <c r="H8" s="28">
        <f t="shared" ref="H8:H15" si="1">D8/100*$H$6*$H$5</f>
        <v>18750</v>
      </c>
      <c r="I8" s="28">
        <f t="shared" ref="I8:I15" si="2">D8/100*$I$6*$I$5</f>
        <v>60000</v>
      </c>
      <c r="J8" s="28">
        <f t="shared" ref="J8:J15" si="3">D8/100*$J$6*$J$5</f>
        <v>18750</v>
      </c>
      <c r="K8" s="24"/>
      <c r="L8" s="24"/>
      <c r="M8" s="24"/>
      <c r="N8" s="24"/>
      <c r="O8" s="24"/>
      <c r="P8" s="24"/>
      <c r="Q8" s="24"/>
      <c r="R8" s="24"/>
      <c r="S8" s="24"/>
      <c r="T8" s="24"/>
      <c r="U8" s="24"/>
      <c r="V8" s="28">
        <f t="shared" ref="V8:V22" si="4">SUM(G8:U8)</f>
        <v>157500</v>
      </c>
    </row>
    <row r="9" spans="3:22" ht="17" thickBot="1" x14ac:dyDescent="0.25">
      <c r="C9" s="25" t="s">
        <v>100</v>
      </c>
      <c r="D9" s="23">
        <v>500000</v>
      </c>
      <c r="E9" s="38" t="s">
        <v>174</v>
      </c>
      <c r="F9" s="39"/>
      <c r="G9" s="28">
        <f t="shared" si="0"/>
        <v>100000</v>
      </c>
      <c r="H9" s="28">
        <f t="shared" si="1"/>
        <v>31250</v>
      </c>
      <c r="I9" s="28">
        <f t="shared" si="2"/>
        <v>100000</v>
      </c>
      <c r="J9" s="28">
        <f t="shared" si="3"/>
        <v>31250</v>
      </c>
      <c r="K9" s="24"/>
      <c r="L9" s="24"/>
      <c r="M9" s="24"/>
      <c r="N9" s="24"/>
      <c r="O9" s="24"/>
      <c r="P9" s="24"/>
      <c r="Q9" s="24"/>
      <c r="R9" s="24"/>
      <c r="S9" s="24"/>
      <c r="T9" s="24"/>
      <c r="U9" s="24"/>
      <c r="V9" s="28">
        <f t="shared" si="4"/>
        <v>262500</v>
      </c>
    </row>
    <row r="10" spans="3:22" ht="17" thickBot="1" x14ac:dyDescent="0.25">
      <c r="C10" s="25" t="s">
        <v>101</v>
      </c>
      <c r="D10" s="23">
        <v>1800000</v>
      </c>
      <c r="E10" s="38" t="s">
        <v>175</v>
      </c>
      <c r="F10" s="39"/>
      <c r="G10" s="28">
        <f t="shared" si="0"/>
        <v>360000</v>
      </c>
      <c r="H10" s="28">
        <f t="shared" si="1"/>
        <v>112500</v>
      </c>
      <c r="I10" s="28">
        <f t="shared" si="2"/>
        <v>360000</v>
      </c>
      <c r="J10" s="28">
        <f t="shared" si="3"/>
        <v>112500</v>
      </c>
      <c r="K10" s="24"/>
      <c r="L10" s="24"/>
      <c r="M10" s="24"/>
      <c r="N10" s="24"/>
      <c r="O10" s="24"/>
      <c r="P10" s="24"/>
      <c r="Q10" s="24"/>
      <c r="R10" s="24"/>
      <c r="S10" s="24"/>
      <c r="T10" s="24"/>
      <c r="U10" s="24"/>
      <c r="V10" s="28">
        <f t="shared" si="4"/>
        <v>945000</v>
      </c>
    </row>
    <row r="11" spans="3:22" ht="17" thickBot="1" x14ac:dyDescent="0.25">
      <c r="C11" s="25" t="s">
        <v>44</v>
      </c>
      <c r="D11" s="23">
        <v>500000</v>
      </c>
      <c r="E11" s="38" t="s">
        <v>176</v>
      </c>
      <c r="F11" s="39"/>
      <c r="G11" s="28">
        <f t="shared" si="0"/>
        <v>100000</v>
      </c>
      <c r="H11" s="28">
        <f t="shared" si="1"/>
        <v>31250</v>
      </c>
      <c r="I11" s="28">
        <f t="shared" si="2"/>
        <v>100000</v>
      </c>
      <c r="J11" s="28">
        <f t="shared" si="3"/>
        <v>31250</v>
      </c>
      <c r="K11" s="24"/>
      <c r="L11" s="24"/>
      <c r="M11" s="24"/>
      <c r="N11" s="24"/>
      <c r="O11" s="24"/>
      <c r="P11" s="24"/>
      <c r="Q11" s="24"/>
      <c r="R11" s="24"/>
      <c r="S11" s="24"/>
      <c r="T11" s="24"/>
      <c r="U11" s="24"/>
      <c r="V11" s="28">
        <f t="shared" si="4"/>
        <v>262500</v>
      </c>
    </row>
    <row r="12" spans="3:22" ht="17" thickBot="1" x14ac:dyDescent="0.25">
      <c r="C12" s="25" t="s">
        <v>177</v>
      </c>
      <c r="D12" s="23">
        <v>500000</v>
      </c>
      <c r="E12" s="38" t="s">
        <v>7</v>
      </c>
      <c r="F12" s="39"/>
      <c r="G12" s="28">
        <f t="shared" si="0"/>
        <v>100000</v>
      </c>
      <c r="H12" s="28">
        <f t="shared" si="1"/>
        <v>31250</v>
      </c>
      <c r="I12" s="28">
        <f t="shared" si="2"/>
        <v>100000</v>
      </c>
      <c r="J12" s="28">
        <f t="shared" si="3"/>
        <v>31250</v>
      </c>
      <c r="K12" s="24"/>
      <c r="L12" s="24"/>
      <c r="M12" s="24"/>
      <c r="N12" s="24"/>
      <c r="O12" s="24"/>
      <c r="P12" s="24"/>
      <c r="Q12" s="24"/>
      <c r="R12" s="24"/>
      <c r="S12" s="24"/>
      <c r="T12" s="24"/>
      <c r="U12" s="24"/>
      <c r="V12" s="28">
        <f t="shared" si="4"/>
        <v>262500</v>
      </c>
    </row>
    <row r="13" spans="3:22" ht="17" thickBot="1" x14ac:dyDescent="0.25">
      <c r="C13" s="25" t="s">
        <v>178</v>
      </c>
      <c r="D13" s="23">
        <v>500000</v>
      </c>
      <c r="E13" s="38" t="s">
        <v>179</v>
      </c>
      <c r="F13" s="39"/>
      <c r="G13" s="28">
        <f t="shared" si="0"/>
        <v>100000</v>
      </c>
      <c r="H13" s="28">
        <f t="shared" si="1"/>
        <v>31250</v>
      </c>
      <c r="I13" s="28">
        <f t="shared" si="2"/>
        <v>100000</v>
      </c>
      <c r="J13" s="28">
        <f t="shared" si="3"/>
        <v>31250</v>
      </c>
      <c r="K13" s="24"/>
      <c r="L13" s="24"/>
      <c r="M13" s="24"/>
      <c r="N13" s="24"/>
      <c r="O13" s="24"/>
      <c r="P13" s="24"/>
      <c r="Q13" s="24"/>
      <c r="R13" s="24"/>
      <c r="S13" s="24"/>
      <c r="T13" s="24"/>
      <c r="U13" s="24"/>
      <c r="V13" s="28">
        <f t="shared" si="4"/>
        <v>262500</v>
      </c>
    </row>
    <row r="14" spans="3:22" ht="17" thickBot="1" x14ac:dyDescent="0.25">
      <c r="C14" s="25" t="s">
        <v>180</v>
      </c>
      <c r="D14" s="23">
        <v>1800000</v>
      </c>
      <c r="E14" s="38" t="s">
        <v>181</v>
      </c>
      <c r="F14" s="39"/>
      <c r="G14" s="28">
        <f t="shared" si="0"/>
        <v>360000</v>
      </c>
      <c r="H14" s="28">
        <f t="shared" si="1"/>
        <v>112500</v>
      </c>
      <c r="I14" s="28">
        <f t="shared" si="2"/>
        <v>360000</v>
      </c>
      <c r="J14" s="28">
        <f t="shared" si="3"/>
        <v>112500</v>
      </c>
      <c r="K14" s="24"/>
      <c r="L14" s="24"/>
      <c r="M14" s="24"/>
      <c r="N14" s="24"/>
      <c r="O14" s="24"/>
      <c r="P14" s="24"/>
      <c r="Q14" s="24"/>
      <c r="R14" s="24"/>
      <c r="S14" s="24"/>
      <c r="T14" s="24"/>
      <c r="U14" s="24"/>
      <c r="V14" s="28">
        <f t="shared" si="4"/>
        <v>945000</v>
      </c>
    </row>
    <row r="15" spans="3:22" ht="17" thickBot="1" x14ac:dyDescent="0.25">
      <c r="C15" s="25" t="s">
        <v>182</v>
      </c>
      <c r="D15" s="23">
        <v>300000</v>
      </c>
      <c r="E15" s="38" t="s">
        <v>21</v>
      </c>
      <c r="F15" s="39"/>
      <c r="G15" s="28">
        <f t="shared" si="0"/>
        <v>60000</v>
      </c>
      <c r="H15" s="28">
        <f t="shared" si="1"/>
        <v>18750</v>
      </c>
      <c r="I15" s="28">
        <f t="shared" si="2"/>
        <v>60000</v>
      </c>
      <c r="J15" s="28">
        <f t="shared" si="3"/>
        <v>18750</v>
      </c>
      <c r="K15" s="24"/>
      <c r="L15" s="24"/>
      <c r="M15" s="24"/>
      <c r="N15" s="24"/>
      <c r="O15" s="24"/>
      <c r="P15" s="24"/>
      <c r="Q15" s="24"/>
      <c r="R15" s="24"/>
      <c r="S15" s="24"/>
      <c r="T15" s="24"/>
      <c r="U15" s="24"/>
      <c r="V15" s="28">
        <f t="shared" si="4"/>
        <v>157500</v>
      </c>
    </row>
    <row r="16" spans="3:22" ht="17" thickBot="1" x14ac:dyDescent="0.25">
      <c r="C16" s="25" t="s">
        <v>78</v>
      </c>
      <c r="D16" s="23">
        <v>200000</v>
      </c>
      <c r="E16" s="38" t="s">
        <v>183</v>
      </c>
      <c r="F16" s="39"/>
      <c r="G16" s="24"/>
      <c r="H16" s="24"/>
      <c r="I16" s="24"/>
      <c r="J16" s="24"/>
      <c r="K16" s="28">
        <f>D16/100*$K$6*$K$5</f>
        <v>6250</v>
      </c>
      <c r="L16" s="28">
        <f>D16/100*$L$6*$L$5</f>
        <v>8000</v>
      </c>
      <c r="M16" s="24"/>
      <c r="N16" s="24"/>
      <c r="O16" s="24"/>
      <c r="P16" s="24"/>
      <c r="Q16" s="24"/>
      <c r="R16" s="24"/>
      <c r="S16" s="24"/>
      <c r="T16" s="24"/>
      <c r="U16" s="24"/>
      <c r="V16" s="28">
        <f t="shared" si="4"/>
        <v>14250</v>
      </c>
    </row>
    <row r="17" spans="3:22" ht="17" thickBot="1" x14ac:dyDescent="0.25">
      <c r="C17" s="25" t="s">
        <v>79</v>
      </c>
      <c r="D17" s="23">
        <v>1300000</v>
      </c>
      <c r="E17" s="38" t="s">
        <v>184</v>
      </c>
      <c r="F17" s="39"/>
      <c r="G17" s="24"/>
      <c r="H17" s="24"/>
      <c r="I17" s="24"/>
      <c r="J17" s="24"/>
      <c r="K17" s="28">
        <f>D17/100*$K$6*$K$5</f>
        <v>40625</v>
      </c>
      <c r="L17" s="28">
        <f>D17/100*$L$6*$L$5</f>
        <v>52000</v>
      </c>
      <c r="M17" s="24"/>
      <c r="N17" s="24"/>
      <c r="O17" s="24"/>
      <c r="P17" s="24"/>
      <c r="Q17" s="24"/>
      <c r="R17" s="24"/>
      <c r="S17" s="24"/>
      <c r="T17" s="24"/>
      <c r="U17" s="24"/>
      <c r="V17" s="28">
        <f t="shared" si="4"/>
        <v>92625</v>
      </c>
    </row>
    <row r="18" spans="3:22" ht="17" thickBot="1" x14ac:dyDescent="0.25">
      <c r="C18" s="25" t="s">
        <v>185</v>
      </c>
      <c r="D18" s="23">
        <v>1800000</v>
      </c>
      <c r="E18" s="38" t="s">
        <v>9</v>
      </c>
      <c r="F18" s="39"/>
      <c r="G18" s="24"/>
      <c r="H18" s="24"/>
      <c r="I18" s="24"/>
      <c r="J18" s="24"/>
      <c r="K18" s="24"/>
      <c r="L18" s="24"/>
      <c r="M18" s="28">
        <f>D18/100*$M$6*$M$5</f>
        <v>112500</v>
      </c>
      <c r="N18" s="28">
        <f>D18/100*$N$5*$N$6</f>
        <v>720000</v>
      </c>
      <c r="O18" s="24"/>
      <c r="P18" s="24"/>
      <c r="Q18" s="24"/>
      <c r="R18" s="24"/>
      <c r="S18" s="24"/>
      <c r="T18" s="24"/>
      <c r="U18" s="24"/>
      <c r="V18" s="28">
        <f t="shared" si="4"/>
        <v>832500</v>
      </c>
    </row>
    <row r="19" spans="3:22" ht="17" thickBot="1" x14ac:dyDescent="0.25">
      <c r="C19" s="25" t="s">
        <v>186</v>
      </c>
      <c r="D19" s="23">
        <v>700000</v>
      </c>
      <c r="E19" s="38" t="s">
        <v>187</v>
      </c>
      <c r="F19" s="39"/>
      <c r="G19" s="24"/>
      <c r="H19" s="24"/>
      <c r="I19" s="24"/>
      <c r="J19" s="24"/>
      <c r="K19" s="24"/>
      <c r="L19" s="24"/>
      <c r="M19" s="28">
        <f t="shared" ref="M19:M20" si="5">D19/100*$M$6*$M$5</f>
        <v>43750</v>
      </c>
      <c r="N19" s="28">
        <f>D19/100*$N$5*$N$6</f>
        <v>280000</v>
      </c>
      <c r="O19" s="24"/>
      <c r="P19" s="24"/>
      <c r="Q19" s="24"/>
      <c r="R19" s="24"/>
      <c r="S19" s="24"/>
      <c r="T19" s="24"/>
      <c r="U19" s="24"/>
      <c r="V19" s="28">
        <f t="shared" si="4"/>
        <v>323750</v>
      </c>
    </row>
    <row r="20" spans="3:22" ht="17" thickBot="1" x14ac:dyDescent="0.25">
      <c r="C20" s="25" t="s">
        <v>81</v>
      </c>
      <c r="D20" s="23">
        <v>1800000</v>
      </c>
      <c r="E20" s="38" t="s">
        <v>83</v>
      </c>
      <c r="F20" s="39"/>
      <c r="G20" s="24"/>
      <c r="H20" s="24"/>
      <c r="I20" s="24"/>
      <c r="J20" s="24"/>
      <c r="K20" s="24"/>
      <c r="L20" s="24"/>
      <c r="M20" s="28">
        <f t="shared" si="5"/>
        <v>112500</v>
      </c>
      <c r="N20" s="28">
        <f>D20/100*$N$5*$N$6</f>
        <v>720000</v>
      </c>
      <c r="O20" s="24"/>
      <c r="P20" s="24"/>
      <c r="Q20" s="24"/>
      <c r="R20" s="24"/>
      <c r="S20" s="24"/>
      <c r="T20" s="24"/>
      <c r="U20" s="24"/>
      <c r="V20" s="28">
        <f t="shared" si="4"/>
        <v>832500</v>
      </c>
    </row>
    <row r="21" spans="3:22" ht="17" thickBot="1" x14ac:dyDescent="0.25">
      <c r="C21" s="25" t="s">
        <v>188</v>
      </c>
      <c r="D21" s="23">
        <v>1800000</v>
      </c>
      <c r="E21" s="38" t="s">
        <v>96</v>
      </c>
      <c r="F21" s="39"/>
      <c r="G21" s="24"/>
      <c r="H21" s="24"/>
      <c r="I21" s="24"/>
      <c r="J21" s="24"/>
      <c r="K21" s="24"/>
      <c r="L21" s="24"/>
      <c r="M21" s="24"/>
      <c r="N21" s="24"/>
      <c r="O21" s="24"/>
      <c r="P21" s="24"/>
      <c r="Q21" s="24"/>
      <c r="R21" s="24"/>
      <c r="S21" s="24"/>
      <c r="T21" s="24"/>
      <c r="U21" s="24"/>
      <c r="V21" s="28">
        <f t="shared" si="4"/>
        <v>0</v>
      </c>
    </row>
    <row r="22" spans="3:22" ht="17" thickBot="1" x14ac:dyDescent="0.25">
      <c r="C22" s="25" t="s">
        <v>43</v>
      </c>
      <c r="D22" s="23">
        <v>1300000</v>
      </c>
      <c r="E22" s="38" t="s">
        <v>189</v>
      </c>
      <c r="F22" s="39"/>
      <c r="G22" s="24"/>
      <c r="H22" s="24"/>
      <c r="I22" s="24"/>
      <c r="J22" s="24"/>
      <c r="K22" s="28">
        <f>D22/100*K5*K6</f>
        <v>40625</v>
      </c>
      <c r="L22" s="24"/>
      <c r="M22" s="24"/>
      <c r="N22" s="24"/>
      <c r="O22" s="28">
        <f>D22/100*$O$6*$O$5</f>
        <v>520000</v>
      </c>
      <c r="P22" s="28">
        <f>D22/100*$P$6*$P$5</f>
        <v>520000</v>
      </c>
      <c r="Q22" s="28">
        <f>D22/100*$Q$6*$Q$5</f>
        <v>52000</v>
      </c>
      <c r="R22" s="28">
        <f>D22/100*$R$6*$R$5</f>
        <v>32500</v>
      </c>
      <c r="S22" s="28">
        <f>D22/100*$S$6*$S$5</f>
        <v>130000</v>
      </c>
      <c r="T22" s="28">
        <f>D22/100*$T$6*$T$5</f>
        <v>32500</v>
      </c>
      <c r="U22" s="28">
        <f>D22/100*$U$6*$U$5</f>
        <v>40625</v>
      </c>
      <c r="V22" s="28">
        <f t="shared" si="4"/>
        <v>1368250</v>
      </c>
    </row>
    <row r="23" spans="3:22" ht="17" thickBot="1" x14ac:dyDescent="0.25">
      <c r="V23" s="29">
        <f>SUM(V7:V22)</f>
        <v>7401375</v>
      </c>
    </row>
    <row r="24" spans="3:22" ht="17" thickBot="1" x14ac:dyDescent="0.25">
      <c r="F24" s="36" t="s">
        <v>1</v>
      </c>
      <c r="G24" s="37"/>
    </row>
    <row r="25" spans="3:22" ht="17" thickBot="1" x14ac:dyDescent="0.25">
      <c r="F25" s="47" t="s">
        <v>194</v>
      </c>
      <c r="G25" s="27">
        <v>1</v>
      </c>
    </row>
    <row r="26" spans="3:22" ht="17" thickBot="1" x14ac:dyDescent="0.25">
      <c r="F26" s="48" t="s">
        <v>191</v>
      </c>
      <c r="G26" s="26">
        <v>0.5</v>
      </c>
    </row>
    <row r="27" spans="3:22" ht="17" thickBot="1" x14ac:dyDescent="0.25">
      <c r="F27" s="48" t="s">
        <v>192</v>
      </c>
      <c r="G27" s="26">
        <v>0.25</v>
      </c>
    </row>
    <row r="28" spans="3:22" ht="17" thickBot="1" x14ac:dyDescent="0.25">
      <c r="F28" s="48" t="s">
        <v>193</v>
      </c>
      <c r="G28" s="26">
        <v>0.125</v>
      </c>
    </row>
    <row r="29" spans="3:22" ht="17" thickBot="1" x14ac:dyDescent="0.25">
      <c r="F29" s="48" t="s">
        <v>195</v>
      </c>
      <c r="G29" s="26">
        <v>0.05</v>
      </c>
    </row>
  </sheetData>
  <sheetProtection sheet="1" objects="1" scenarios="1"/>
  <mergeCells count="19">
    <mergeCell ref="E16:F16"/>
    <mergeCell ref="D4:D6"/>
    <mergeCell ref="E4:E6"/>
    <mergeCell ref="E7:F7"/>
    <mergeCell ref="E8:F8"/>
    <mergeCell ref="E9:F9"/>
    <mergeCell ref="E10:F10"/>
    <mergeCell ref="E11:F11"/>
    <mergeCell ref="E12:F12"/>
    <mergeCell ref="E13:F13"/>
    <mergeCell ref="E14:F14"/>
    <mergeCell ref="E15:F15"/>
    <mergeCell ref="F24:G24"/>
    <mergeCell ref="E17:F17"/>
    <mergeCell ref="E18:F18"/>
    <mergeCell ref="E19:F19"/>
    <mergeCell ref="E20:F20"/>
    <mergeCell ref="E21:F21"/>
    <mergeCell ref="E22:F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30DB-DD9C-FA46-A6CE-B5CAE4CDD06C}">
  <dimension ref="C1:F35"/>
  <sheetViews>
    <sheetView topLeftCell="A19" zoomScale="140" zoomScaleNormal="140" workbookViewId="0">
      <selection activeCell="J4" sqref="J4"/>
    </sheetView>
  </sheetViews>
  <sheetFormatPr baseColWidth="10" defaultRowHeight="16" x14ac:dyDescent="0.2"/>
  <cols>
    <col min="3" max="3" width="4.5" bestFit="1" customWidth="1"/>
    <col min="4" max="4" width="20.83203125" bestFit="1" customWidth="1"/>
    <col min="5" max="5" width="10.33203125" bestFit="1" customWidth="1"/>
    <col min="6" max="6" width="28.5" customWidth="1"/>
  </cols>
  <sheetData>
    <row r="1" spans="3:6" ht="21" customHeight="1" x14ac:dyDescent="0.2"/>
    <row r="2" spans="3:6" ht="53" customHeight="1" x14ac:dyDescent="0.2"/>
    <row r="3" spans="3:6" ht="56" customHeight="1" thickBot="1" x14ac:dyDescent="0.25"/>
    <row r="4" spans="3:6" ht="17" thickBot="1" x14ac:dyDescent="0.25">
      <c r="C4" s="49" t="s">
        <v>214</v>
      </c>
      <c r="D4" s="50" t="s">
        <v>171</v>
      </c>
      <c r="E4" s="50" t="s">
        <v>214</v>
      </c>
      <c r="F4" s="50" t="s">
        <v>215</v>
      </c>
    </row>
    <row r="5" spans="3:6" ht="31" customHeight="1" x14ac:dyDescent="0.2">
      <c r="C5" s="64" t="s">
        <v>102</v>
      </c>
      <c r="D5" s="66" t="s">
        <v>119</v>
      </c>
      <c r="E5" s="64" t="s">
        <v>216</v>
      </c>
      <c r="F5" s="68" t="s">
        <v>217</v>
      </c>
    </row>
    <row r="6" spans="3:6" ht="17" thickBot="1" x14ac:dyDescent="0.25">
      <c r="C6" s="65"/>
      <c r="D6" s="67"/>
      <c r="E6" s="65"/>
      <c r="F6" s="69"/>
    </row>
    <row r="7" spans="3:6" x14ac:dyDescent="0.2">
      <c r="C7" s="64" t="s">
        <v>103</v>
      </c>
      <c r="D7" s="66" t="s">
        <v>120</v>
      </c>
      <c r="E7" s="60"/>
      <c r="F7" s="68" t="s">
        <v>219</v>
      </c>
    </row>
    <row r="8" spans="3:6" x14ac:dyDescent="0.2">
      <c r="C8" s="63"/>
      <c r="D8" s="70"/>
      <c r="E8" s="60" t="s">
        <v>218</v>
      </c>
      <c r="F8" s="71"/>
    </row>
    <row r="9" spans="3:6" ht="17" thickBot="1" x14ac:dyDescent="0.25">
      <c r="C9" s="65"/>
      <c r="D9" s="67"/>
      <c r="E9" s="61"/>
      <c r="F9" s="69"/>
    </row>
    <row r="10" spans="3:6" ht="29" customHeight="1" thickBot="1" x14ac:dyDescent="0.25">
      <c r="C10" s="74" t="s">
        <v>104</v>
      </c>
      <c r="D10" s="73" t="s">
        <v>121</v>
      </c>
      <c r="E10" s="61" t="s">
        <v>220</v>
      </c>
      <c r="F10" s="72" t="s">
        <v>221</v>
      </c>
    </row>
    <row r="11" spans="3:6" ht="39" x14ac:dyDescent="0.2">
      <c r="C11" s="64" t="s">
        <v>105</v>
      </c>
      <c r="D11" s="66" t="s">
        <v>122</v>
      </c>
      <c r="E11" s="60" t="s">
        <v>222</v>
      </c>
      <c r="F11" s="62" t="s">
        <v>224</v>
      </c>
    </row>
    <row r="12" spans="3:6" ht="63" customHeight="1" thickBot="1" x14ac:dyDescent="0.25">
      <c r="C12" s="63"/>
      <c r="D12" s="70"/>
      <c r="E12" s="61" t="s">
        <v>223</v>
      </c>
      <c r="F12" s="62" t="s">
        <v>225</v>
      </c>
    </row>
    <row r="13" spans="3:6" ht="66" thickBot="1" x14ac:dyDescent="0.25">
      <c r="C13" s="51" t="s">
        <v>106</v>
      </c>
      <c r="D13" s="52" t="s">
        <v>123</v>
      </c>
      <c r="E13" s="61" t="s">
        <v>226</v>
      </c>
      <c r="F13" s="53" t="s">
        <v>227</v>
      </c>
    </row>
    <row r="14" spans="3:6" ht="66" thickBot="1" x14ac:dyDescent="0.25">
      <c r="C14" s="51" t="s">
        <v>107</v>
      </c>
      <c r="D14" s="52" t="s">
        <v>124</v>
      </c>
      <c r="E14" s="61" t="s">
        <v>228</v>
      </c>
      <c r="F14" s="53" t="s">
        <v>229</v>
      </c>
    </row>
    <row r="15" spans="3:6" ht="43" customHeight="1" thickBot="1" x14ac:dyDescent="0.25">
      <c r="C15" s="74" t="s">
        <v>108</v>
      </c>
      <c r="D15" s="73" t="s">
        <v>125</v>
      </c>
      <c r="E15" s="61" t="s">
        <v>230</v>
      </c>
      <c r="F15" s="72" t="s">
        <v>231</v>
      </c>
    </row>
    <row r="16" spans="3:6" ht="27" thickBot="1" x14ac:dyDescent="0.25">
      <c r="C16" s="51" t="s">
        <v>109</v>
      </c>
      <c r="D16" s="52" t="s">
        <v>126</v>
      </c>
      <c r="E16" s="61" t="s">
        <v>232</v>
      </c>
      <c r="F16" s="53" t="s">
        <v>231</v>
      </c>
    </row>
    <row r="17" spans="3:6" ht="40" thickBot="1" x14ac:dyDescent="0.25">
      <c r="C17" s="51" t="s">
        <v>110</v>
      </c>
      <c r="D17" s="52" t="s">
        <v>127</v>
      </c>
      <c r="E17" s="61" t="s">
        <v>233</v>
      </c>
      <c r="F17" s="53" t="s">
        <v>234</v>
      </c>
    </row>
    <row r="18" spans="3:6" x14ac:dyDescent="0.2">
      <c r="C18" s="64" t="s">
        <v>111</v>
      </c>
      <c r="D18" s="66" t="s">
        <v>128</v>
      </c>
      <c r="E18" s="60" t="s">
        <v>218</v>
      </c>
      <c r="F18" s="62" t="s">
        <v>219</v>
      </c>
    </row>
    <row r="19" spans="3:6" ht="26" x14ac:dyDescent="0.2">
      <c r="C19" s="63"/>
      <c r="D19" s="70"/>
      <c r="E19" s="60"/>
      <c r="F19" s="62" t="s">
        <v>236</v>
      </c>
    </row>
    <row r="20" spans="3:6" ht="27" thickBot="1" x14ac:dyDescent="0.25">
      <c r="C20" s="65"/>
      <c r="D20" s="67"/>
      <c r="E20" s="61" t="s">
        <v>235</v>
      </c>
      <c r="F20" s="53" t="s">
        <v>237</v>
      </c>
    </row>
    <row r="21" spans="3:6" x14ac:dyDescent="0.2">
      <c r="C21" s="64" t="s">
        <v>112</v>
      </c>
      <c r="D21" s="66" t="s">
        <v>122</v>
      </c>
      <c r="E21" s="60" t="s">
        <v>216</v>
      </c>
      <c r="F21" s="62" t="s">
        <v>239</v>
      </c>
    </row>
    <row r="22" spans="3:6" ht="40" thickBot="1" x14ac:dyDescent="0.25">
      <c r="C22" s="65"/>
      <c r="D22" s="67"/>
      <c r="E22" s="61" t="s">
        <v>238</v>
      </c>
      <c r="F22" s="53" t="s">
        <v>240</v>
      </c>
    </row>
    <row r="23" spans="3:6" x14ac:dyDescent="0.2">
      <c r="C23" s="64" t="s">
        <v>113</v>
      </c>
      <c r="D23" s="66" t="s">
        <v>129</v>
      </c>
      <c r="E23" s="60" t="s">
        <v>241</v>
      </c>
      <c r="F23" s="62" t="s">
        <v>243</v>
      </c>
    </row>
    <row r="24" spans="3:6" ht="52" x14ac:dyDescent="0.2">
      <c r="C24" s="63"/>
      <c r="D24" s="70"/>
      <c r="E24" s="60" t="s">
        <v>233</v>
      </c>
      <c r="F24" s="62" t="s">
        <v>244</v>
      </c>
    </row>
    <row r="25" spans="3:6" ht="27" thickBot="1" x14ac:dyDescent="0.25">
      <c r="C25" s="63"/>
      <c r="D25" s="70"/>
      <c r="E25" s="60" t="s">
        <v>242</v>
      </c>
      <c r="F25" s="62" t="s">
        <v>245</v>
      </c>
    </row>
    <row r="26" spans="3:6" x14ac:dyDescent="0.2">
      <c r="C26" s="64" t="s">
        <v>114</v>
      </c>
      <c r="D26" s="66" t="s">
        <v>130</v>
      </c>
      <c r="E26" s="60" t="s">
        <v>246</v>
      </c>
      <c r="F26" s="62" t="s">
        <v>250</v>
      </c>
    </row>
    <row r="27" spans="3:6" ht="26" x14ac:dyDescent="0.2">
      <c r="C27" s="63"/>
      <c r="D27" s="70"/>
      <c r="E27" s="60" t="s">
        <v>247</v>
      </c>
      <c r="F27" s="62" t="s">
        <v>251</v>
      </c>
    </row>
    <row r="28" spans="3:6" x14ac:dyDescent="0.2">
      <c r="C28" s="63"/>
      <c r="D28" s="70"/>
      <c r="E28" s="60" t="s">
        <v>248</v>
      </c>
      <c r="F28" s="62" t="s">
        <v>252</v>
      </c>
    </row>
    <row r="29" spans="3:6" ht="17" thickBot="1" x14ac:dyDescent="0.25">
      <c r="C29" s="65"/>
      <c r="D29" s="67"/>
      <c r="E29" s="61" t="s">
        <v>249</v>
      </c>
      <c r="F29" s="53" t="s">
        <v>253</v>
      </c>
    </row>
    <row r="30" spans="3:6" ht="40" thickBot="1" x14ac:dyDescent="0.25">
      <c r="C30" s="51" t="s">
        <v>115</v>
      </c>
      <c r="D30" s="52" t="s">
        <v>131</v>
      </c>
      <c r="E30" s="61" t="s">
        <v>254</v>
      </c>
      <c r="F30" s="53" t="s">
        <v>255</v>
      </c>
    </row>
    <row r="31" spans="3:6" ht="39" x14ac:dyDescent="0.2">
      <c r="C31" s="64" t="s">
        <v>116</v>
      </c>
      <c r="D31" s="66" t="s">
        <v>132</v>
      </c>
      <c r="E31" s="60" t="s">
        <v>246</v>
      </c>
      <c r="F31" s="62" t="s">
        <v>257</v>
      </c>
    </row>
    <row r="32" spans="3:6" ht="40" thickBot="1" x14ac:dyDescent="0.25">
      <c r="C32" s="63"/>
      <c r="D32" s="70"/>
      <c r="E32" s="61" t="s">
        <v>256</v>
      </c>
      <c r="F32" s="62" t="s">
        <v>258</v>
      </c>
    </row>
    <row r="33" spans="3:6" x14ac:dyDescent="0.2">
      <c r="C33" s="64" t="s">
        <v>117</v>
      </c>
      <c r="D33" s="66" t="s">
        <v>133</v>
      </c>
      <c r="E33" s="60"/>
      <c r="F33" s="68" t="s">
        <v>259</v>
      </c>
    </row>
    <row r="34" spans="3:6" ht="17" thickBot="1" x14ac:dyDescent="0.25">
      <c r="C34" s="65"/>
      <c r="D34" s="67"/>
      <c r="E34" s="61" t="s">
        <v>216</v>
      </c>
      <c r="F34" s="69"/>
    </row>
    <row r="35" spans="3:6" ht="17" thickBot="1" x14ac:dyDescent="0.25">
      <c r="C35" s="51" t="s">
        <v>118</v>
      </c>
      <c r="D35" s="52" t="s">
        <v>134</v>
      </c>
      <c r="E35" s="61" t="s">
        <v>216</v>
      </c>
      <c r="F35" s="53" t="s">
        <v>239</v>
      </c>
    </row>
  </sheetData>
  <sheetProtection sheet="1" objects="1" scenarios="1"/>
  <mergeCells count="22">
    <mergeCell ref="C31:C32"/>
    <mergeCell ref="D31:D32"/>
    <mergeCell ref="C33:C34"/>
    <mergeCell ref="D33:D34"/>
    <mergeCell ref="F33:F34"/>
    <mergeCell ref="C21:C22"/>
    <mergeCell ref="D21:D22"/>
    <mergeCell ref="C23:C25"/>
    <mergeCell ref="D23:D25"/>
    <mergeCell ref="C26:C29"/>
    <mergeCell ref="D26:D29"/>
    <mergeCell ref="C11:C12"/>
    <mergeCell ref="D11:D12"/>
    <mergeCell ref="C18:C20"/>
    <mergeCell ref="D18:D20"/>
    <mergeCell ref="C5:C6"/>
    <mergeCell ref="D5:D6"/>
    <mergeCell ref="E5:E6"/>
    <mergeCell ref="F5:F6"/>
    <mergeCell ref="C7:C9"/>
    <mergeCell ref="D7:D9"/>
    <mergeCell ref="F7:F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12B5-D1D6-EC45-B12B-6BF15D48A6B7}">
  <dimension ref="B3:M26"/>
  <sheetViews>
    <sheetView tabSelected="1" workbookViewId="0">
      <selection activeCell="H12" sqref="H12"/>
    </sheetView>
  </sheetViews>
  <sheetFormatPr baseColWidth="10" defaultRowHeight="16" x14ac:dyDescent="0.2"/>
  <cols>
    <col min="2" max="2" width="23.5" customWidth="1"/>
    <col min="3" max="3" width="39.83203125" customWidth="1"/>
    <col min="4" max="4" width="32.33203125" customWidth="1"/>
    <col min="5" max="5" width="26" customWidth="1"/>
    <col min="6" max="6" width="27.83203125" customWidth="1"/>
    <col min="7" max="7" width="30.6640625" customWidth="1"/>
    <col min="8" max="8" width="47.83203125" customWidth="1"/>
    <col min="9" max="9" width="49.33203125" customWidth="1"/>
    <col min="10" max="10" width="33.6640625" customWidth="1"/>
    <col min="11" max="11" width="35.83203125" customWidth="1"/>
    <col min="12" max="12" width="26.83203125" customWidth="1"/>
    <col min="13" max="14" width="31.33203125" customWidth="1"/>
  </cols>
  <sheetData>
    <row r="3" spans="2:13" ht="29" customHeight="1" x14ac:dyDescent="0.2"/>
    <row r="4" spans="2:13" ht="32" customHeight="1" x14ac:dyDescent="0.2"/>
    <row r="5" spans="2:13" ht="28" customHeight="1" x14ac:dyDescent="0.2"/>
    <row r="6" spans="2:13" ht="30" customHeight="1" x14ac:dyDescent="0.2"/>
    <row r="9" spans="2:13" ht="39" customHeight="1" x14ac:dyDescent="0.2"/>
    <row r="10" spans="2:13" ht="54" customHeight="1" x14ac:dyDescent="0.2">
      <c r="B10" s="15" t="s">
        <v>142</v>
      </c>
      <c r="C10" s="4" t="s">
        <v>144</v>
      </c>
      <c r="D10" s="15" t="s">
        <v>143</v>
      </c>
      <c r="E10" s="15" t="s">
        <v>140</v>
      </c>
      <c r="F10" s="15" t="s">
        <v>141</v>
      </c>
      <c r="G10" s="15" t="s">
        <v>72</v>
      </c>
      <c r="H10" s="15" t="s">
        <v>73</v>
      </c>
      <c r="I10" s="15" t="s">
        <v>70</v>
      </c>
      <c r="J10" s="15" t="s">
        <v>71</v>
      </c>
      <c r="K10" s="15" t="s">
        <v>74</v>
      </c>
      <c r="L10" s="15" t="s">
        <v>145</v>
      </c>
      <c r="M10" s="4" t="s">
        <v>146</v>
      </c>
    </row>
    <row r="11" spans="2:13" x14ac:dyDescent="0.2">
      <c r="B11" s="3"/>
      <c r="C11" s="3"/>
      <c r="D11" s="20"/>
      <c r="E11" s="3"/>
      <c r="F11" s="3"/>
      <c r="G11" s="3" t="s">
        <v>148</v>
      </c>
      <c r="H11" s="3" t="s">
        <v>150</v>
      </c>
      <c r="I11" s="3" t="s">
        <v>119</v>
      </c>
      <c r="J11" s="3" t="s">
        <v>149</v>
      </c>
      <c r="K11" s="3" t="s">
        <v>160</v>
      </c>
      <c r="L11" s="3" t="s">
        <v>5</v>
      </c>
      <c r="M11" s="16" t="s">
        <v>10</v>
      </c>
    </row>
    <row r="12" spans="2:13" x14ac:dyDescent="0.2">
      <c r="B12" s="3"/>
      <c r="C12" s="3"/>
      <c r="D12" s="3"/>
      <c r="E12" s="3"/>
      <c r="F12" s="3"/>
      <c r="G12" s="3" t="s">
        <v>148</v>
      </c>
      <c r="H12" s="3" t="s">
        <v>147</v>
      </c>
      <c r="I12" s="3" t="s">
        <v>119</v>
      </c>
      <c r="J12" s="3" t="s">
        <v>149</v>
      </c>
      <c r="K12" s="3" t="s">
        <v>161</v>
      </c>
      <c r="L12" s="3" t="s">
        <v>163</v>
      </c>
      <c r="M12" s="16" t="s">
        <v>10</v>
      </c>
    </row>
    <row r="13" spans="2:13" x14ac:dyDescent="0.2">
      <c r="B13" s="3"/>
      <c r="C13" s="3"/>
      <c r="D13" s="3"/>
      <c r="E13" s="3"/>
      <c r="F13" s="3"/>
      <c r="G13" s="3" t="s">
        <v>148</v>
      </c>
      <c r="H13" s="3" t="s">
        <v>147</v>
      </c>
      <c r="I13" s="3" t="s">
        <v>155</v>
      </c>
      <c r="J13" s="3" t="s">
        <v>159</v>
      </c>
      <c r="K13" s="3" t="s">
        <v>137</v>
      </c>
      <c r="L13" s="3" t="s">
        <v>3</v>
      </c>
      <c r="M13" s="16" t="s">
        <v>165</v>
      </c>
    </row>
    <row r="14" spans="2:13" x14ac:dyDescent="0.2">
      <c r="B14" s="3"/>
      <c r="C14" s="3"/>
      <c r="D14" s="3"/>
      <c r="E14" s="3"/>
      <c r="F14" s="3"/>
      <c r="G14" s="3" t="s">
        <v>148</v>
      </c>
      <c r="H14" s="3" t="s">
        <v>147</v>
      </c>
      <c r="I14" s="3" t="s">
        <v>119</v>
      </c>
      <c r="J14" s="3" t="s">
        <v>149</v>
      </c>
      <c r="K14" s="3" t="s">
        <v>138</v>
      </c>
      <c r="L14" s="3" t="s">
        <v>5</v>
      </c>
      <c r="M14" s="16" t="s">
        <v>10</v>
      </c>
    </row>
    <row r="15" spans="2:13" x14ac:dyDescent="0.2">
      <c r="B15" s="3"/>
      <c r="C15" s="3"/>
      <c r="D15" s="3"/>
      <c r="E15" s="3"/>
      <c r="F15" s="3"/>
      <c r="G15" s="3" t="s">
        <v>148</v>
      </c>
      <c r="H15" s="3" t="s">
        <v>147</v>
      </c>
      <c r="I15" s="3" t="s">
        <v>119</v>
      </c>
      <c r="J15" s="3" t="s">
        <v>157</v>
      </c>
      <c r="K15" s="3" t="s">
        <v>136</v>
      </c>
      <c r="L15" s="3" t="s">
        <v>163</v>
      </c>
      <c r="M15" s="16" t="s">
        <v>10</v>
      </c>
    </row>
    <row r="16" spans="2:13" x14ac:dyDescent="0.2">
      <c r="B16" s="3"/>
      <c r="C16" s="3"/>
      <c r="D16" s="3"/>
      <c r="E16" s="3"/>
      <c r="F16" s="3"/>
      <c r="G16" s="3" t="s">
        <v>168</v>
      </c>
      <c r="H16" s="3" t="s">
        <v>151</v>
      </c>
      <c r="I16" s="3" t="s">
        <v>121</v>
      </c>
      <c r="J16" s="3" t="s">
        <v>149</v>
      </c>
      <c r="K16" s="3" t="s">
        <v>129</v>
      </c>
      <c r="L16" s="3" t="s">
        <v>4</v>
      </c>
      <c r="M16" s="16" t="s">
        <v>164</v>
      </c>
    </row>
    <row r="17" spans="2:13" x14ac:dyDescent="0.2">
      <c r="B17" s="3"/>
      <c r="C17" s="3"/>
      <c r="D17" s="3"/>
      <c r="E17" s="3"/>
      <c r="F17" s="3"/>
      <c r="G17" s="3" t="s">
        <v>148</v>
      </c>
      <c r="H17" s="3" t="s">
        <v>147</v>
      </c>
      <c r="I17" s="3" t="s">
        <v>119</v>
      </c>
      <c r="J17" s="3" t="s">
        <v>123</v>
      </c>
      <c r="K17" s="3" t="s">
        <v>162</v>
      </c>
      <c r="L17" s="3" t="s">
        <v>163</v>
      </c>
      <c r="M17" s="16" t="s">
        <v>10</v>
      </c>
    </row>
    <row r="18" spans="2:13" x14ac:dyDescent="0.2">
      <c r="B18" s="3"/>
      <c r="C18" s="3"/>
      <c r="D18" s="3"/>
      <c r="E18" s="3"/>
      <c r="F18" s="3"/>
      <c r="G18" s="3" t="s">
        <v>168</v>
      </c>
      <c r="H18" s="3" t="s">
        <v>147</v>
      </c>
      <c r="I18" s="3" t="s">
        <v>119</v>
      </c>
      <c r="J18" s="3" t="s">
        <v>149</v>
      </c>
      <c r="K18" s="3" t="s">
        <v>132</v>
      </c>
      <c r="L18" s="3" t="s">
        <v>5</v>
      </c>
      <c r="M18" s="16" t="s">
        <v>10</v>
      </c>
    </row>
    <row r="19" spans="2:13" x14ac:dyDescent="0.2">
      <c r="B19" s="3"/>
      <c r="C19" s="3"/>
      <c r="D19" s="3"/>
      <c r="E19" s="3"/>
      <c r="F19" s="3"/>
      <c r="G19" s="3" t="s">
        <v>148</v>
      </c>
      <c r="H19" s="3" t="s">
        <v>153</v>
      </c>
      <c r="I19" s="3" t="s">
        <v>121</v>
      </c>
      <c r="J19" s="3" t="s">
        <v>136</v>
      </c>
      <c r="K19" s="3" t="s">
        <v>133</v>
      </c>
      <c r="L19" s="3" t="s">
        <v>163</v>
      </c>
      <c r="M19" s="16" t="s">
        <v>167</v>
      </c>
    </row>
    <row r="20" spans="2:13" x14ac:dyDescent="0.2">
      <c r="B20" s="3"/>
      <c r="C20" s="3"/>
      <c r="D20" s="3"/>
      <c r="E20" s="3"/>
      <c r="F20" s="3"/>
      <c r="G20" s="3" t="s">
        <v>148</v>
      </c>
      <c r="H20" s="3" t="s">
        <v>147</v>
      </c>
      <c r="I20" s="3" t="s">
        <v>119</v>
      </c>
      <c r="J20" s="3" t="s">
        <v>149</v>
      </c>
      <c r="K20" s="3" t="s">
        <v>139</v>
      </c>
      <c r="L20" s="3" t="s">
        <v>4</v>
      </c>
      <c r="M20" s="16" t="s">
        <v>10</v>
      </c>
    </row>
    <row r="21" spans="2:13" x14ac:dyDescent="0.2">
      <c r="B21" s="3"/>
      <c r="C21" s="3"/>
      <c r="D21" s="3"/>
      <c r="E21" s="3"/>
      <c r="F21" s="3"/>
      <c r="G21" s="3" t="s">
        <v>148</v>
      </c>
      <c r="H21" s="3" t="s">
        <v>147</v>
      </c>
      <c r="I21" s="3" t="s">
        <v>135</v>
      </c>
      <c r="J21" s="3" t="s">
        <v>149</v>
      </c>
      <c r="K21" s="3" t="s">
        <v>139</v>
      </c>
      <c r="L21" s="3" t="s">
        <v>163</v>
      </c>
      <c r="M21" s="16" t="s">
        <v>166</v>
      </c>
    </row>
    <row r="22" spans="2:13" x14ac:dyDescent="0.2">
      <c r="B22" s="3"/>
      <c r="C22" s="3"/>
      <c r="D22" s="3"/>
      <c r="E22" s="3"/>
      <c r="F22" s="3"/>
      <c r="G22" s="3" t="s">
        <v>169</v>
      </c>
      <c r="H22" s="3" t="s">
        <v>147</v>
      </c>
      <c r="I22" s="3" t="s">
        <v>119</v>
      </c>
      <c r="J22" s="3" t="s">
        <v>158</v>
      </c>
      <c r="K22" s="3" t="s">
        <v>139</v>
      </c>
      <c r="L22" s="3" t="s">
        <v>163</v>
      </c>
      <c r="M22" s="16" t="s">
        <v>10</v>
      </c>
    </row>
    <row r="23" spans="2:13" x14ac:dyDescent="0.2">
      <c r="B23" s="3"/>
      <c r="C23" s="3"/>
      <c r="D23" s="3"/>
      <c r="E23" s="3"/>
      <c r="F23" s="3"/>
      <c r="G23" s="3" t="s">
        <v>148</v>
      </c>
      <c r="H23" s="3" t="s">
        <v>152</v>
      </c>
      <c r="I23" s="3" t="s">
        <v>119</v>
      </c>
      <c r="J23" s="3" t="s">
        <v>149</v>
      </c>
      <c r="K23" s="3" t="s">
        <v>139</v>
      </c>
      <c r="L23" s="3" t="s">
        <v>76</v>
      </c>
      <c r="M23" s="16" t="s">
        <v>10</v>
      </c>
    </row>
    <row r="24" spans="2:13" x14ac:dyDescent="0.2">
      <c r="B24" s="3"/>
      <c r="C24" s="3"/>
      <c r="D24" s="3"/>
      <c r="E24" s="3"/>
      <c r="F24" s="3"/>
      <c r="G24" s="3" t="s">
        <v>148</v>
      </c>
      <c r="H24" s="3" t="s">
        <v>147</v>
      </c>
      <c r="I24" s="3" t="s">
        <v>120</v>
      </c>
      <c r="J24" s="3" t="s">
        <v>149</v>
      </c>
      <c r="K24" s="3" t="s">
        <v>139</v>
      </c>
      <c r="L24" s="3" t="s">
        <v>163</v>
      </c>
      <c r="M24" s="16" t="s">
        <v>10</v>
      </c>
    </row>
    <row r="25" spans="2:13" x14ac:dyDescent="0.2">
      <c r="B25" s="3"/>
      <c r="C25" s="3"/>
      <c r="D25" s="3"/>
      <c r="E25" s="3"/>
      <c r="F25" s="3"/>
      <c r="G25" s="3" t="s">
        <v>148</v>
      </c>
      <c r="H25" s="3" t="s">
        <v>147</v>
      </c>
      <c r="I25" s="3" t="s">
        <v>119</v>
      </c>
      <c r="J25" s="3" t="s">
        <v>159</v>
      </c>
      <c r="K25" s="3" t="s">
        <v>139</v>
      </c>
      <c r="L25" s="3" t="s">
        <v>4</v>
      </c>
      <c r="M25" s="16" t="s">
        <v>75</v>
      </c>
    </row>
    <row r="26" spans="2:13" x14ac:dyDescent="0.2">
      <c r="B26" s="3"/>
      <c r="C26" s="3"/>
      <c r="D26" s="3"/>
      <c r="E26" s="3"/>
      <c r="F26" s="3"/>
      <c r="G26" s="3" t="s">
        <v>148</v>
      </c>
      <c r="H26" s="3" t="s">
        <v>154</v>
      </c>
      <c r="I26" s="3" t="s">
        <v>156</v>
      </c>
      <c r="J26" s="3" t="s">
        <v>149</v>
      </c>
      <c r="K26" s="3" t="s">
        <v>139</v>
      </c>
      <c r="L26" s="3" t="s">
        <v>163</v>
      </c>
      <c r="M26" s="16" t="s">
        <v>10</v>
      </c>
    </row>
  </sheetData>
  <sheetProtection sheet="1" objects="1" scenarios="1"/>
  <conditionalFormatting sqref="L11:L26">
    <cfRule type="containsText" dxfId="5" priority="1" operator="containsText" text="Crítico">
      <formula>NOT(ISERROR(SEARCH("Crítico",L11)))</formula>
    </cfRule>
    <cfRule type="containsText" dxfId="4" priority="2" operator="containsText" text="Alto">
      <formula>NOT(ISERROR(SEARCH("Alto",L11)))</formula>
    </cfRule>
    <cfRule type="containsText" dxfId="3" priority="3" operator="containsText" text="Medio">
      <formula>NOT(ISERROR(SEARCH("Medio",L11)))</formula>
    </cfRule>
    <cfRule type="containsText" dxfId="2" priority="4" operator="containsText" text="Insignificante">
      <formula>NOT(ISERROR(SEARCH("Insignificante",L11)))</formula>
    </cfRule>
    <cfRule type="containsText" dxfId="1" priority="5" operator="containsText" text="Bajo">
      <formula>NOT(ISERROR(SEARCH("Bajo",L11)))</formula>
    </cfRule>
    <cfRule type="containsText" dxfId="0" priority="6" operator="containsText" text="Insignificante">
      <formula>NOT(ISERROR(SEARCH("Insignificante",L11)))</formula>
    </cfRule>
  </conditionalFormatting>
  <dataValidations count="7">
    <dataValidation type="list" allowBlank="1" showInputMessage="1" showErrorMessage="1" sqref="G11:G26" xr:uid="{BB04DE1B-9C5B-384E-948B-CCB1C7FB645A}">
      <formula1>" [N.1] Fuego, [N.2] Daños por agua,[N.*] Desastres naturales"</formula1>
    </dataValidation>
    <dataValidation type="list" showInputMessage="1" showErrorMessage="1" sqref="H11:H26" xr:uid="{BB7CBA68-F1D6-1B42-BF2E-B585E035F18A}">
      <formula1>" Fuego,Daños por agua,Desastres industriales,Contaminación mecánica,Corte del suministro eléctrico,Condiciones inadecuadas de temperatura o humedad,Fallo de servicios de comunicaciones,Interrupción de otros servicios y suministros esenciales,Otras causas"</formula1>
    </dataValidation>
    <dataValidation type="list" allowBlank="1" showInputMessage="1" showErrorMessage="1" sqref="I11:I26" xr:uid="{D933D49F-83C1-1149-BF2E-398ABA7950BD}">
      <formula1>" Errores de los usuarios, Errores del administrador,Errores de configuración,Errores de monitorización (log),Error de mantenimiento y actualización de SW o HW,Errores de secuencia"</formula1>
    </dataValidation>
    <dataValidation type="list" allowBlank="1" showInputMessage="1" showErrorMessage="1" sqref="J11:J26" xr:uid="{78334314-F924-0446-A237-06889AA8831F}">
      <formula1>"Deficiencias en la organización,Difusión de software dañino,Escapes de información,Alteración accidental de la información, Destrucción de información,Fugas de información,Vulnerabilidades de los programas, Caída del sistema,Pérdida de equipos"</formula1>
    </dataValidation>
    <dataValidation type="list" allowBlank="1" showInputMessage="1" showErrorMessage="1" sqref="K11:K26" xr:uid="{C9423318-A3BA-D548-BFBF-CD8CA87A4F1F}">
      <formula1>" Manipulación de los registros (log),Manipulación de la configuración,Suplantación de la identidad del usuario,Abuso de privilegios de acceso, Difusión de software dañino,Acceso no autorizado,Modificación de la información, Robo, Extorsión,I.Social   "</formula1>
    </dataValidation>
    <dataValidation type="list" allowBlank="1" showInputMessage="1" showErrorMessage="1" sqref="L11:L26" xr:uid="{64357B96-378D-B349-AA6F-5FC128C7F7C8}">
      <formula1>"Insignificante, Bajo, Medio, Alto, Crítico "</formula1>
    </dataValidation>
    <dataValidation type="list" allowBlank="1" showInputMessage="1" showErrorMessage="1" sqref="M11:M26" xr:uid="{E8C72938-0FBF-DF42-9670-AC9C2B706901}">
      <formula1>"[PR] prevención,[DR] disuasión,[EL] eliminación,[IM] minimización del impacto,[CR] corrección,[RC] recuperación,[MN]monitorización,[DC]detección,[AW] concienciación,[AD]administración"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A_Inventario</vt:lpstr>
      <vt:lpstr>A_Inventario_Dependencias</vt:lpstr>
      <vt:lpstr>A_Valoración_Activos</vt:lpstr>
      <vt:lpstr>A_Inventario-Amenazas</vt:lpstr>
      <vt:lpstr>A_Riesgo Potencial</vt:lpstr>
      <vt:lpstr>T_Controles</vt:lpstr>
      <vt:lpstr>Registro de incidencias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2023-07-20T09:27:01Z</dcterms:created>
  <dcterms:modified xsi:type="dcterms:W3CDTF">2023-07-29T17:55:21Z</dcterms:modified>
</cp:coreProperties>
</file>