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9480" firstSheet="2" activeTab="8"/>
  </bookViews>
  <sheets>
    <sheet name="constantes" sheetId="3" r:id="rId1"/>
    <sheet name="identification_type" sheetId="1" r:id="rId2"/>
    <sheet name="exo_authorization" sheetId="2" r:id="rId3"/>
    <sheet name="tax_code" sheetId="8" r:id="rId4"/>
    <sheet name="tax_rate" sheetId="5" r:id="rId5"/>
    <sheet name="tax_group" sheetId="9" r:id="rId6"/>
    <sheet name="other_charge_type" sheetId="6" r:id="rId7"/>
    <sheet name="code_product_type" sheetId="7" r:id="rId8"/>
    <sheet name="tax_use_code" sheetId="11" r:id="rId9"/>
    <sheet name="Hoja3" sheetId="12" r:id="rId10"/>
  </sheets>
  <definedNames>
    <definedName name="EndField">constantes!$B$1</definedName>
    <definedName name="Enter">constantes!$D$1</definedName>
    <definedName name="Field">constantes!$A$1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A5" i="11"/>
  <c r="A6" i="11"/>
  <c r="A7" i="11"/>
  <c r="H7" i="11" s="1"/>
  <c r="A3" i="11"/>
  <c r="H5" i="11"/>
  <c r="H4" i="11"/>
  <c r="H6" i="11"/>
  <c r="H8" i="11"/>
  <c r="H3" i="11"/>
  <c r="F2" i="9" l="1"/>
  <c r="F3" i="9"/>
  <c r="F4" i="9"/>
  <c r="F5" i="9"/>
  <c r="F6" i="9"/>
  <c r="F7" i="9"/>
  <c r="F8" i="9"/>
  <c r="F9" i="9"/>
  <c r="F10" i="9"/>
  <c r="F11" i="9"/>
  <c r="F12" i="9"/>
  <c r="F13" i="9"/>
  <c r="F14" i="9" l="1"/>
  <c r="B13" i="9"/>
  <c r="B12" i="9"/>
  <c r="B8" i="9"/>
  <c r="B9" i="9"/>
  <c r="B10" i="9"/>
  <c r="B11" i="9"/>
  <c r="B3" i="9"/>
  <c r="B4" i="9"/>
  <c r="B5" i="9"/>
  <c r="B6" i="9"/>
  <c r="B7" i="9"/>
  <c r="B2" i="9"/>
  <c r="H12" i="8" l="1"/>
  <c r="H11" i="8"/>
  <c r="H10" i="8"/>
  <c r="H9" i="8"/>
  <c r="H8" i="8"/>
  <c r="H7" i="8"/>
  <c r="H6" i="8"/>
  <c r="H5" i="8"/>
  <c r="H4" i="8"/>
  <c r="H3" i="8"/>
  <c r="H2" i="8"/>
  <c r="A2" i="8"/>
  <c r="H13" i="8"/>
  <c r="A12" i="8"/>
  <c r="A11" i="8"/>
  <c r="A10" i="8"/>
  <c r="A9" i="8"/>
  <c r="A8" i="8"/>
  <c r="A7" i="8"/>
  <c r="A6" i="8"/>
  <c r="A5" i="8"/>
  <c r="A4" i="8"/>
  <c r="A3" i="8"/>
  <c r="A3" i="5"/>
  <c r="A4" i="5"/>
  <c r="A5" i="5"/>
  <c r="A6" i="5"/>
  <c r="A7" i="5"/>
  <c r="A8" i="5"/>
  <c r="A9" i="5"/>
  <c r="A2" i="5"/>
  <c r="A3" i="7" l="1"/>
  <c r="F3" i="7" s="1"/>
  <c r="A4" i="7"/>
  <c r="F4" i="7" s="1"/>
  <c r="A5" i="7"/>
  <c r="F5" i="7" s="1"/>
  <c r="A6" i="7"/>
  <c r="F6" i="7" s="1"/>
  <c r="A2" i="7"/>
  <c r="F2" i="7" s="1"/>
  <c r="F7" i="7"/>
  <c r="A3" i="6"/>
  <c r="A4" i="6"/>
  <c r="A5" i="6"/>
  <c r="A6" i="6"/>
  <c r="A7" i="6"/>
  <c r="A8" i="6"/>
  <c r="A9" i="6"/>
  <c r="A2" i="6"/>
  <c r="F3" i="6"/>
  <c r="F4" i="6"/>
  <c r="F5" i="6"/>
  <c r="F6" i="6"/>
  <c r="F7" i="6"/>
  <c r="F8" i="6"/>
  <c r="F9" i="6"/>
  <c r="F2" i="6"/>
  <c r="F10" i="6"/>
  <c r="G3" i="5" l="1"/>
  <c r="G4" i="5"/>
  <c r="G5" i="5"/>
  <c r="G6" i="5"/>
  <c r="G7" i="5"/>
  <c r="G8" i="5"/>
  <c r="G9" i="5"/>
  <c r="G2" i="5"/>
  <c r="G10" i="5" l="1"/>
  <c r="G8" i="2"/>
  <c r="D1" i="3"/>
  <c r="F7" i="1" l="1"/>
  <c r="G6" i="2" l="1"/>
  <c r="F4" i="1"/>
  <c r="F3" i="1"/>
  <c r="G4" i="2"/>
  <c r="F5" i="1"/>
  <c r="G3" i="2"/>
  <c r="G5" i="2"/>
  <c r="F2" i="1"/>
  <c r="F6" i="1"/>
  <c r="G2" i="2"/>
  <c r="G7" i="2"/>
</calcChain>
</file>

<file path=xl/sharedStrings.xml><?xml version="1.0" encoding="utf-8"?>
<sst xmlns="http://schemas.openxmlformats.org/spreadsheetml/2006/main" count="254" uniqueCount="132">
  <si>
    <t>id</t>
  </si>
  <si>
    <t>code</t>
  </si>
  <si>
    <t>name</t>
  </si>
  <si>
    <t>01</t>
  </si>
  <si>
    <t>02</t>
  </si>
  <si>
    <t>03</t>
  </si>
  <si>
    <t>04</t>
  </si>
  <si>
    <t>&lt;?xml version="1.0" encoding="utf-8"?&gt;
&lt;odoo&gt;
&lt;data noupdate="0"&gt;</t>
  </si>
  <si>
    <t xml:space="preserve">  &lt;field name=</t>
  </si>
  <si>
    <t>&lt;/field&gt;</t>
  </si>
  <si>
    <t>new_line&gt;&gt;:</t>
  </si>
  <si>
    <t>&lt;/data&gt;
&lt;/odoo&gt;</t>
  </si>
  <si>
    <t>model</t>
  </si>
  <si>
    <t>F</t>
  </si>
  <si>
    <t>NITE</t>
  </si>
  <si>
    <t>xidentification_type_04</t>
  </si>
  <si>
    <t>DIMEX</t>
  </si>
  <si>
    <t>xidentification_type_03</t>
  </si>
  <si>
    <t>J</t>
  </si>
  <si>
    <t>CEDULA JURÍDICA</t>
  </si>
  <si>
    <t>xidentification_type_02</t>
  </si>
  <si>
    <t>CEDULA FISICA</t>
  </si>
  <si>
    <t>xidentification_type_01</t>
  </si>
  <si>
    <t>EXTRANJERO</t>
  </si>
  <si>
    <t>E</t>
  </si>
  <si>
    <t>xidentification_type_E</t>
  </si>
  <si>
    <t>type</t>
  </si>
  <si>
    <t>xidentification.type</t>
  </si>
  <si>
    <t>active</t>
  </si>
  <si>
    <t>xexo_authorization_01</t>
  </si>
  <si>
    <t>COMPRAS AUTORIZADAS</t>
  </si>
  <si>
    <t>True</t>
  </si>
  <si>
    <t>xexo.authorization</t>
  </si>
  <si>
    <t>xexo_authorization_02</t>
  </si>
  <si>
    <t>VENTAS EXENTAS A DIPLOMATICOS</t>
  </si>
  <si>
    <t>xexo_authorization_03</t>
  </si>
  <si>
    <t>ORDEN DE COMPRA (INSTITUCIONES PÚBLICAS Y OTROS ORGANISMOS)</t>
  </si>
  <si>
    <t>xexo_authorization_04</t>
  </si>
  <si>
    <t>EXENCIONES DIRECCION GENERAL DE HACIENDA</t>
  </si>
  <si>
    <t>xexo_authorization_05</t>
  </si>
  <si>
    <t>05</t>
  </si>
  <si>
    <t>ZONAS FRANCAS</t>
  </si>
  <si>
    <t>xexo_authorization_99</t>
  </si>
  <si>
    <t>99</t>
  </si>
  <si>
    <t>OTROS</t>
  </si>
  <si>
    <t>amount</t>
  </si>
  <si>
    <t>06</t>
  </si>
  <si>
    <t>07</t>
  </si>
  <si>
    <t>08</t>
  </si>
  <si>
    <t>Tarifa 0% (Exento)</t>
  </si>
  <si>
    <t>Tarifa reducida 1%</t>
  </si>
  <si>
    <t>Tarifa reducida 2%</t>
  </si>
  <si>
    <t>Tarifa reducida 4%</t>
  </si>
  <si>
    <t>Transitorio 0%,</t>
  </si>
  <si>
    <t>Transitorio 4%</t>
  </si>
  <si>
    <t>Transitorio 8%</t>
  </si>
  <si>
    <t>Tarifa general 13%</t>
  </si>
  <si>
    <t>xtax.rate</t>
  </si>
  <si>
    <t>Contribución  parafiscal</t>
  </si>
  <si>
    <t>Timbre de la Cruz Roja</t>
  </si>
  <si>
    <t>Timbre de Benemérito Cuerpo de Bomberos de Costa Rica</t>
  </si>
  <si>
    <t>Cobro de un tercero</t>
  </si>
  <si>
    <t>Costos de Exportación</t>
  </si>
  <si>
    <t>Impuesto de servicio 10%</t>
  </si>
  <si>
    <t>Timbre de Colegios Profesionales</t>
  </si>
  <si>
    <t>Otros Cargos</t>
  </si>
  <si>
    <t>xother.charge.type</t>
  </si>
  <si>
    <t>xcode.product.type</t>
  </si>
  <si>
    <t>Código del producto del vendedor</t>
  </si>
  <si>
    <t>Código del producto del comprador</t>
  </si>
  <si>
    <t>Código del producto asignado por la industria</t>
  </si>
  <si>
    <t>Código uso interno</t>
  </si>
  <si>
    <t>Otros</t>
  </si>
  <si>
    <t>AL FINAL NO SE IMPLEMENTO ESTA TABLA, EN SU LUGAR SE DEJO COMO LISTA FIJA</t>
  </si>
  <si>
    <t>xtax.code</t>
  </si>
  <si>
    <t>version</t>
  </si>
  <si>
    <t>09</t>
  </si>
  <si>
    <t>Impuesto al Valor Agregado</t>
  </si>
  <si>
    <t>43</t>
  </si>
  <si>
    <t>Impuesto Selectivo de Consumo</t>
  </si>
  <si>
    <t>Impuesto Único a los Combustibles</t>
  </si>
  <si>
    <t>Impuesto específico de Bebidas Alcohólicas</t>
  </si>
  <si>
    <t>Impuesto Específico sobre las bebidas envasadas sin contenido alcohólico y jabones de tocador</t>
  </si>
  <si>
    <t>Impuesto a los Productos de Tabaco</t>
  </si>
  <si>
    <t>IVA (cálculo especial)</t>
  </si>
  <si>
    <t>IVA Régimen de Bienes Usados (Factor)</t>
  </si>
  <si>
    <t>Impuesto Específico al Cemento</t>
  </si>
  <si>
    <t>Exento</t>
  </si>
  <si>
    <t>00</t>
  </si>
  <si>
    <t>cod_group</t>
  </si>
  <si>
    <t>iva0</t>
  </si>
  <si>
    <t>iva1</t>
  </si>
  <si>
    <t>iva2</t>
  </si>
  <si>
    <t>iva4</t>
  </si>
  <si>
    <t>iva8</t>
  </si>
  <si>
    <t>IVA 8%</t>
  </si>
  <si>
    <t>IVA 4%</t>
  </si>
  <si>
    <t>IVA 2%</t>
  </si>
  <si>
    <t>IVA 1%</t>
  </si>
  <si>
    <t>IVA 0%</t>
  </si>
  <si>
    <t>nd</t>
  </si>
  <si>
    <t>eba</t>
  </si>
  <si>
    <t>ebe</t>
  </si>
  <si>
    <t>pt</t>
  </si>
  <si>
    <t>sc</t>
  </si>
  <si>
    <t>Imp.Selectivo Consumo</t>
  </si>
  <si>
    <t>Imp.No deducible</t>
  </si>
  <si>
    <t>Imp. A Productos Tabaco</t>
  </si>
  <si>
    <t>bu</t>
  </si>
  <si>
    <t>Imp.Bienes Usados</t>
  </si>
  <si>
    <t>ec</t>
  </si>
  <si>
    <t>Imp.Específico al Cemento</t>
  </si>
  <si>
    <t>account.tax.group</t>
  </si>
  <si>
    <t>Imp.Específico Bebidas Bebidas Alcohólicas</t>
  </si>
  <si>
    <t>Imp.Específico Bebidas envasadas no Alcohólicas</t>
  </si>
  <si>
    <t>sequence</t>
  </si>
  <si>
    <t>Condición de Aceptación o Rechazo de documentos recibidos</t>
  </si>
  <si>
    <t>codigo</t>
  </si>
  <si>
    <t>nombre</t>
  </si>
  <si>
    <t>descripcion</t>
  </si>
  <si>
    <t>Genera crédito IVA</t>
  </si>
  <si>
    <t>Se utiliza, cuando el IVA pagado se utilizará en su totalidad  como un crédito en la declaración del Impuesto al Valor Agregado</t>
  </si>
  <si>
    <t>Genera Crédito parcial del IVA</t>
  </si>
  <si>
    <t>Se utiliza, cuando el crédito que se aplica es proporcional a la tarifa reducida, ejemplo se adquiere una computadora gravada al 13% para servicios médicos, por lo cual del impuesto pagado me acredito un 4% y el restante 9% se constituye como un costo,  o la factura posee líneas para diferentes actividades</t>
  </si>
  <si>
    <t>Bienes de Capital</t>
  </si>
  <si>
    <t xml:space="preserve">Se utiliza, cuando se adquieren bienes utilizados en la producción o fabricación de productos (bienes de consumo) que no están incorporados como componentes o materias primas de estos. ejemplo equipos, inmuebles etc. </t>
  </si>
  <si>
    <t>Gasto corriente  no genera crédito</t>
  </si>
  <si>
    <t xml:space="preserve">Se utiliza,  cuando el IVA pagado no es aplicable en la declaración de Impuesto al Valor Agregado, por el contrario representa un gasto en la declaración de utilidades </t>
  </si>
  <si>
    <t>Proporcionalidad</t>
  </si>
  <si>
    <t>Se utiliza, cuando al momento que la confirmación de la factura se desconoce si el bien o servicio, será utilizado en la producción o prestación de servicio que se encuentren gravados del IVA, o desconozco la tarifa que puedo aplicar como crédito para cada actividad económica.</t>
  </si>
  <si>
    <t>xtax.use.code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</si>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</sst>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/>
    <xf numFmtId="0" fontId="1" fillId="0" borderId="0" xfId="0" applyFont="1" applyFill="1"/>
    <xf numFmtId="0" fontId="0" fillId="2" borderId="0" xfId="0" applyFill="1"/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quotePrefix="1" applyNumberFormat="1"/>
    <xf numFmtId="49" fontId="0" fillId="0" borderId="0" xfId="0" applyNumberFormat="1"/>
    <xf numFmtId="0" fontId="0" fillId="0" borderId="0" xfId="0" quotePrefix="1" applyAlignment="1">
      <alignment horizontal="right"/>
    </xf>
    <xf numFmtId="0" fontId="2" fillId="2" borderId="0" xfId="0" applyFont="1" applyFill="1"/>
    <xf numFmtId="49" fontId="0" fillId="2" borderId="0" xfId="0" applyNumberFormat="1" applyFill="1"/>
    <xf numFmtId="0" fontId="0" fillId="2" borderId="0" xfId="0" applyFill="1" applyAlignment="1"/>
    <xf numFmtId="0" fontId="3" fillId="0" borderId="0" xfId="0" applyFont="1"/>
    <xf numFmtId="0" fontId="3" fillId="2" borderId="0" xfId="0" applyFont="1" applyFill="1"/>
    <xf numFmtId="0" fontId="0" fillId="0" borderId="0" xfId="0" applyFont="1" applyAlignment="1"/>
    <xf numFmtId="15" fontId="3" fillId="0" borderId="0" xfId="0" applyNumberFormat="1" applyFont="1"/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4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0" fontId="0" fillId="0" borderId="0" xfId="0" quotePrefix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quotePrefix="1" applyFont="1" applyAlignment="1">
      <alignment vertical="top"/>
    </xf>
    <xf numFmtId="0" fontId="0" fillId="0" borderId="0" xfId="0" quotePrefix="1" applyFont="1" applyAlignment="1">
      <alignment wrapText="1"/>
    </xf>
    <xf numFmtId="0" fontId="3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baseColWidth="10" defaultRowHeight="15" x14ac:dyDescent="0.25"/>
  <sheetData>
    <row r="1" spans="1:5" ht="30" x14ac:dyDescent="0.25">
      <c r="A1" s="5" t="s">
        <v>8</v>
      </c>
      <c r="B1" s="1" t="s">
        <v>9</v>
      </c>
      <c r="C1" s="6" t="s">
        <v>10</v>
      </c>
      <c r="D1" s="20" t="str">
        <f>+CHAR(10)</f>
        <v xml:space="preserve">
</v>
      </c>
      <c r="E1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baseColWidth="10" defaultRowHeight="15" x14ac:dyDescent="0.25"/>
  <cols>
    <col min="1" max="1" width="6.85546875" bestFit="1" customWidth="1"/>
    <col min="2" max="2" width="31.5703125" bestFit="1" customWidth="1"/>
    <col min="3" max="3" width="255.7109375" bestFit="1" customWidth="1"/>
  </cols>
  <sheetData>
    <row r="1" spans="1:3" s="9" customFormat="1" x14ac:dyDescent="0.25">
      <c r="A1" s="9" t="s">
        <v>117</v>
      </c>
      <c r="B1" s="9" t="s">
        <v>118</v>
      </c>
      <c r="C1" s="9" t="s">
        <v>119</v>
      </c>
    </row>
    <row r="2" spans="1:3" x14ac:dyDescent="0.25">
      <c r="A2" s="4" t="s">
        <v>3</v>
      </c>
      <c r="B2" s="4" t="s">
        <v>120</v>
      </c>
      <c r="C2" s="4" t="s">
        <v>121</v>
      </c>
    </row>
    <row r="3" spans="1:3" x14ac:dyDescent="0.25">
      <c r="A3" s="4" t="s">
        <v>4</v>
      </c>
      <c r="B3" s="4" t="s">
        <v>122</v>
      </c>
      <c r="C3" s="4" t="s">
        <v>123</v>
      </c>
    </row>
    <row r="4" spans="1:3" x14ac:dyDescent="0.25">
      <c r="A4" s="4" t="s">
        <v>5</v>
      </c>
      <c r="B4" s="4" t="s">
        <v>124</v>
      </c>
      <c r="C4" s="4" t="s">
        <v>125</v>
      </c>
    </row>
    <row r="5" spans="1:3" x14ac:dyDescent="0.25">
      <c r="A5" s="4" t="s">
        <v>6</v>
      </c>
      <c r="B5" s="4" t="s">
        <v>126</v>
      </c>
      <c r="C5" s="4" t="s">
        <v>127</v>
      </c>
    </row>
    <row r="6" spans="1:3" x14ac:dyDescent="0.25">
      <c r="A6" s="4" t="s">
        <v>40</v>
      </c>
      <c r="B6" s="4" t="s">
        <v>128</v>
      </c>
      <c r="C6" s="4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7" sqref="F7"/>
    </sheetView>
  </sheetViews>
  <sheetFormatPr baseColWidth="10" defaultColWidth="9.140625" defaultRowHeight="15" x14ac:dyDescent="0.25"/>
  <cols>
    <col min="1" max="1" width="21.42578125" bestFit="1" customWidth="1"/>
    <col min="2" max="2" width="5.28515625" bestFit="1" customWidth="1"/>
    <col min="3" max="3" width="16.42578125" bestFit="1" customWidth="1"/>
    <col min="5" max="5" width="16" customWidth="1"/>
    <col min="6" max="6" width="41.85546875" style="5" customWidth="1"/>
    <col min="7" max="7" width="15.28515625" style="5" customWidth="1"/>
    <col min="8" max="8" width="10.140625" style="2" customWidth="1"/>
    <col min="9" max="9" width="13.7109375" style="2" customWidth="1"/>
    <col min="10" max="10" width="3.5703125" style="2" customWidth="1"/>
    <col min="11" max="11" width="16.5703125" style="2" customWidth="1"/>
  </cols>
  <sheetData>
    <row r="1" spans="1:7" ht="45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12</v>
      </c>
      <c r="F1" s="1" t="s">
        <v>7</v>
      </c>
    </row>
    <row r="2" spans="1:7" x14ac:dyDescent="0.25">
      <c r="A2" s="4" t="s">
        <v>22</v>
      </c>
      <c r="B2" s="4" t="s">
        <v>3</v>
      </c>
      <c r="C2" s="4" t="s">
        <v>21</v>
      </c>
      <c r="D2" s="4" t="s">
        <v>13</v>
      </c>
      <c r="E2" t="s">
        <v>27</v>
      </c>
      <c r="F2" s="5" t="str">
        <f>+"&lt;record id="""&amp;A2&amp;""" model=""" &amp; $E$2 &amp; """&gt; "&amp;Enter&amp;Field&amp;"""code""&gt;"&amp;B2&amp;EndField&amp;Enter&amp;Field&amp;"""name""&gt;"&amp;C2&amp;EndField&amp;Enter&amp;Field&amp;"""type""&gt;"&amp;D2&amp;EndField&amp;Enter&amp;"&lt;/record&gt;"</f>
        <v>&lt;record id="xidentification_type_01" model="xidentification.type"&gt; 
  &lt;field name="code"&gt;01&lt;/field&gt;
  &lt;field name="name"&gt;CEDULA FISICA&lt;/field&gt;
  &lt;field name="type"&gt;F&lt;/field&gt;
&lt;/record&gt;</v>
      </c>
      <c r="G2" s="2"/>
    </row>
    <row r="3" spans="1:7" x14ac:dyDescent="0.25">
      <c r="A3" s="4" t="s">
        <v>20</v>
      </c>
      <c r="B3" s="4" t="s">
        <v>4</v>
      </c>
      <c r="C3" s="4" t="s">
        <v>19</v>
      </c>
      <c r="D3" s="4" t="s">
        <v>18</v>
      </c>
      <c r="F3" s="5" t="str">
        <f>+"&lt;record id="""&amp;A3&amp;""" model=""" &amp; $E$2 &amp; """&gt; "&amp;Enter&amp;Field&amp;"""code""&gt;"&amp;B3&amp;EndField&amp;Enter&amp;Field&amp;"""name""&gt;"&amp;C3&amp;EndField&amp;Enter&amp;Field&amp;"""type""&gt;"&amp;D3&amp;EndField&amp;Enter&amp;"&lt;/record&gt;"</f>
        <v>&lt;record id="xidentification_type_02" model="xidentification.type"&gt; 
  &lt;field name="code"&gt;02&lt;/field&gt;
  &lt;field name="name"&gt;CEDULA JURÍDICA&lt;/field&gt;
  &lt;field name="type"&gt;J&lt;/field&gt;
&lt;/record&gt;</v>
      </c>
      <c r="G3" s="2"/>
    </row>
    <row r="4" spans="1:7" x14ac:dyDescent="0.25">
      <c r="A4" s="4" t="s">
        <v>17</v>
      </c>
      <c r="B4" s="4" t="s">
        <v>5</v>
      </c>
      <c r="C4" s="4" t="s">
        <v>16</v>
      </c>
      <c r="D4" s="4" t="s">
        <v>13</v>
      </c>
      <c r="F4" s="5" t="str">
        <f>+"&lt;record id="""&amp;A4&amp;""" model=""" &amp; $E$2 &amp; """&gt; "&amp;Enter&amp;Field&amp;"""code""&gt;"&amp;B4&amp;EndField&amp;Enter&amp;Field&amp;"""name""&gt;"&amp;C4&amp;EndField&amp;Enter&amp;Field&amp;"""type""&gt;"&amp;D4&amp;EndField&amp;Enter&amp;"&lt;/record&gt;"</f>
        <v>&lt;record id="xidentification_type_03" model="xidentification.type"&gt; 
  &lt;field name="code"&gt;03&lt;/field&gt;
  &lt;field name="name"&gt;DIMEX&lt;/field&gt;
  &lt;field name="type"&gt;F&lt;/field&gt;
&lt;/record&gt;</v>
      </c>
      <c r="G4" s="2"/>
    </row>
    <row r="5" spans="1:7" x14ac:dyDescent="0.25">
      <c r="A5" s="4" t="s">
        <v>15</v>
      </c>
      <c r="B5" s="4" t="s">
        <v>6</v>
      </c>
      <c r="C5" s="4" t="s">
        <v>14</v>
      </c>
      <c r="D5" s="4" t="s">
        <v>13</v>
      </c>
      <c r="F5" s="5" t="str">
        <f>+"&lt;record id="""&amp;A5&amp;""" model=""" &amp; $E$2 &amp; """&gt; "&amp;Enter&amp;Field&amp;"""code""&gt;"&amp;B5&amp;EndField&amp;Enter&amp;Field&amp;"""name""&gt;"&amp;C5&amp;EndField&amp;Enter&amp;Field&amp;"""type""&gt;"&amp;D5&amp;EndField&amp;Enter&amp;"&lt;/record&gt;"</f>
        <v>&lt;record id="xidentification_type_04" model="xidentification.type"&gt; 
  &lt;field name="code"&gt;04&lt;/field&gt;
  &lt;field name="name"&gt;NITE&lt;/field&gt;
  &lt;field name="type"&gt;F&lt;/field&gt;
&lt;/record&gt;</v>
      </c>
      <c r="G5" s="2"/>
    </row>
    <row r="6" spans="1:7" x14ac:dyDescent="0.25">
      <c r="A6" s="4" t="s">
        <v>25</v>
      </c>
      <c r="B6" s="4" t="s">
        <v>24</v>
      </c>
      <c r="C6" s="4" t="s">
        <v>23</v>
      </c>
      <c r="D6" s="4" t="s">
        <v>13</v>
      </c>
      <c r="F6" s="5" t="str">
        <f>+"&lt;record id="""&amp;A6&amp;""" model=""" &amp; $E$2 &amp; """&gt; "&amp;Enter&amp;Field&amp;"""code""&gt;"&amp;B6&amp;EndField&amp;Enter&amp;Field&amp;"""name""&gt;"&amp;C6&amp;EndField&amp;Enter&amp;Field&amp;"""type""&gt;"&amp;D6&amp;EndField&amp;Enter&amp;"&lt;/record&gt;"</f>
        <v>&lt;record id="xidentification_type_E" model="xidentification.type"&gt; 
  &lt;field name="code"&gt;E&lt;/field&gt;
  &lt;field name="name"&gt;EXTRANJERO&lt;/field&gt;
  &lt;field name="type"&gt;F&lt;/field&gt;
&lt;/record&gt;</v>
      </c>
      <c r="G6" s="2"/>
    </row>
    <row r="7" spans="1:7" x14ac:dyDescent="0.25">
      <c r="F7" s="5" t="str">
        <f>+constantes!$E$1</f>
        <v>&lt;/data&gt;
&lt;/odoo&gt;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" sqref="D1:D2"/>
    </sheetView>
  </sheetViews>
  <sheetFormatPr baseColWidth="10" defaultRowHeight="15" x14ac:dyDescent="0.25"/>
  <cols>
    <col min="5" max="5" width="4.28515625" style="8" customWidth="1"/>
    <col min="7" max="7" width="59.85546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28</v>
      </c>
      <c r="E1" s="9"/>
      <c r="F1" s="11" t="s">
        <v>12</v>
      </c>
      <c r="G1" s="5" t="s">
        <v>7</v>
      </c>
    </row>
    <row r="2" spans="1:7" x14ac:dyDescent="0.25">
      <c r="A2" s="4" t="s">
        <v>29</v>
      </c>
      <c r="B2" s="4" t="s">
        <v>3</v>
      </c>
      <c r="C2" s="4" t="s">
        <v>30</v>
      </c>
      <c r="D2" s="4" t="s">
        <v>31</v>
      </c>
      <c r="E2" s="4"/>
      <c r="F2" s="2" t="s">
        <v>32</v>
      </c>
      <c r="G2" s="5" t="str">
        <f t="shared" ref="G2:G7" si="0">+"&lt;record id="""&amp;A2&amp;""" model=""" &amp; $F$2 &amp; """&gt; "&amp;Enter&amp;Field&amp;"""code""&gt;"&amp;B2&amp;EndField&amp;Enter&amp;Field&amp;"""name""&gt;"&amp;C2&amp;EndField&amp;Enter&amp;Field&amp;"""active""&gt;"&amp;D2&amp;EndField&amp;Enter&amp;"&lt;/record&gt;"</f>
        <v>&lt;record id="xexo_authorization_01" model="xexo.authorization"&gt; 
  &lt;field name="code"&gt;01&lt;/field&gt;
  &lt;field name="name"&gt;COMPRAS AUTORIZADAS&lt;/field&gt;
  &lt;field name="active"&gt;True&lt;/field&gt;
&lt;/record&gt;</v>
      </c>
    </row>
    <row r="3" spans="1:7" x14ac:dyDescent="0.25">
      <c r="A3" s="4" t="s">
        <v>33</v>
      </c>
      <c r="B3" s="4" t="s">
        <v>4</v>
      </c>
      <c r="C3" s="4" t="s">
        <v>34</v>
      </c>
      <c r="D3" s="4" t="s">
        <v>31</v>
      </c>
      <c r="E3" s="4"/>
      <c r="F3" s="2"/>
      <c r="G3" s="5" t="str">
        <f t="shared" si="0"/>
        <v>&lt;record id="xexo_authorization_02" model="xexo.authorization"&gt; 
  &lt;field name="code"&gt;02&lt;/field&gt;
  &lt;field name="name"&gt;VENTAS EXENTAS A DIPLOMATICOS&lt;/field&gt;
  &lt;field name="active"&gt;True&lt;/field&gt;
&lt;/record&gt;</v>
      </c>
    </row>
    <row r="4" spans="1:7" x14ac:dyDescent="0.25">
      <c r="A4" s="4" t="s">
        <v>35</v>
      </c>
      <c r="B4" s="4" t="s">
        <v>5</v>
      </c>
      <c r="C4" s="4" t="s">
        <v>36</v>
      </c>
      <c r="D4" s="4" t="s">
        <v>31</v>
      </c>
      <c r="E4" s="4"/>
      <c r="F4" s="2"/>
      <c r="G4" s="5" t="str">
        <f t="shared" si="0"/>
        <v>&lt;record id="xexo_authorization_03" model="xexo.authorization"&gt; 
  &lt;field name="code"&gt;03&lt;/field&gt;
  &lt;field name="name"&gt;ORDEN DE COMPRA (INSTITUCIONES PÚBLICAS Y OTROS ORGANISMOS)&lt;/field&gt;
  &lt;field name="active"&gt;True&lt;/field&gt;
&lt;/record&gt;</v>
      </c>
    </row>
    <row r="5" spans="1:7" x14ac:dyDescent="0.25">
      <c r="A5" s="4" t="s">
        <v>37</v>
      </c>
      <c r="B5" s="4" t="s">
        <v>6</v>
      </c>
      <c r="C5" s="4" t="s">
        <v>38</v>
      </c>
      <c r="D5" s="4" t="s">
        <v>31</v>
      </c>
      <c r="E5" s="4"/>
      <c r="F5" s="2"/>
      <c r="G5" s="5" t="str">
        <f t="shared" si="0"/>
        <v>&lt;record id="xexo_authorization_04" model="xexo.authorization"&gt; 
  &lt;field name="code"&gt;04&lt;/field&gt;
  &lt;field name="name"&gt;EXENCIONES DIRECCION GENERAL DE HACIENDA&lt;/field&gt;
  &lt;field name="active"&gt;True&lt;/field&gt;
&lt;/record&gt;</v>
      </c>
    </row>
    <row r="6" spans="1:7" x14ac:dyDescent="0.25">
      <c r="A6" s="4" t="s">
        <v>39</v>
      </c>
      <c r="B6" s="4" t="s">
        <v>40</v>
      </c>
      <c r="C6" s="4" t="s">
        <v>41</v>
      </c>
      <c r="D6" s="4" t="s">
        <v>31</v>
      </c>
      <c r="E6" s="4"/>
      <c r="F6" s="2"/>
      <c r="G6" s="5" t="str">
        <f t="shared" si="0"/>
        <v>&lt;record id="xexo_authorization_05" model="xexo.authorization"&gt; 
  &lt;field name="code"&gt;05&lt;/field&gt;
  &lt;field name="name"&gt;ZONAS FRANCAS&lt;/field&gt;
  &lt;field name="active"&gt;True&lt;/field&gt;
&lt;/record&gt;</v>
      </c>
    </row>
    <row r="7" spans="1:7" x14ac:dyDescent="0.25">
      <c r="A7" s="4" t="s">
        <v>42</v>
      </c>
      <c r="B7" s="4" t="s">
        <v>43</v>
      </c>
      <c r="C7" s="4" t="s">
        <v>44</v>
      </c>
      <c r="D7" s="4" t="s">
        <v>31</v>
      </c>
      <c r="E7" s="4"/>
      <c r="F7" s="2"/>
      <c r="G7" s="5" t="str">
        <f t="shared" si="0"/>
        <v>&lt;record id="xexo_authorization_99" model="xexo.authorization"&gt; 
  &lt;field name="code"&gt;99&lt;/field&gt;
  &lt;field name="name"&gt;OTROS&lt;/field&gt;
  &lt;field name="active"&gt;True&lt;/field&gt;
&lt;/record&gt;</v>
      </c>
    </row>
    <row r="8" spans="1:7" x14ac:dyDescent="0.25">
      <c r="A8" s="2"/>
      <c r="B8" s="2"/>
      <c r="C8" s="2"/>
      <c r="D8" s="2"/>
      <c r="F8" s="2"/>
      <c r="G8" s="5" t="str">
        <f>+constantes!$E$1</f>
        <v>&lt;/data&gt;
&lt;/odoo&gt;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11" sqref="C11"/>
    </sheetView>
  </sheetViews>
  <sheetFormatPr baseColWidth="10" defaultRowHeight="15" x14ac:dyDescent="0.25"/>
  <cols>
    <col min="1" max="1" width="16.85546875" style="8" customWidth="1"/>
    <col min="2" max="2" width="5.28515625" style="14" bestFit="1" customWidth="1"/>
    <col min="3" max="3" width="55.85546875" style="8" customWidth="1"/>
    <col min="4" max="4" width="7.5703125" style="8" bestFit="1" customWidth="1"/>
    <col min="5" max="5" width="7.7109375" style="8" customWidth="1"/>
    <col min="6" max="6" width="4.5703125" style="5" customWidth="1"/>
    <col min="7" max="7" width="12.85546875" style="8" customWidth="1"/>
    <col min="8" max="16384" width="11.42578125" style="8"/>
  </cols>
  <sheetData>
    <row r="1" spans="1:8" x14ac:dyDescent="0.25">
      <c r="A1" s="10" t="s">
        <v>0</v>
      </c>
      <c r="B1" s="12" t="s">
        <v>1</v>
      </c>
      <c r="C1" s="9" t="s">
        <v>2</v>
      </c>
      <c r="D1" s="9" t="s">
        <v>75</v>
      </c>
      <c r="E1" s="9" t="s">
        <v>28</v>
      </c>
      <c r="F1" s="10"/>
      <c r="G1" s="11" t="s">
        <v>12</v>
      </c>
      <c r="H1" s="5" t="s">
        <v>7</v>
      </c>
    </row>
    <row r="2" spans="1:8" x14ac:dyDescent="0.25">
      <c r="A2" s="4" t="str">
        <f>+"xtax_code_" &amp;D2&amp;"_"&amp; B2</f>
        <v>xtax_code_00_00</v>
      </c>
      <c r="B2" s="4" t="s">
        <v>88</v>
      </c>
      <c r="C2" s="4" t="s">
        <v>87</v>
      </c>
      <c r="D2" s="4" t="s">
        <v>88</v>
      </c>
      <c r="E2" s="4" t="s">
        <v>31</v>
      </c>
      <c r="G2" s="8" t="s">
        <v>74</v>
      </c>
      <c r="H2" s="5" t="str">
        <f t="shared" ref="H2:H12" si="0">+"&lt;record id="""&amp;A2&amp;""" model=""" &amp; $G$2 &amp; """&gt; "&amp;Enter &amp;Field&amp;""""&amp;$B$1&amp;"""&gt;"&amp;B2&amp;EndField&amp;Enter &amp;Field&amp;""""&amp;$C$1&amp;"""&gt;"&amp;C2&amp;EndField&amp;Enter&amp; Field&amp;""""&amp;$D$1&amp;"""&gt;"&amp;D2&amp;EndField&amp;Enter&amp; Field&amp;""""&amp;$E$1&amp;"""&gt;"&amp;E2&amp;EndField&amp;Enter &amp;"&lt;/record&gt;"</f>
        <v>&lt;record id="xtax_code_00_00" model="xtax.code"&gt; 
  &lt;field name="code"&gt;00&lt;/field&gt;
  &lt;field name="name"&gt;Exento&lt;/field&gt;
  &lt;field name="version"&gt;00&lt;/field&gt;
  &lt;field name="active"&gt;True&lt;/field&gt;
&lt;/record&gt;</v>
      </c>
    </row>
    <row r="3" spans="1:8" x14ac:dyDescent="0.25">
      <c r="A3" s="4" t="str">
        <f t="shared" ref="A3:A12" si="1">+"xtax_code_" &amp;D3&amp;"_"&amp; B3</f>
        <v>xtax_code_43_01</v>
      </c>
      <c r="B3" s="4" t="s">
        <v>3</v>
      </c>
      <c r="C3" s="4" t="s">
        <v>77</v>
      </c>
      <c r="D3" s="4" t="s">
        <v>78</v>
      </c>
      <c r="E3" s="4" t="s">
        <v>31</v>
      </c>
      <c r="F3" s="8"/>
      <c r="H3" s="5" t="str">
        <f t="shared" si="0"/>
        <v>&lt;record id="xtax_code_43_01" model="xtax.code"&gt; 
  &lt;field name="code"&gt;01&lt;/field&gt;
  &lt;field name="name"&gt;Impuesto al Valor Agregado&lt;/field&gt;
  &lt;field name="version"&gt;43&lt;/field&gt;
  &lt;field name="active"&gt;True&lt;/field&gt;
&lt;/record&gt;</v>
      </c>
    </row>
    <row r="4" spans="1:8" x14ac:dyDescent="0.25">
      <c r="A4" s="4" t="str">
        <f t="shared" si="1"/>
        <v>xtax_code_43_02</v>
      </c>
      <c r="B4" s="4" t="s">
        <v>4</v>
      </c>
      <c r="C4" s="4" t="s">
        <v>79</v>
      </c>
      <c r="D4" s="4" t="s">
        <v>78</v>
      </c>
      <c r="E4" s="4" t="s">
        <v>31</v>
      </c>
      <c r="F4" s="8"/>
      <c r="H4" s="5" t="str">
        <f t="shared" si="0"/>
        <v>&lt;record id="xtax_code_43_02" model="xtax.code"&gt; 
  &lt;field name="code"&gt;02&lt;/field&gt;
  &lt;field name="name"&gt;Impuesto Selectivo de Consumo&lt;/field&gt;
  &lt;field name="version"&gt;43&lt;/field&gt;
  &lt;field name="active"&gt;True&lt;/field&gt;
&lt;/record&gt;</v>
      </c>
    </row>
    <row r="5" spans="1:8" x14ac:dyDescent="0.25">
      <c r="A5" s="4" t="str">
        <f t="shared" si="1"/>
        <v>xtax_code_43_03</v>
      </c>
      <c r="B5" s="4" t="s">
        <v>5</v>
      </c>
      <c r="C5" s="4" t="s">
        <v>80</v>
      </c>
      <c r="D5" s="4" t="s">
        <v>78</v>
      </c>
      <c r="E5" s="4" t="s">
        <v>31</v>
      </c>
      <c r="F5" s="8"/>
      <c r="H5" s="5" t="str">
        <f t="shared" si="0"/>
        <v>&lt;record id="xtax_code_43_03" model="xtax.code"&gt; 
  &lt;field name="code"&gt;03&lt;/field&gt;
  &lt;field name="name"&gt;Impuesto Único a los Combustibles&lt;/field&gt;
  &lt;field name="version"&gt;43&lt;/field&gt;
  &lt;field name="active"&gt;True&lt;/field&gt;
&lt;/record&gt;</v>
      </c>
    </row>
    <row r="6" spans="1:8" x14ac:dyDescent="0.25">
      <c r="A6" s="4" t="str">
        <f t="shared" si="1"/>
        <v>xtax_code_43_04</v>
      </c>
      <c r="B6" s="4" t="s">
        <v>6</v>
      </c>
      <c r="C6" s="4" t="s">
        <v>81</v>
      </c>
      <c r="D6" s="4" t="s">
        <v>78</v>
      </c>
      <c r="E6" s="4" t="s">
        <v>31</v>
      </c>
      <c r="F6" s="8"/>
      <c r="H6" s="5" t="str">
        <f t="shared" si="0"/>
        <v>&lt;record id="xtax_code_43_04" model="xtax.code"&gt; 
  &lt;field name="code"&gt;04&lt;/field&gt;
  &lt;field name="name"&gt;Impuesto específico de Bebidas Alcohólicas&lt;/field&gt;
  &lt;field name="version"&gt;43&lt;/field&gt;
  &lt;field name="active"&gt;True&lt;/field&gt;
&lt;/record&gt;</v>
      </c>
    </row>
    <row r="7" spans="1:8" x14ac:dyDescent="0.25">
      <c r="A7" s="4" t="str">
        <f t="shared" si="1"/>
        <v>xtax_code_43_05</v>
      </c>
      <c r="B7" s="4" t="s">
        <v>40</v>
      </c>
      <c r="C7" s="4" t="s">
        <v>82</v>
      </c>
      <c r="D7" s="4" t="s">
        <v>78</v>
      </c>
      <c r="E7" s="4" t="s">
        <v>31</v>
      </c>
      <c r="F7" s="8"/>
      <c r="H7" s="5" t="str">
        <f t="shared" si="0"/>
        <v>&lt;record id="xtax_code_43_05" model="xtax.code"&gt; 
  &lt;field name="code"&gt;05&lt;/field&gt;
  &lt;field name="name"&gt;Impuesto Específico sobre las bebidas envasadas sin contenido alcohólico y jabones de tocador&lt;/field&gt;
  &lt;field name="version"&gt;43&lt;/field&gt;
  &lt;field name="active"&gt;True&lt;/field&gt;
&lt;/record&gt;</v>
      </c>
    </row>
    <row r="8" spans="1:8" x14ac:dyDescent="0.25">
      <c r="A8" s="4" t="str">
        <f t="shared" si="1"/>
        <v>xtax_code_43_06</v>
      </c>
      <c r="B8" s="4" t="s">
        <v>46</v>
      </c>
      <c r="C8" s="4" t="s">
        <v>83</v>
      </c>
      <c r="D8" s="4" t="s">
        <v>78</v>
      </c>
      <c r="E8" s="4" t="s">
        <v>31</v>
      </c>
      <c r="F8" s="8"/>
      <c r="H8" s="5" t="str">
        <f t="shared" si="0"/>
        <v>&lt;record id="xtax_code_43_06" model="xtax.code"&gt; 
  &lt;field name="code"&gt;06&lt;/field&gt;
  &lt;field name="name"&gt;Impuesto a los Productos de Tabaco&lt;/field&gt;
  &lt;field name="version"&gt;43&lt;/field&gt;
  &lt;field name="active"&gt;True&lt;/field&gt;
&lt;/record&gt;</v>
      </c>
    </row>
    <row r="9" spans="1:8" x14ac:dyDescent="0.25">
      <c r="A9" s="4" t="str">
        <f t="shared" si="1"/>
        <v>xtax_code_43_07</v>
      </c>
      <c r="B9" s="4" t="s">
        <v>47</v>
      </c>
      <c r="C9" s="4" t="s">
        <v>84</v>
      </c>
      <c r="D9" s="4" t="s">
        <v>78</v>
      </c>
      <c r="E9" s="4" t="s">
        <v>31</v>
      </c>
      <c r="F9" s="8"/>
      <c r="H9" s="5" t="str">
        <f t="shared" si="0"/>
        <v>&lt;record id="xtax_code_43_07" model="xtax.code"&gt; 
  &lt;field name="code"&gt;07&lt;/field&gt;
  &lt;field name="name"&gt;IVA (cálculo especial)&lt;/field&gt;
  &lt;field name="version"&gt;43&lt;/field&gt;
  &lt;field name="active"&gt;True&lt;/field&gt;
&lt;/record&gt;</v>
      </c>
    </row>
    <row r="10" spans="1:8" x14ac:dyDescent="0.25">
      <c r="A10" s="4" t="str">
        <f t="shared" si="1"/>
        <v>xtax_code_43_08</v>
      </c>
      <c r="B10" s="4" t="s">
        <v>48</v>
      </c>
      <c r="C10" s="4" t="s">
        <v>85</v>
      </c>
      <c r="D10" s="4" t="s">
        <v>78</v>
      </c>
      <c r="E10" s="4" t="s">
        <v>31</v>
      </c>
      <c r="H10" s="5" t="str">
        <f t="shared" si="0"/>
        <v>&lt;record id="xtax_code_43_08" model="xtax.code"&gt; 
  &lt;field name="code"&gt;08&lt;/field&gt;
  &lt;field name="name"&gt;IVA Régimen de Bienes Usados (Factor)&lt;/field&gt;
  &lt;field name="version"&gt;43&lt;/field&gt;
  &lt;field name="active"&gt;True&lt;/field&gt;
&lt;/record&gt;</v>
      </c>
    </row>
    <row r="11" spans="1:8" x14ac:dyDescent="0.25">
      <c r="A11" s="4" t="str">
        <f t="shared" si="1"/>
        <v>xtax_code_43_09</v>
      </c>
      <c r="B11" s="4" t="s">
        <v>76</v>
      </c>
      <c r="C11" s="4" t="s">
        <v>86</v>
      </c>
      <c r="D11" s="4" t="s">
        <v>78</v>
      </c>
      <c r="E11" s="4" t="s">
        <v>31</v>
      </c>
      <c r="H11" s="5" t="str">
        <f t="shared" si="0"/>
        <v>&lt;record id="xtax_code_43_09" model="xtax.code"&gt; 
  &lt;field name="code"&gt;09&lt;/field&gt;
  &lt;field name="name"&gt;Impuesto Específico al Cemento&lt;/field&gt;
  &lt;field name="version"&gt;43&lt;/field&gt;
  &lt;field name="active"&gt;True&lt;/field&gt;
&lt;/record&gt;</v>
      </c>
    </row>
    <row r="12" spans="1:8" x14ac:dyDescent="0.25">
      <c r="A12" s="4" t="str">
        <f t="shared" si="1"/>
        <v>xtax_code_43_99</v>
      </c>
      <c r="B12" s="4" t="s">
        <v>43</v>
      </c>
      <c r="C12" s="4" t="s">
        <v>72</v>
      </c>
      <c r="D12" s="4" t="s">
        <v>78</v>
      </c>
      <c r="E12" s="4" t="s">
        <v>31</v>
      </c>
      <c r="H12" s="5" t="str">
        <f t="shared" si="0"/>
        <v>&lt;record id="xtax_code_43_99" model="xtax.code"&gt; 
  &lt;field name="code"&gt;99&lt;/field&gt;
  &lt;field name="name"&gt;Otros&lt;/field&gt;
  &lt;field name="version"&gt;43&lt;/field&gt;
  &lt;field name="active"&gt;True&lt;/field&gt;
&lt;/record&gt;</v>
      </c>
    </row>
    <row r="13" spans="1:8" x14ac:dyDescent="0.25">
      <c r="A13" s="4"/>
      <c r="B13" s="4"/>
      <c r="C13" s="4"/>
      <c r="D13" s="4"/>
      <c r="E13" s="4"/>
      <c r="H13" s="5" t="str">
        <f>+constantes!$E$1</f>
        <v>&lt;/data&gt;
&lt;/odoo&gt;</v>
      </c>
    </row>
    <row r="14" spans="1:8" x14ac:dyDescent="0.25">
      <c r="A14" s="4"/>
      <c r="B14" s="4"/>
      <c r="C14" s="4"/>
      <c r="D14" s="4"/>
      <c r="E14" s="4"/>
    </row>
    <row r="15" spans="1:8" x14ac:dyDescent="0.25">
      <c r="A15" s="4"/>
      <c r="B15" s="4"/>
      <c r="C15" s="4"/>
      <c r="D15" s="4"/>
      <c r="E15" s="4"/>
    </row>
    <row r="16" spans="1:8" x14ac:dyDescent="0.25">
      <c r="A16" s="4"/>
      <c r="B16" s="4"/>
      <c r="C16" s="4"/>
      <c r="D16" s="4"/>
      <c r="E16" s="4"/>
    </row>
    <row r="17" spans="1:5" x14ac:dyDescent="0.25">
      <c r="A17" s="4"/>
      <c r="B17" s="4"/>
      <c r="C17" s="4"/>
      <c r="D17" s="4"/>
      <c r="E17" s="4"/>
    </row>
    <row r="18" spans="1:5" x14ac:dyDescent="0.25">
      <c r="A18" s="4"/>
      <c r="B18" s="4"/>
      <c r="C18" s="4"/>
      <c r="D18" s="4"/>
      <c r="E18" s="4"/>
    </row>
    <row r="19" spans="1:5" x14ac:dyDescent="0.25">
      <c r="A19" s="4"/>
      <c r="B19" s="4"/>
      <c r="C19" s="4"/>
      <c r="D19" s="4"/>
      <c r="E19" s="4"/>
    </row>
    <row r="20" spans="1:5" x14ac:dyDescent="0.25">
      <c r="A20" s="4"/>
      <c r="B20" s="4"/>
      <c r="C20" s="4"/>
      <c r="D20" s="4"/>
      <c r="E20" s="4"/>
    </row>
    <row r="21" spans="1:5" x14ac:dyDescent="0.25">
      <c r="A21" s="4"/>
      <c r="B21" s="4"/>
      <c r="C21" s="4"/>
      <c r="D21" s="4"/>
      <c r="E21" s="4"/>
    </row>
    <row r="22" spans="1:5" x14ac:dyDescent="0.25">
      <c r="A22" s="4"/>
      <c r="B22" s="4"/>
      <c r="C22" s="4"/>
      <c r="D22" s="4"/>
      <c r="E22" s="4"/>
    </row>
    <row r="23" spans="1:5" x14ac:dyDescent="0.25">
      <c r="A23" s="4"/>
      <c r="B23" s="4"/>
      <c r="C23" s="4"/>
      <c r="D23" s="4"/>
      <c r="E23" s="4"/>
    </row>
    <row r="24" spans="1:5" x14ac:dyDescent="0.25">
      <c r="A24" s="4"/>
      <c r="B24" s="4"/>
      <c r="C24" s="4"/>
      <c r="D24" s="4"/>
      <c r="E24" s="4"/>
    </row>
    <row r="25" spans="1:5" x14ac:dyDescent="0.25">
      <c r="A25" s="4"/>
      <c r="B25" s="4"/>
      <c r="C25" s="4"/>
      <c r="D25" s="4"/>
      <c r="E25" s="4"/>
    </row>
    <row r="26" spans="1:5" x14ac:dyDescent="0.25">
      <c r="A26" s="4"/>
      <c r="B26" s="4"/>
      <c r="C26" s="4"/>
      <c r="D26" s="4"/>
      <c r="E26" s="4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baseColWidth="10" defaultRowHeight="15" x14ac:dyDescent="0.25"/>
  <cols>
    <col min="1" max="1" width="13.140625" style="8" customWidth="1"/>
    <col min="2" max="2" width="5.28515625" style="14" bestFit="1" customWidth="1"/>
    <col min="3" max="3" width="17.28515625" style="8" bestFit="1" customWidth="1"/>
    <col min="4" max="4" width="9.5703125" style="8" customWidth="1"/>
    <col min="5" max="5" width="6.28515625" style="5" bestFit="1" customWidth="1"/>
    <col min="6" max="6" width="12" style="8" customWidth="1"/>
    <col min="7" max="16384" width="11.42578125" style="8"/>
  </cols>
  <sheetData>
    <row r="1" spans="1:7" x14ac:dyDescent="0.25">
      <c r="A1" s="10" t="s">
        <v>0</v>
      </c>
      <c r="B1" s="12" t="s">
        <v>1</v>
      </c>
      <c r="C1" s="9" t="s">
        <v>2</v>
      </c>
      <c r="D1" s="9" t="s">
        <v>45</v>
      </c>
      <c r="E1" s="10"/>
      <c r="F1" s="11" t="s">
        <v>12</v>
      </c>
      <c r="G1" s="5" t="s">
        <v>7</v>
      </c>
    </row>
    <row r="2" spans="1:7" x14ac:dyDescent="0.25">
      <c r="A2" s="4" t="str">
        <f>+"xtax_rate_" &amp; B2</f>
        <v>xtax_rate_01</v>
      </c>
      <c r="B2" s="13" t="s">
        <v>3</v>
      </c>
      <c r="C2" s="4" t="s">
        <v>49</v>
      </c>
      <c r="D2" s="8">
        <v>0</v>
      </c>
      <c r="E2" s="8"/>
      <c r="F2" s="8" t="s">
        <v>57</v>
      </c>
      <c r="G2" s="5" t="str">
        <f t="shared" ref="G2:G9" si="0">+"&lt;record id="""&amp;A2&amp;""" model=""" &amp; $F$2 &amp; """&gt; "&amp;Enter&amp;Field&amp;""""&amp;$B$1&amp;"""&gt;"&amp;B2&amp;EndField&amp;Enter&amp;Field&amp;""""&amp;$C$1&amp;"""&gt;"&amp;C2&amp;EndField&amp;Enter&amp;Field&amp;""""&amp;$D$1&amp;"""&gt;"&amp;D2&amp;EndField&amp;Enter&amp;"&lt;/record&gt;"</f>
        <v>&lt;record id="xtax_rate_01" model="xtax.rate"&gt; 
  &lt;field name="code"&gt;01&lt;/field&gt;
  &lt;field name="name"&gt;Tarifa 0% (Exento)&lt;/field&gt;
  &lt;field name="amount"&gt;0&lt;/field&gt;
&lt;/record&gt;</v>
      </c>
    </row>
    <row r="3" spans="1:7" x14ac:dyDescent="0.25">
      <c r="A3" s="4" t="str">
        <f t="shared" ref="A3:A9" si="1">+"xtax_rate_" &amp; B3</f>
        <v>xtax_rate_02</v>
      </c>
      <c r="B3" s="13" t="s">
        <v>4</v>
      </c>
      <c r="C3" s="4" t="s">
        <v>50</v>
      </c>
      <c r="D3" s="8">
        <v>1</v>
      </c>
      <c r="E3" s="8"/>
      <c r="G3" s="5" t="str">
        <f t="shared" si="0"/>
        <v>&lt;record id="xtax_rate_02" model="xtax.rate"&gt; 
  &lt;field name="code"&gt;02&lt;/field&gt;
  &lt;field name="name"&gt;Tarifa reducida 1%&lt;/field&gt;
  &lt;field name="amount"&gt;1&lt;/field&gt;
&lt;/record&gt;</v>
      </c>
    </row>
    <row r="4" spans="1:7" x14ac:dyDescent="0.25">
      <c r="A4" s="4" t="str">
        <f t="shared" si="1"/>
        <v>xtax_rate_03</v>
      </c>
      <c r="B4" s="13" t="s">
        <v>5</v>
      </c>
      <c r="C4" s="4" t="s">
        <v>51</v>
      </c>
      <c r="D4" s="8">
        <v>2</v>
      </c>
      <c r="E4" s="8"/>
      <c r="G4" s="5" t="str">
        <f t="shared" si="0"/>
        <v>&lt;record id="xtax_rate_03" model="xtax.rate"&gt; 
  &lt;field name="code"&gt;03&lt;/field&gt;
  &lt;field name="name"&gt;Tarifa reducida 2%&lt;/field&gt;
  &lt;field name="amount"&gt;2&lt;/field&gt;
&lt;/record&gt;</v>
      </c>
    </row>
    <row r="5" spans="1:7" x14ac:dyDescent="0.25">
      <c r="A5" s="4" t="str">
        <f t="shared" si="1"/>
        <v>xtax_rate_04</v>
      </c>
      <c r="B5" s="13" t="s">
        <v>6</v>
      </c>
      <c r="C5" s="4" t="s">
        <v>52</v>
      </c>
      <c r="D5" s="8">
        <v>4</v>
      </c>
      <c r="E5" s="8"/>
      <c r="G5" s="5" t="str">
        <f t="shared" si="0"/>
        <v>&lt;record id="xtax_rate_04" model="xtax.rate"&gt; 
  &lt;field name="code"&gt;04&lt;/field&gt;
  &lt;field name="name"&gt;Tarifa reducida 4%&lt;/field&gt;
  &lt;field name="amount"&gt;4&lt;/field&gt;
&lt;/record&gt;</v>
      </c>
    </row>
    <row r="6" spans="1:7" x14ac:dyDescent="0.25">
      <c r="A6" s="4" t="str">
        <f t="shared" si="1"/>
        <v>xtax_rate_05</v>
      </c>
      <c r="B6" s="13" t="s">
        <v>40</v>
      </c>
      <c r="C6" s="4" t="s">
        <v>53</v>
      </c>
      <c r="D6" s="8">
        <v>0</v>
      </c>
      <c r="E6" s="8"/>
      <c r="G6" s="5" t="str">
        <f t="shared" si="0"/>
        <v>&lt;record id="xtax_rate_05" model="xtax.rate"&gt; 
  &lt;field name="code"&gt;05&lt;/field&gt;
  &lt;field name="name"&gt;Transitorio 0%,&lt;/field&gt;
  &lt;field name="amount"&gt;0&lt;/field&gt;
&lt;/record&gt;</v>
      </c>
    </row>
    <row r="7" spans="1:7" x14ac:dyDescent="0.25">
      <c r="A7" s="4" t="str">
        <f t="shared" si="1"/>
        <v>xtax_rate_06</v>
      </c>
      <c r="B7" s="13" t="s">
        <v>46</v>
      </c>
      <c r="C7" s="4" t="s">
        <v>54</v>
      </c>
      <c r="D7" s="8">
        <v>4</v>
      </c>
      <c r="E7" s="8"/>
      <c r="G7" s="5" t="str">
        <f t="shared" si="0"/>
        <v>&lt;record id="xtax_rate_06" model="xtax.rate"&gt; 
  &lt;field name="code"&gt;06&lt;/field&gt;
  &lt;field name="name"&gt;Transitorio 4%&lt;/field&gt;
  &lt;field name="amount"&gt;4&lt;/field&gt;
&lt;/record&gt;</v>
      </c>
    </row>
    <row r="8" spans="1:7" x14ac:dyDescent="0.25">
      <c r="A8" s="4" t="str">
        <f t="shared" si="1"/>
        <v>xtax_rate_07</v>
      </c>
      <c r="B8" s="13" t="s">
        <v>47</v>
      </c>
      <c r="C8" s="4" t="s">
        <v>55</v>
      </c>
      <c r="D8" s="8">
        <v>8</v>
      </c>
      <c r="E8" s="8"/>
      <c r="G8" s="5" t="str">
        <f t="shared" si="0"/>
        <v>&lt;record id="xtax_rate_07" model="xtax.rate"&gt; 
  &lt;field name="code"&gt;07&lt;/field&gt;
  &lt;field name="name"&gt;Transitorio 8%&lt;/field&gt;
  &lt;field name="amount"&gt;8&lt;/field&gt;
&lt;/record&gt;</v>
      </c>
    </row>
    <row r="9" spans="1:7" x14ac:dyDescent="0.25">
      <c r="A9" s="4" t="str">
        <f t="shared" si="1"/>
        <v>xtax_rate_08</v>
      </c>
      <c r="B9" s="13" t="s">
        <v>48</v>
      </c>
      <c r="C9" s="4" t="s">
        <v>56</v>
      </c>
      <c r="D9" s="8">
        <v>13</v>
      </c>
      <c r="G9" s="5" t="str">
        <f t="shared" si="0"/>
        <v>&lt;record id="xtax_rate_08" model="xtax.rate"&gt; 
  &lt;field name="code"&gt;08&lt;/field&gt;
  &lt;field name="name"&gt;Tarifa general 13%&lt;/field&gt;
  &lt;field name="amount"&gt;13&lt;/field&gt;
&lt;/record&gt;</v>
      </c>
    </row>
    <row r="10" spans="1:7" x14ac:dyDescent="0.25">
      <c r="G10" s="5" t="str">
        <f>+constantes!$E$1</f>
        <v>&lt;/data&gt;
&lt;/odoo&gt;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3" sqref="D13"/>
    </sheetView>
  </sheetViews>
  <sheetFormatPr baseColWidth="10" defaultRowHeight="15" x14ac:dyDescent="0.25"/>
  <cols>
    <col min="1" max="1" width="10.28515625" style="8" bestFit="1" customWidth="1"/>
    <col min="2" max="2" width="18.42578125" style="8" bestFit="1" customWidth="1"/>
    <col min="3" max="3" width="45.140625" style="8" bestFit="1" customWidth="1"/>
    <col min="4" max="4" width="9.5703125" style="5" bestFit="1" customWidth="1"/>
    <col min="5" max="5" width="12" style="8" customWidth="1"/>
    <col min="6" max="16384" width="11.42578125" style="8"/>
  </cols>
  <sheetData>
    <row r="1" spans="1:7" x14ac:dyDescent="0.25">
      <c r="A1" s="8" t="s">
        <v>89</v>
      </c>
      <c r="B1" s="10" t="s">
        <v>0</v>
      </c>
      <c r="C1" s="9" t="s">
        <v>2</v>
      </c>
      <c r="D1" s="10" t="s">
        <v>115</v>
      </c>
      <c r="E1" s="11" t="s">
        <v>12</v>
      </c>
      <c r="F1" s="5" t="s">
        <v>7</v>
      </c>
    </row>
    <row r="2" spans="1:7" x14ac:dyDescent="0.25">
      <c r="A2" s="8" t="s">
        <v>90</v>
      </c>
      <c r="B2" s="4" t="str">
        <f>+"tax_group_dgt_" &amp; A2</f>
        <v>tax_group_dgt_iva0</v>
      </c>
      <c r="C2" s="4" t="s">
        <v>99</v>
      </c>
      <c r="D2" s="8">
        <v>0</v>
      </c>
      <c r="E2" s="8" t="s">
        <v>112</v>
      </c>
      <c r="F2" s="5" t="str">
        <f>+"&lt;record id="""&amp;B2&amp;""" model=""" &amp; $E$2 &amp; """&gt; "&amp;Enter&amp; Field&amp;""""&amp;$C$1&amp;"""&gt;"&amp;C2&amp;EndField&amp;Enter&amp; Field&amp;""""&amp;$D$1&amp;"""&gt;"&amp;D2&amp;EndField&amp;Enter &amp;"&lt;/record&gt;"</f>
        <v>&lt;record id="tax_group_dgt_iva0" model="account.tax.group"&gt; 
  &lt;field name="name"&gt;IVA 0%&lt;/field&gt;
  &lt;field name="sequence"&gt;0&lt;/field&gt;
&lt;/record&gt;</v>
      </c>
    </row>
    <row r="3" spans="1:7" x14ac:dyDescent="0.25">
      <c r="A3" s="8" t="s">
        <v>91</v>
      </c>
      <c r="B3" s="4" t="str">
        <f t="shared" ref="B3:B13" si="0">+"tax_group_dgt_" &amp; A3</f>
        <v>tax_group_dgt_iva1</v>
      </c>
      <c r="C3" s="4" t="s">
        <v>98</v>
      </c>
      <c r="D3" s="8">
        <v>0</v>
      </c>
      <c r="F3" s="5" t="str">
        <f t="shared" ref="F3:F13" si="1">+"&lt;record id="""&amp;B3&amp;""" model=""" &amp; $E$2 &amp; """&gt; "&amp;Enter&amp; Field&amp;""""&amp;$C$1&amp;"""&gt;"&amp;C3&amp;EndField&amp;Enter&amp; Field&amp;""""&amp;$D$1&amp;"""&gt;"&amp;D3&amp;EndField&amp;Enter&amp;"&lt;/record&gt;"</f>
        <v>&lt;record id="tax_group_dgt_iva1" model="account.tax.group"&gt; 
  &lt;field name="name"&gt;IVA 1%&lt;/field&gt;
  &lt;field name="sequence"&gt;0&lt;/field&gt;
&lt;/record&gt;</v>
      </c>
    </row>
    <row r="4" spans="1:7" x14ac:dyDescent="0.25">
      <c r="A4" s="8" t="s">
        <v>92</v>
      </c>
      <c r="B4" s="4" t="str">
        <f t="shared" si="0"/>
        <v>tax_group_dgt_iva2</v>
      </c>
      <c r="C4" s="4" t="s">
        <v>97</v>
      </c>
      <c r="D4" s="8">
        <v>0</v>
      </c>
      <c r="F4" s="5" t="str">
        <f t="shared" si="1"/>
        <v>&lt;record id="tax_group_dgt_iva2" model="account.tax.group"&gt; 
  &lt;field name="name"&gt;IVA 2%&lt;/field&gt;
  &lt;field name="sequence"&gt;0&lt;/field&gt;
&lt;/record&gt;</v>
      </c>
    </row>
    <row r="5" spans="1:7" x14ac:dyDescent="0.25">
      <c r="A5" s="8" t="s">
        <v>93</v>
      </c>
      <c r="B5" s="4" t="str">
        <f t="shared" si="0"/>
        <v>tax_group_dgt_iva4</v>
      </c>
      <c r="C5" s="4" t="s">
        <v>96</v>
      </c>
      <c r="D5" s="8">
        <v>0</v>
      </c>
      <c r="F5" s="5" t="str">
        <f t="shared" si="1"/>
        <v>&lt;record id="tax_group_dgt_iva4" model="account.tax.group"&gt; 
  &lt;field name="name"&gt;IVA 4%&lt;/field&gt;
  &lt;field name="sequence"&gt;0&lt;/field&gt;
&lt;/record&gt;</v>
      </c>
    </row>
    <row r="6" spans="1:7" x14ac:dyDescent="0.25">
      <c r="A6" s="8" t="s">
        <v>94</v>
      </c>
      <c r="B6" s="4" t="str">
        <f t="shared" si="0"/>
        <v>tax_group_dgt_iva8</v>
      </c>
      <c r="C6" s="4" t="s">
        <v>95</v>
      </c>
      <c r="D6" s="8">
        <v>0</v>
      </c>
      <c r="F6" s="5" t="str">
        <f t="shared" si="1"/>
        <v>&lt;record id="tax_group_dgt_iva8" model="account.tax.group"&gt; 
  &lt;field name="name"&gt;IVA 8%&lt;/field&gt;
  &lt;field name="sequence"&gt;0&lt;/field&gt;
&lt;/record&gt;</v>
      </c>
      <c r="G6" s="22"/>
    </row>
    <row r="7" spans="1:7" x14ac:dyDescent="0.25">
      <c r="A7" s="8" t="s">
        <v>104</v>
      </c>
      <c r="B7" s="4" t="str">
        <f t="shared" si="0"/>
        <v>tax_group_dgt_sc</v>
      </c>
      <c r="C7" s="4" t="s">
        <v>105</v>
      </c>
      <c r="D7" s="8">
        <v>0</v>
      </c>
      <c r="F7" s="5" t="str">
        <f t="shared" si="1"/>
        <v>&lt;record id="tax_group_dgt_sc" model="account.tax.group"&gt; 
  &lt;field name="name"&gt;Imp.Selectivo Consumo&lt;/field&gt;
  &lt;field name="sequence"&gt;0&lt;/field&gt;
&lt;/record&gt;</v>
      </c>
    </row>
    <row r="8" spans="1:7" x14ac:dyDescent="0.25">
      <c r="A8" s="8" t="s">
        <v>100</v>
      </c>
      <c r="B8" s="4" t="str">
        <f t="shared" si="0"/>
        <v>tax_group_dgt_nd</v>
      </c>
      <c r="C8" s="4" t="s">
        <v>106</v>
      </c>
      <c r="D8" s="8">
        <v>0</v>
      </c>
      <c r="F8" s="5" t="str">
        <f t="shared" si="1"/>
        <v>&lt;record id="tax_group_dgt_nd" model="account.tax.group"&gt; 
  &lt;field name="name"&gt;Imp.No deducible&lt;/field&gt;
  &lt;field name="sequence"&gt;0&lt;/field&gt;
&lt;/record&gt;</v>
      </c>
    </row>
    <row r="9" spans="1:7" x14ac:dyDescent="0.25">
      <c r="A9" s="8" t="s">
        <v>101</v>
      </c>
      <c r="B9" s="4" t="str">
        <f t="shared" si="0"/>
        <v>tax_group_dgt_eba</v>
      </c>
      <c r="C9" s="4" t="s">
        <v>113</v>
      </c>
      <c r="D9" s="5">
        <v>0</v>
      </c>
      <c r="F9" s="5" t="str">
        <f t="shared" si="1"/>
        <v>&lt;record id="tax_group_dgt_eba" model="account.tax.group"&gt; 
  &lt;field name="name"&gt;Imp.Específico Bebidas Bebidas Alcohólicas&lt;/field&gt;
  &lt;field name="sequence"&gt;0&lt;/field&gt;
&lt;/record&gt;</v>
      </c>
    </row>
    <row r="10" spans="1:7" x14ac:dyDescent="0.25">
      <c r="A10" s="8" t="s">
        <v>102</v>
      </c>
      <c r="B10" s="4" t="str">
        <f t="shared" si="0"/>
        <v>tax_group_dgt_ebe</v>
      </c>
      <c r="C10" s="4" t="s">
        <v>114</v>
      </c>
      <c r="D10" s="5">
        <v>0</v>
      </c>
      <c r="F10" s="5" t="str">
        <f t="shared" si="1"/>
        <v>&lt;record id="tax_group_dgt_ebe" model="account.tax.group"&gt; 
  &lt;field name="name"&gt;Imp.Específico Bebidas envasadas no Alcohólicas&lt;/field&gt;
  &lt;field name="sequence"&gt;0&lt;/field&gt;
&lt;/record&gt;</v>
      </c>
    </row>
    <row r="11" spans="1:7" x14ac:dyDescent="0.25">
      <c r="A11" s="8" t="s">
        <v>103</v>
      </c>
      <c r="B11" s="8" t="str">
        <f t="shared" si="0"/>
        <v>tax_group_dgt_pt</v>
      </c>
      <c r="C11" s="19" t="s">
        <v>107</v>
      </c>
      <c r="D11" s="21">
        <v>0</v>
      </c>
      <c r="F11" s="5" t="str">
        <f t="shared" si="1"/>
        <v>&lt;record id="tax_group_dgt_pt" model="account.tax.group"&gt; 
  &lt;field name="name"&gt;Imp. A Productos Tabaco&lt;/field&gt;
  &lt;field name="sequence"&gt;0&lt;/field&gt;
&lt;/record&gt;</v>
      </c>
    </row>
    <row r="12" spans="1:7" x14ac:dyDescent="0.25">
      <c r="A12" s="8" t="s">
        <v>108</v>
      </c>
      <c r="B12" s="8" t="str">
        <f t="shared" si="0"/>
        <v>tax_group_dgt_bu</v>
      </c>
      <c r="C12" s="8" t="s">
        <v>109</v>
      </c>
      <c r="D12" s="21">
        <v>0</v>
      </c>
      <c r="F12" s="5" t="str">
        <f t="shared" si="1"/>
        <v>&lt;record id="tax_group_dgt_bu" model="account.tax.group"&gt; 
  &lt;field name="name"&gt;Imp.Bienes Usados&lt;/field&gt;
  &lt;field name="sequence"&gt;0&lt;/field&gt;
&lt;/record&gt;</v>
      </c>
    </row>
    <row r="13" spans="1:7" x14ac:dyDescent="0.25">
      <c r="A13" s="8" t="s">
        <v>110</v>
      </c>
      <c r="B13" s="8" t="str">
        <f t="shared" si="0"/>
        <v>tax_group_dgt_ec</v>
      </c>
      <c r="C13" s="8" t="s">
        <v>111</v>
      </c>
      <c r="D13" s="21">
        <v>0</v>
      </c>
      <c r="F13" s="5" t="str">
        <f t="shared" si="1"/>
        <v>&lt;record id="tax_group_dgt_ec" model="account.tax.group"&gt; 
  &lt;field name="name"&gt;Imp.Específico al Cemento&lt;/field&gt;
  &lt;field name="sequence"&gt;0&lt;/field&gt;
&lt;/record&gt;</v>
      </c>
    </row>
    <row r="14" spans="1:7" x14ac:dyDescent="0.25">
      <c r="C14" s="19"/>
      <c r="D14" s="21"/>
      <c r="F14" s="5" t="str">
        <f>+constantes!E1</f>
        <v>&lt;/data&gt;
&lt;/odoo&gt;</v>
      </c>
    </row>
    <row r="15" spans="1:7" x14ac:dyDescent="0.25">
      <c r="F15" s="19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8" sqref="A8"/>
    </sheetView>
  </sheetViews>
  <sheetFormatPr baseColWidth="10" defaultRowHeight="15" x14ac:dyDescent="0.25"/>
  <cols>
    <col min="1" max="1" width="20" style="8" customWidth="1"/>
    <col min="2" max="2" width="5.28515625" style="14" bestFit="1" customWidth="1"/>
    <col min="3" max="3" width="41.85546875" style="8" customWidth="1"/>
    <col min="4" max="4" width="6.28515625" style="5" bestFit="1" customWidth="1"/>
    <col min="5" max="5" width="23" style="8" bestFit="1" customWidth="1"/>
    <col min="6" max="16384" width="11.42578125" style="8"/>
  </cols>
  <sheetData>
    <row r="1" spans="1:6" x14ac:dyDescent="0.25">
      <c r="A1" s="10" t="s">
        <v>0</v>
      </c>
      <c r="B1" s="12" t="s">
        <v>1</v>
      </c>
      <c r="C1" s="9" t="s">
        <v>2</v>
      </c>
      <c r="D1" s="10"/>
      <c r="E1" s="11" t="s">
        <v>12</v>
      </c>
      <c r="F1" s="5" t="s">
        <v>7</v>
      </c>
    </row>
    <row r="2" spans="1:6" x14ac:dyDescent="0.25">
      <c r="A2" s="15" t="str">
        <f>+"xother_charge_type_" &amp; B2</f>
        <v>xother_charge_type_01</v>
      </c>
      <c r="B2" s="13" t="s">
        <v>3</v>
      </c>
      <c r="C2" s="4" t="s">
        <v>58</v>
      </c>
      <c r="D2" s="8"/>
      <c r="E2" s="8" t="s">
        <v>66</v>
      </c>
      <c r="F2" s="5" t="str">
        <f t="shared" ref="F2:F9" si="0">+"&lt;record id="""&amp;A2&amp;""" model=""" &amp; $E$2 &amp; """&gt; "&amp;Enter&amp;Field&amp;""""&amp;$B$1&amp;"""&gt;"&amp;B2&amp;EndField&amp;Enter&amp;Field&amp;""""&amp;$C$1&amp;"""&gt;"&amp;C2&amp;EndField&amp;Enter&amp;"&lt;/record&gt;"</f>
        <v>&lt;record id="xother_charge_type_01" model="xother.charge.type"&gt; 
  &lt;field name="code"&gt;01&lt;/field&gt;
  &lt;field name="name"&gt;Contribución  parafiscal&lt;/field&gt;
&lt;/record&gt;</v>
      </c>
    </row>
    <row r="3" spans="1:6" x14ac:dyDescent="0.25">
      <c r="A3" s="15" t="str">
        <f t="shared" ref="A3:A9" si="1">+"xother_charge_type_" &amp; B3</f>
        <v>xother_charge_type_02</v>
      </c>
      <c r="B3" s="13" t="s">
        <v>4</v>
      </c>
      <c r="C3" s="4" t="s">
        <v>59</v>
      </c>
      <c r="D3" s="8"/>
      <c r="F3" s="5" t="str">
        <f t="shared" si="0"/>
        <v>&lt;record id="xother_charge_type_02" model="xother.charge.type"&gt; 
  &lt;field name="code"&gt;02&lt;/field&gt;
  &lt;field name="name"&gt;Timbre de la Cruz Roja&lt;/field&gt;
&lt;/record&gt;</v>
      </c>
    </row>
    <row r="4" spans="1:6" x14ac:dyDescent="0.25">
      <c r="A4" s="15" t="str">
        <f t="shared" si="1"/>
        <v>xother_charge_type_03</v>
      </c>
      <c r="B4" s="13" t="s">
        <v>5</v>
      </c>
      <c r="C4" s="4" t="s">
        <v>60</v>
      </c>
      <c r="D4" s="8"/>
      <c r="F4" s="5" t="str">
        <f t="shared" si="0"/>
        <v>&lt;record id="xother_charge_type_03" model="xother.charge.type"&gt; 
  &lt;field name="code"&gt;03&lt;/field&gt;
  &lt;field name="name"&gt;Timbre de Benemérito Cuerpo de Bomberos de Costa Rica&lt;/field&gt;
&lt;/record&gt;</v>
      </c>
    </row>
    <row r="5" spans="1:6" x14ac:dyDescent="0.25">
      <c r="A5" s="15" t="str">
        <f t="shared" si="1"/>
        <v>xother_charge_type_04</v>
      </c>
      <c r="B5" s="13" t="s">
        <v>6</v>
      </c>
      <c r="C5" s="4" t="s">
        <v>61</v>
      </c>
      <c r="D5" s="8"/>
      <c r="F5" s="5" t="str">
        <f t="shared" si="0"/>
        <v>&lt;record id="xother_charge_type_04" model="xother.charge.type"&gt; 
  &lt;field name="code"&gt;04&lt;/field&gt;
  &lt;field name="name"&gt;Cobro de un tercero&lt;/field&gt;
&lt;/record&gt;</v>
      </c>
    </row>
    <row r="6" spans="1:6" x14ac:dyDescent="0.25">
      <c r="A6" s="15" t="str">
        <f t="shared" si="1"/>
        <v>xother_charge_type_05</v>
      </c>
      <c r="B6" s="13" t="s">
        <v>40</v>
      </c>
      <c r="C6" s="4" t="s">
        <v>62</v>
      </c>
      <c r="D6" s="8"/>
      <c r="F6" s="5" t="str">
        <f t="shared" si="0"/>
        <v>&lt;record id="xother_charge_type_05" model="xother.charge.type"&gt; 
  &lt;field name="code"&gt;05&lt;/field&gt;
  &lt;field name="name"&gt;Costos de Exportación&lt;/field&gt;
&lt;/record&gt;</v>
      </c>
    </row>
    <row r="7" spans="1:6" x14ac:dyDescent="0.25">
      <c r="A7" s="15" t="str">
        <f t="shared" si="1"/>
        <v>xother_charge_type_06</v>
      </c>
      <c r="B7" s="13" t="s">
        <v>46</v>
      </c>
      <c r="C7" s="4" t="s">
        <v>63</v>
      </c>
      <c r="D7" s="8"/>
      <c r="F7" s="5" t="str">
        <f t="shared" si="0"/>
        <v>&lt;record id="xother_charge_type_06" model="xother.charge.type"&gt; 
  &lt;field name="code"&gt;06&lt;/field&gt;
  &lt;field name="name"&gt;Impuesto de servicio 10%&lt;/field&gt;
&lt;/record&gt;</v>
      </c>
    </row>
    <row r="8" spans="1:6" x14ac:dyDescent="0.25">
      <c r="A8" s="15" t="str">
        <f t="shared" si="1"/>
        <v>xother_charge_type_07</v>
      </c>
      <c r="B8" s="13" t="s">
        <v>47</v>
      </c>
      <c r="C8" s="4" t="s">
        <v>64</v>
      </c>
      <c r="D8" s="8"/>
      <c r="F8" s="5" t="str">
        <f t="shared" si="0"/>
        <v>&lt;record id="xother_charge_type_07" model="xother.charge.type"&gt; 
  &lt;field name="code"&gt;07&lt;/field&gt;
  &lt;field name="name"&gt;Timbre de Colegios Profesionales&lt;/field&gt;
&lt;/record&gt;</v>
      </c>
    </row>
    <row r="9" spans="1:6" x14ac:dyDescent="0.25">
      <c r="A9" s="15" t="str">
        <f t="shared" si="1"/>
        <v>xother_charge_type_99</v>
      </c>
      <c r="B9" s="13" t="s">
        <v>43</v>
      </c>
      <c r="C9" s="4" t="s">
        <v>65</v>
      </c>
      <c r="F9" s="5" t="str">
        <f t="shared" si="0"/>
        <v>&lt;record id="xother_charge_type_99" model="xother.charge.type"&gt; 
  &lt;field name="code"&gt;99&lt;/field&gt;
  &lt;field name="name"&gt;Otros Cargos&lt;/field&gt;
&lt;/record&gt;</v>
      </c>
    </row>
    <row r="10" spans="1:6" x14ac:dyDescent="0.25">
      <c r="F10" s="5" t="str">
        <f>+constantes!$E$1</f>
        <v>&lt;/data&gt;
&lt;/odoo&gt;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baseColWidth="10" defaultRowHeight="15" x14ac:dyDescent="0.25"/>
  <cols>
    <col min="1" max="1" width="20" style="8" customWidth="1"/>
    <col min="2" max="2" width="5.28515625" style="14" bestFit="1" customWidth="1"/>
    <col min="3" max="3" width="41.85546875" style="8" customWidth="1"/>
    <col min="4" max="4" width="3.5703125" style="5" customWidth="1"/>
    <col min="5" max="5" width="18.42578125" style="8" bestFit="1" customWidth="1"/>
    <col min="6" max="16384" width="11.42578125" style="8"/>
  </cols>
  <sheetData>
    <row r="1" spans="1:6" x14ac:dyDescent="0.25">
      <c r="A1" s="10" t="s">
        <v>0</v>
      </c>
      <c r="B1" s="12" t="s">
        <v>1</v>
      </c>
      <c r="C1" s="9" t="s">
        <v>2</v>
      </c>
      <c r="D1" s="10"/>
      <c r="E1" s="11" t="s">
        <v>12</v>
      </c>
      <c r="F1" s="5" t="s">
        <v>7</v>
      </c>
    </row>
    <row r="2" spans="1:6" x14ac:dyDescent="0.25">
      <c r="A2" s="15" t="str">
        <f>+"xcode_product_type_" &amp; B2</f>
        <v>xcode_product_type_01</v>
      </c>
      <c r="B2" s="13" t="s">
        <v>3</v>
      </c>
      <c r="C2" s="8" t="s">
        <v>68</v>
      </c>
      <c r="D2" s="8"/>
      <c r="E2" s="8" t="s">
        <v>67</v>
      </c>
      <c r="F2" s="5" t="str">
        <f>+"&lt;record id="""&amp;A2&amp;""" model=""" &amp; $E$2 &amp; """&gt; "&amp;Enter&amp;Field&amp;""""&amp;$B$1&amp;"""&gt;"&amp;B2&amp;EndField&amp;Enter&amp;Field&amp;""""&amp;$C$1&amp;"""&gt;"&amp;C2&amp;EndField&amp;Enter&amp;"&lt;/record&gt;"</f>
        <v>&lt;record id="xcode_product_type_01" model="xcode.product.type"&gt; 
  &lt;field name="code"&gt;01&lt;/field&gt;
  &lt;field name="name"&gt;Código del producto del vendedor&lt;/field&gt;
&lt;/record&gt;</v>
      </c>
    </row>
    <row r="3" spans="1:6" x14ac:dyDescent="0.25">
      <c r="A3" s="15" t="str">
        <f t="shared" ref="A3:A6" si="0">+"xcode_product_type_" &amp; B3</f>
        <v>xcode_product_type_02</v>
      </c>
      <c r="B3" s="13" t="s">
        <v>4</v>
      </c>
      <c r="C3" s="8" t="s">
        <v>69</v>
      </c>
      <c r="D3" s="8"/>
      <c r="F3" s="5" t="str">
        <f>+"&lt;record id="""&amp;A3&amp;""" model=""" &amp; $E$2 &amp; """&gt; "&amp;Enter&amp;Field&amp;""""&amp;$B$1&amp;"""&gt;"&amp;B3&amp;EndField&amp;Enter&amp;Field&amp;""""&amp;$C$1&amp;"""&gt;"&amp;C3&amp;EndField&amp;Enter&amp;"&lt;/record&gt;"</f>
        <v>&lt;record id="xcode_product_type_02" model="xcode.product.type"&gt; 
  &lt;field name="code"&gt;02&lt;/field&gt;
  &lt;field name="name"&gt;Código del producto del comprador&lt;/field&gt;
&lt;/record&gt;</v>
      </c>
    </row>
    <row r="4" spans="1:6" x14ac:dyDescent="0.25">
      <c r="A4" s="15" t="str">
        <f t="shared" si="0"/>
        <v>xcode_product_type_03</v>
      </c>
      <c r="B4" s="13" t="s">
        <v>5</v>
      </c>
      <c r="C4" s="8" t="s">
        <v>70</v>
      </c>
      <c r="D4" s="8"/>
      <c r="F4" s="5" t="str">
        <f>+"&lt;record id="""&amp;A4&amp;""" model=""" &amp; $E$2 &amp; """&gt; "&amp;Enter&amp;Field&amp;""""&amp;$B$1&amp;"""&gt;"&amp;B4&amp;EndField&amp;Enter&amp;Field&amp;""""&amp;$C$1&amp;"""&gt;"&amp;C4&amp;EndField&amp;Enter&amp;"&lt;/record&gt;"</f>
        <v>&lt;record id="xcode_product_type_03" model="xcode.product.type"&gt; 
  &lt;field name="code"&gt;03&lt;/field&gt;
  &lt;field name="name"&gt;Código del producto asignado por la industria&lt;/field&gt;
&lt;/record&gt;</v>
      </c>
    </row>
    <row r="5" spans="1:6" x14ac:dyDescent="0.25">
      <c r="A5" s="15" t="str">
        <f t="shared" si="0"/>
        <v>xcode_product_type_04</v>
      </c>
      <c r="B5" s="13" t="s">
        <v>6</v>
      </c>
      <c r="C5" s="8" t="s">
        <v>71</v>
      </c>
      <c r="D5" s="8"/>
      <c r="F5" s="5" t="str">
        <f>+"&lt;record id="""&amp;A5&amp;""" model=""" &amp; $E$2 &amp; """&gt; "&amp;Enter&amp;Field&amp;""""&amp;$B$1&amp;"""&gt;"&amp;B5&amp;EndField&amp;Enter&amp;Field&amp;""""&amp;$C$1&amp;"""&gt;"&amp;C5&amp;EndField&amp;Enter&amp;"&lt;/record&gt;"</f>
        <v>&lt;record id="xcode_product_type_04" model="xcode.product.type"&gt; 
  &lt;field name="code"&gt;04&lt;/field&gt;
  &lt;field name="name"&gt;Código uso interno&lt;/field&gt;
&lt;/record&gt;</v>
      </c>
    </row>
    <row r="6" spans="1:6" x14ac:dyDescent="0.25">
      <c r="A6" s="15" t="str">
        <f t="shared" si="0"/>
        <v>xcode_product_type_99</v>
      </c>
      <c r="B6" s="13" t="s">
        <v>43</v>
      </c>
      <c r="C6" s="8" t="s">
        <v>72</v>
      </c>
      <c r="F6" s="5" t="str">
        <f>+"&lt;record id="""&amp;A6&amp;""" model=""" &amp; $E$2 &amp; """&gt; "&amp;Enter&amp;Field&amp;""""&amp;$B$1&amp;"""&gt;"&amp;B6&amp;EndField&amp;Enter&amp;Field&amp;""""&amp;$C$1&amp;"""&gt;"&amp;C6&amp;EndField&amp;Enter&amp;"&lt;/record&gt;"</f>
        <v>&lt;record id="xcode_product_type_99" model="xcode.product.type"&gt; 
  &lt;field name="code"&gt;99&lt;/field&gt;
  &lt;field name="name"&gt;Otros&lt;/field&gt;
&lt;/record&gt;</v>
      </c>
    </row>
    <row r="7" spans="1:6" x14ac:dyDescent="0.25">
      <c r="F7" s="5" t="str">
        <f>+constantes!$E$1</f>
        <v>&lt;/data&gt;
&lt;/odoo&gt;</v>
      </c>
    </row>
    <row r="10" spans="1:6" x14ac:dyDescent="0.25">
      <c r="A10" s="16" t="s">
        <v>73</v>
      </c>
      <c r="B10" s="17"/>
      <c r="C10" s="7"/>
      <c r="D10" s="18"/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E1" workbookViewId="0">
      <selection activeCell="M5" sqref="M5"/>
    </sheetView>
  </sheetViews>
  <sheetFormatPr baseColWidth="10" defaultRowHeight="15" x14ac:dyDescent="0.25"/>
  <cols>
    <col min="1" max="1" width="17.42578125" style="27" customWidth="1"/>
    <col min="2" max="2" width="5.28515625" style="26" bestFit="1" customWidth="1"/>
    <col min="3" max="3" width="33.140625" style="27" customWidth="1"/>
    <col min="4" max="4" width="85.5703125" style="1" customWidth="1"/>
    <col min="5" max="5" width="7.7109375" style="27" customWidth="1"/>
    <col min="6" max="6" width="4.5703125" style="27" customWidth="1"/>
    <col min="7" max="7" width="12.85546875" style="27" customWidth="1"/>
    <col min="8" max="9" width="11.42578125" style="27"/>
    <col min="10" max="16384" width="11.42578125" style="8"/>
  </cols>
  <sheetData>
    <row r="1" spans="1:13" ht="15.75" x14ac:dyDescent="0.25">
      <c r="A1" s="25" t="s">
        <v>116</v>
      </c>
    </row>
    <row r="2" spans="1:13" x14ac:dyDescent="0.25">
      <c r="A2" s="28" t="s">
        <v>0</v>
      </c>
      <c r="B2" s="29" t="s">
        <v>1</v>
      </c>
      <c r="C2" s="28" t="s">
        <v>2</v>
      </c>
      <c r="D2" s="23" t="s">
        <v>131</v>
      </c>
      <c r="E2" s="28" t="s">
        <v>28</v>
      </c>
      <c r="F2" s="28"/>
      <c r="G2" s="31" t="s">
        <v>12</v>
      </c>
      <c r="H2" s="33" t="s">
        <v>7</v>
      </c>
    </row>
    <row r="3" spans="1:13" ht="30" x14ac:dyDescent="0.25">
      <c r="A3" s="34" t="str">
        <f>+"xtax_use_code_" &amp; B3</f>
        <v>xtax_use_code_01</v>
      </c>
      <c r="B3" s="30" t="s">
        <v>3</v>
      </c>
      <c r="C3" s="30" t="s">
        <v>120</v>
      </c>
      <c r="D3" s="24" t="s">
        <v>121</v>
      </c>
      <c r="E3" s="30" t="s">
        <v>31</v>
      </c>
      <c r="G3" s="27" t="s">
        <v>130</v>
      </c>
      <c r="H3" s="33" t="str">
        <f t="shared" ref="H3:H7" si="0">+"&lt;record id="""&amp;A3&amp;""" model=""" &amp; $G$3 &amp; """&gt; "&amp;Enter &amp;Field&amp;""""&amp;$B$2&amp;"""&gt;"&amp;B3&amp;EndField&amp;Enter &amp;Field&amp;""""&amp;$C$2&amp;"""&gt;"&amp;C3&amp;EndField&amp;Enter&amp; Field&amp;""""&amp;$D$2&amp;"""&gt;"&amp;D3&amp;EndField&amp;Enter&amp; Field&amp;""""&amp;$E$2&amp;"""&gt;"&amp;E3&amp;EndField&amp;Enter &amp;"&lt;/record&gt;"</f>
        <v>&lt;record id="xtax_use_code_01" model="xtax.use.code"&gt; 
  &lt;field name="code"&gt;01&lt;/field&gt;
  &lt;field name="name"&gt;Genera crédito IVA&lt;/field&gt;
  &lt;field name="description"&gt;Se utiliza, cuando el IVA pagado se utilizará en su totalidad  como un crédito en la declaración del Impuesto al Valor Agregado&lt;/field&gt;
  &lt;field name="active"&gt;True&lt;/field&gt;
&lt;/record&gt;</v>
      </c>
    </row>
    <row r="4" spans="1:13" ht="60" x14ac:dyDescent="0.25">
      <c r="A4" s="34" t="str">
        <f t="shared" ref="A4:A7" si="1">+"xtax_use_code_" &amp; B4</f>
        <v>xtax_use_code_02</v>
      </c>
      <c r="B4" s="30" t="s">
        <v>4</v>
      </c>
      <c r="C4" s="30" t="s">
        <v>122</v>
      </c>
      <c r="D4" s="36" t="s">
        <v>123</v>
      </c>
      <c r="E4" s="30" t="s">
        <v>31</v>
      </c>
      <c r="G4" s="32"/>
      <c r="H4" s="33" t="str">
        <f t="shared" si="0"/>
        <v>&lt;record id="xtax_use_code_02" model="xtax.use.code"&gt; 
  &lt;field name="code"&gt;02&lt;/field&gt;
  &lt;field name="name"&gt;Genera Crédito parcial del IVA&lt;/field&gt;
  &lt;field name="description"&gt;Se utiliza, cuando el crédito que se aplica es proporcional a la tarifa reducida, ejemplo se adquiere una computadora gravada al 13% para servicios médicos, por lo cual del impuesto pagado me acredito un 4% y el restante 9% se constituye como un costo,  o la factura posee líneas para diferentes actividades&lt;/field&gt;
  &lt;field name="active"&gt;True&lt;/field&gt;
&lt;/record&gt;</v>
      </c>
    </row>
    <row r="5" spans="1:13" ht="45" x14ac:dyDescent="0.25">
      <c r="A5" s="34" t="str">
        <f t="shared" si="1"/>
        <v>xtax_use_code_03</v>
      </c>
      <c r="B5" s="30" t="s">
        <v>5</v>
      </c>
      <c r="C5" s="30" t="s">
        <v>124</v>
      </c>
      <c r="D5" s="24" t="s">
        <v>125</v>
      </c>
      <c r="E5" s="30" t="s">
        <v>31</v>
      </c>
      <c r="H5" s="33" t="str">
        <f t="shared" si="0"/>
        <v>&lt;record id="xtax_use_code_03" model="xtax.use.code"&gt; 
  &lt;field name="code"&gt;03&lt;/field&gt;
  &lt;field name="name"&gt;Bienes de Capital&lt;/field&gt;
  &lt;field name="description"&gt;Se utiliza, cuando se adquieren bienes utilizados en la producción o fabricación de productos (bienes de consumo) que no están incorporados como componentes o materias primas de estos. ejemplo equipos, inmuebles etc. &lt;/field&gt;
  &lt;field name="active"&gt;True&lt;/field&gt;
&lt;/record&gt;</v>
      </c>
      <c r="M5" s="22"/>
    </row>
    <row r="6" spans="1:13" ht="30" x14ac:dyDescent="0.25">
      <c r="A6" s="34" t="str">
        <f t="shared" si="1"/>
        <v>xtax_use_code_04</v>
      </c>
      <c r="B6" s="30" t="s">
        <v>6</v>
      </c>
      <c r="C6" s="30" t="s">
        <v>126</v>
      </c>
      <c r="D6" s="24" t="s">
        <v>127</v>
      </c>
      <c r="E6" s="30" t="s">
        <v>31</v>
      </c>
      <c r="H6" s="33" t="str">
        <f t="shared" si="0"/>
        <v>&lt;record id="xtax_use_code_04" model="xtax.use.code"&gt; 
  &lt;field name="code"&gt;04&lt;/field&gt;
  &lt;field name="name"&gt;Gasto corriente  no genera crédito&lt;/field&gt;
  &lt;field name="description"&gt;Se utiliza,  cuando el IVA pagado no es aplicable en la declaración de Impuesto al Valor Agregado, por el contrario representa un gasto en la declaración de utilidades &lt;/field&gt;
  &lt;field name="active"&gt;True&lt;/field&gt;
&lt;/record&gt;</v>
      </c>
    </row>
    <row r="7" spans="1:13" ht="45" x14ac:dyDescent="0.25">
      <c r="A7" s="34" t="str">
        <f t="shared" si="1"/>
        <v>xtax_use_code_05</v>
      </c>
      <c r="B7" s="30" t="s">
        <v>40</v>
      </c>
      <c r="C7" s="30" t="s">
        <v>128</v>
      </c>
      <c r="D7" s="35" t="s">
        <v>129</v>
      </c>
      <c r="E7" s="30" t="s">
        <v>31</v>
      </c>
      <c r="H7" s="33" t="str">
        <f t="shared" si="0"/>
        <v>&lt;record id="xtax_use_code_05" model="xtax.use.code"&gt; 
  &lt;field name="code"&gt;05&lt;/field&gt;
  &lt;field name="name"&gt;Proporcionalidad&lt;/field&gt;
  &lt;field name="description"&gt;Se utiliza, cuando al momento que la confirmación de la factura se desconoce si el bien o servicio, será utilizado en la producción o prestación de servicio que se encuentren gravados del IVA, o desconozco la tarifa que puedo aplicar como crédito para cada actividad económica.&lt;/field&gt;
  &lt;field name="active"&gt;True&lt;/field&gt;
&lt;/record&gt;</v>
      </c>
    </row>
    <row r="8" spans="1:13" x14ac:dyDescent="0.25">
      <c r="A8" s="30"/>
      <c r="B8" s="30"/>
      <c r="C8" s="30"/>
      <c r="D8" s="24"/>
      <c r="E8" s="30"/>
      <c r="H8" s="33" t="str">
        <f>+constantes!$E$1</f>
        <v>&lt;/data&gt;
&lt;/odoo&gt;</v>
      </c>
    </row>
    <row r="9" spans="1:13" x14ac:dyDescent="0.25">
      <c r="A9" s="30"/>
      <c r="B9" s="30"/>
      <c r="C9" s="30"/>
      <c r="D9" s="24"/>
      <c r="E9" s="30"/>
    </row>
    <row r="10" spans="1:13" x14ac:dyDescent="0.25">
      <c r="A10" s="30"/>
      <c r="B10" s="30"/>
      <c r="C10" s="30"/>
      <c r="D10" s="35"/>
      <c r="E10" s="30"/>
    </row>
    <row r="11" spans="1:13" x14ac:dyDescent="0.25">
      <c r="A11" s="30"/>
      <c r="B11" s="30"/>
      <c r="C11" s="30"/>
      <c r="D11" s="24"/>
      <c r="E11" s="30"/>
    </row>
    <row r="12" spans="1:13" s="5" customFormat="1" x14ac:dyDescent="0.25">
      <c r="A12" s="30"/>
      <c r="B12" s="30"/>
      <c r="C12" s="30"/>
      <c r="D12" s="24"/>
      <c r="E12" s="30"/>
      <c r="F12" s="27"/>
      <c r="G12" s="27"/>
      <c r="H12" s="27"/>
      <c r="I12" s="27"/>
    </row>
    <row r="13" spans="1:13" s="5" customFormat="1" x14ac:dyDescent="0.25">
      <c r="A13" s="30"/>
      <c r="B13" s="30"/>
      <c r="C13" s="30"/>
      <c r="D13" s="24"/>
      <c r="E13" s="30"/>
      <c r="F13" s="27"/>
      <c r="G13" s="27"/>
      <c r="H13" s="27"/>
      <c r="I13" s="27"/>
    </row>
    <row r="14" spans="1:13" s="5" customFormat="1" x14ac:dyDescent="0.25">
      <c r="A14" s="30"/>
      <c r="B14" s="30"/>
      <c r="C14" s="30"/>
      <c r="D14" s="24"/>
      <c r="E14" s="30"/>
      <c r="F14" s="27"/>
      <c r="G14" s="27"/>
      <c r="H14" s="27"/>
      <c r="I14" s="27"/>
    </row>
    <row r="15" spans="1:13" s="5" customFormat="1" x14ac:dyDescent="0.25">
      <c r="A15" s="30"/>
      <c r="B15" s="30"/>
      <c r="C15" s="30"/>
      <c r="D15" s="24"/>
      <c r="E15" s="30"/>
      <c r="F15" s="27"/>
      <c r="G15" s="27"/>
      <c r="H15" s="27"/>
      <c r="I15" s="27"/>
    </row>
    <row r="16" spans="1:13" s="5" customFormat="1" x14ac:dyDescent="0.25">
      <c r="A16" s="30"/>
      <c r="B16" s="30"/>
      <c r="C16" s="30"/>
      <c r="D16" s="24"/>
      <c r="E16" s="30"/>
      <c r="F16" s="27"/>
      <c r="G16" s="27"/>
      <c r="H16" s="27"/>
      <c r="I16" s="27"/>
    </row>
    <row r="17" spans="1:9" s="5" customFormat="1" x14ac:dyDescent="0.25">
      <c r="A17" s="30"/>
      <c r="B17" s="30"/>
      <c r="C17" s="30"/>
      <c r="D17" s="24"/>
      <c r="E17" s="30"/>
      <c r="F17" s="27"/>
      <c r="G17" s="27"/>
      <c r="H17" s="27"/>
      <c r="I17" s="27"/>
    </row>
    <row r="18" spans="1:9" s="5" customFormat="1" x14ac:dyDescent="0.25">
      <c r="A18" s="30"/>
      <c r="B18" s="30"/>
      <c r="C18" s="30"/>
      <c r="D18" s="24"/>
      <c r="E18" s="30"/>
      <c r="F18" s="27"/>
      <c r="G18" s="27"/>
      <c r="H18" s="27"/>
      <c r="I18" s="27"/>
    </row>
    <row r="19" spans="1:9" s="5" customFormat="1" x14ac:dyDescent="0.25">
      <c r="A19" s="30"/>
      <c r="B19" s="30"/>
      <c r="C19" s="30"/>
      <c r="D19" s="24"/>
      <c r="E19" s="30"/>
      <c r="F19" s="27"/>
      <c r="G19" s="27"/>
      <c r="H19" s="27"/>
      <c r="I19" s="27"/>
    </row>
    <row r="20" spans="1:9" s="5" customFormat="1" x14ac:dyDescent="0.25">
      <c r="A20" s="30"/>
      <c r="B20" s="30"/>
      <c r="C20" s="30"/>
      <c r="D20" s="24"/>
      <c r="E20" s="30"/>
      <c r="F20" s="27"/>
      <c r="G20" s="27"/>
      <c r="H20" s="27"/>
      <c r="I20" s="27"/>
    </row>
    <row r="21" spans="1:9" s="5" customFormat="1" x14ac:dyDescent="0.25">
      <c r="A21" s="30"/>
      <c r="B21" s="30"/>
      <c r="C21" s="30"/>
      <c r="D21" s="24"/>
      <c r="E21" s="30"/>
      <c r="F21" s="27"/>
      <c r="G21" s="27"/>
      <c r="H21" s="27"/>
      <c r="I21" s="27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constantes</vt:lpstr>
      <vt:lpstr>identification_type</vt:lpstr>
      <vt:lpstr>exo_authorization</vt:lpstr>
      <vt:lpstr>tax_code</vt:lpstr>
      <vt:lpstr>tax_rate</vt:lpstr>
      <vt:lpstr>tax_group</vt:lpstr>
      <vt:lpstr>other_charge_type</vt:lpstr>
      <vt:lpstr>code_product_type</vt:lpstr>
      <vt:lpstr>tax_use_code</vt:lpstr>
      <vt:lpstr>Hoja3</vt:lpstr>
      <vt:lpstr>EndField</vt:lpstr>
      <vt:lpstr>Enter</vt:lpstr>
      <vt:lpstr>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2021-04-23T00:05:09Z</dcterms:modified>
</cp:coreProperties>
</file>