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<sst xmlns="http://schemas.openxmlformats.org/spreadsheetml/2006/main" count="114" uniqueCount="80">
  <si>
    <t>ALTURAS SUPT.</t>
  </si>
  <si>
    <t>B. INTING ST. TAG. BOHOL</t>
  </si>
  <si>
    <t>Date of order: November 24,2022</t>
  </si>
  <si>
    <t>SNACK CAKES</t>
  </si>
  <si>
    <t>BIG E FOOD CORPORATION</t>
  </si>
  <si>
    <t>BARCODE</t>
  </si>
  <si>
    <t>CUPCAKES</t>
  </si>
  <si>
    <t>G</t>
  </si>
  <si>
    <t>Pack</t>
  </si>
  <si>
    <t>List Price</t>
  </si>
  <si>
    <t>Quantity</t>
  </si>
  <si>
    <t>Amount</t>
  </si>
  <si>
    <t>CASE</t>
  </si>
  <si>
    <t>PACK</t>
  </si>
  <si>
    <t>Size</t>
  </si>
  <si>
    <t>Case</t>
  </si>
  <si>
    <t xml:space="preserve">Order </t>
  </si>
  <si>
    <t>LS Cheese Cake</t>
  </si>
  <si>
    <t>30g</t>
  </si>
  <si>
    <t>10sx12</t>
  </si>
  <si>
    <t>LS Assorted Cupcakes 10s</t>
  </si>
  <si>
    <t>LS Brownies Cupcake</t>
  </si>
  <si>
    <t>LS Cheese Cake Big</t>
  </si>
  <si>
    <t>42g</t>
  </si>
  <si>
    <t>LS Butterscotch</t>
  </si>
  <si>
    <t>10s'x12</t>
  </si>
  <si>
    <t>LS Whatta Tops Vanilla Cream</t>
  </si>
  <si>
    <t>35g</t>
  </si>
  <si>
    <t>LS Whatta Tops Chocolahat</t>
  </si>
  <si>
    <t xml:space="preserve">LS Inipit Ube Keso </t>
  </si>
  <si>
    <t>23g</t>
  </si>
  <si>
    <t>LS Inipit Leche Plan</t>
  </si>
  <si>
    <t>20g</t>
  </si>
  <si>
    <t>LS Inipit Chocolate</t>
  </si>
  <si>
    <t>LS choo choo cheesy milk</t>
  </si>
  <si>
    <t>38g</t>
  </si>
  <si>
    <t>LS Assorted Inipit 10s</t>
  </si>
  <si>
    <t>LS choo choo vanilla</t>
  </si>
  <si>
    <t>LS Lava Cake Choco</t>
  </si>
  <si>
    <t>LS Whattatops  cookies and cream</t>
  </si>
  <si>
    <t>36g</t>
  </si>
  <si>
    <t>10'sx12</t>
  </si>
  <si>
    <t>LS Lava Cake Bavarian</t>
  </si>
  <si>
    <t>LS Whattatops  Mango Graham</t>
  </si>
  <si>
    <t xml:space="preserve">Ls Whattatops assorted </t>
  </si>
  <si>
    <t>LS Lava Twin cake double dutch</t>
  </si>
  <si>
    <t>LS Lava Twin cake quezo con ube</t>
  </si>
  <si>
    <t>33g</t>
  </si>
  <si>
    <t>BISCUITS</t>
  </si>
  <si>
    <t>LS Milk Biscuit</t>
  </si>
  <si>
    <t>10x20s</t>
  </si>
  <si>
    <t xml:space="preserve">LS Milkie Biscuit Chocolate </t>
  </si>
  <si>
    <t>27g</t>
  </si>
  <si>
    <t>GRAND TOTAL</t>
  </si>
  <si>
    <t>TOTAL COMPUTATION</t>
  </si>
  <si>
    <t>Snack Cakes</t>
  </si>
  <si>
    <t>Note: Total amount to be</t>
  </si>
  <si>
    <t xml:space="preserve"> deposited to the account of</t>
  </si>
  <si>
    <t>BIG E FOOD CORP</t>
  </si>
  <si>
    <t>Bank:  BPI</t>
  </si>
  <si>
    <t>Sub total</t>
  </si>
  <si>
    <t>Acct # : 4963-0018-81</t>
  </si>
  <si>
    <t>Biscuits</t>
  </si>
  <si>
    <t>Bank :  BDO</t>
  </si>
  <si>
    <t>Acct # 5790018085</t>
  </si>
  <si>
    <t>Bank : PNB</t>
  </si>
  <si>
    <t>Acct # : 535552600012</t>
  </si>
  <si>
    <t>Total Snack &amp; Biscuit</t>
  </si>
  <si>
    <t xml:space="preserve">Logistic In-house delivery                         </t>
  </si>
  <si>
    <t>TOTAL</t>
  </si>
  <si>
    <t>Remarks:</t>
  </si>
  <si>
    <t>A.  SNACK CAKES</t>
  </si>
  <si>
    <t>12%  - Regular discount ( Snack cakes)</t>
  </si>
  <si>
    <t xml:space="preserve"> 2%   - B.O. Allowance discount</t>
  </si>
  <si>
    <t>1.5% - Cash with Order discount</t>
  </si>
  <si>
    <t>B. CHOCOLATE SNACKS (Biscuits)</t>
  </si>
  <si>
    <t>10% - Regular discount ( Biscuits )</t>
  </si>
  <si>
    <t xml:space="preserve"> 1%   - B.O. Allowance discount</t>
  </si>
  <si>
    <t>C. LOGISTIC</t>
  </si>
  <si>
    <t>5% - Logistic In-house delivery</t>
  </si>
</sst>
</file>

<file path=xl/styles.xml><?xml version="1.0" encoding="utf-8"?>
<styleSheet xmlns="http://schemas.openxmlformats.org/spreadsheetml/2006/main">
  <numFmts count="15">
    <numFmt numFmtId="176" formatCode="#,##0.00;[Red]#,##0.00"/>
    <numFmt numFmtId="42" formatCode="_(&quot;$&quot;* #,##0_);_(&quot;$&quot;* \(#,##0\);_(&quot;$&quot;* &quot;-&quot;_);_(@_)"/>
    <numFmt numFmtId="177" formatCode="[$$-409]#,##0.00;[Red]&quot;-&quot;[$$-409]#,##0.00"/>
    <numFmt numFmtId="178" formatCode="_ * #,##0_ ;_ * \-#,##0_ ;_ * &quot;-&quot;_ ;_ @_ "/>
    <numFmt numFmtId="179" formatCode="_-* #,##0.00_-;\-* #,##0.00_-;_-* &quot;-&quot;??_-;_-@_-"/>
    <numFmt numFmtId="180" formatCode="[$-409]General"/>
    <numFmt numFmtId="44" formatCode="_(&quot;$&quot;* #,##0.00_);_(&quot;$&quot;* \(#,##0.00\);_(&quot;$&quot;* &quot;-&quot;??_);_(@_)"/>
    <numFmt numFmtId="181" formatCode="0;[Red]0"/>
    <numFmt numFmtId="182" formatCode="0.00;[Red]0.00"/>
    <numFmt numFmtId="183" formatCode="mmmm&quot; &quot;d&quot;, &quot;yyyy;@"/>
    <numFmt numFmtId="184" formatCode="#\ ?/?"/>
    <numFmt numFmtId="185" formatCode="_-* #,##0_-;\-* #,##0_-;_-* &quot;-&quot;??_-;_-@_-"/>
    <numFmt numFmtId="186" formatCode="#,##0;[Red]#,##0"/>
    <numFmt numFmtId="187" formatCode="[$-409]0%"/>
    <numFmt numFmtId="188" formatCode="0.0%"/>
  </numFmts>
  <fonts count="37">
    <font>
      <sz val="11"/>
      <color rgb="FF000000"/>
      <name val="Arial1"/>
      <charset val="134"/>
    </font>
    <font>
      <sz val="10"/>
      <color rgb="FF000000"/>
      <name val="Arial1"/>
      <charset val="134"/>
    </font>
    <font>
      <b/>
      <sz val="10"/>
      <color rgb="FF000000"/>
      <name val="Arial1"/>
      <charset val="134"/>
    </font>
    <font>
      <b/>
      <sz val="12"/>
      <color rgb="FF000000"/>
      <name val="Arial1"/>
      <charset val="134"/>
    </font>
    <font>
      <b/>
      <sz val="12"/>
      <color rgb="FF000000"/>
      <name val="Rockwell"/>
      <charset val="134"/>
    </font>
    <font>
      <sz val="12"/>
      <color rgb="FF000000"/>
      <name val="Army Condensed"/>
      <charset val="134"/>
    </font>
    <font>
      <b/>
      <i/>
      <sz val="10"/>
      <color rgb="FF000000"/>
      <name val="Arial1"/>
      <charset val="134"/>
    </font>
    <font>
      <b/>
      <sz val="12"/>
      <color rgb="FF000000"/>
      <name val="Army Condensed"/>
      <charset val="134"/>
    </font>
    <font>
      <b/>
      <sz val="9"/>
      <color rgb="FF000000"/>
      <name val="Arial1"/>
      <charset val="134"/>
    </font>
    <font>
      <b/>
      <sz val="7.5"/>
      <color rgb="FF000000"/>
      <name val="Arial1"/>
      <charset val="134"/>
    </font>
    <font>
      <b/>
      <i/>
      <sz val="11"/>
      <color rgb="FF000000"/>
      <name val="Arial1"/>
      <charset val="134"/>
    </font>
    <font>
      <b/>
      <i/>
      <sz val="10"/>
      <color rgb="FF000000"/>
      <name val="Franklin Gothic Book"/>
      <charset val="134"/>
    </font>
    <font>
      <i/>
      <sz val="10"/>
      <color rgb="FF000000"/>
      <name val="Franklin Gothic Book"/>
      <charset val="134"/>
    </font>
    <font>
      <sz val="10"/>
      <color rgb="FF000000"/>
      <name val="Franklin Gothic Book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i/>
      <u/>
      <sz val="11"/>
      <color rgb="FF000000"/>
      <name val="Arial1"/>
      <charset val="134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i/>
      <sz val="16"/>
      <color rgb="FF000000"/>
      <name val="Arial1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19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38" applyNumberFormat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7" fillId="22" borderId="40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1" borderId="37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36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7" borderId="37" applyNumberFormat="0" applyAlignment="0" applyProtection="0">
      <alignment vertical="center"/>
    </xf>
    <xf numFmtId="0" fontId="25" fillId="0" borderId="0" applyNumberFormat="0" applyBorder="0" applyProtection="0"/>
    <xf numFmtId="0" fontId="36" fillId="0" borderId="43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7" fontId="25" fillId="0" borderId="0" applyBorder="0" applyProtection="0"/>
    <xf numFmtId="0" fontId="19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80" fontId="27" fillId="0" borderId="0" applyBorder="0" applyProtection="0"/>
    <xf numFmtId="0" fontId="34" fillId="0" borderId="0" applyNumberFormat="0" applyBorder="0" applyProtection="0">
      <alignment horizontal="center"/>
    </xf>
    <xf numFmtId="0" fontId="34" fillId="0" borderId="0" applyNumberFormat="0" applyBorder="0" applyProtection="0">
      <alignment horizontal="center" textRotation="90"/>
    </xf>
  </cellStyleXfs>
  <cellXfs count="110">
    <xf numFmtId="0" fontId="0" fillId="0" borderId="0" xfId="0"/>
    <xf numFmtId="181" fontId="1" fillId="0" borderId="0" xfId="51" applyNumberFormat="1" applyFont="1" applyFill="1" applyAlignment="1">
      <alignment horizontal="center"/>
    </xf>
    <xf numFmtId="180" fontId="1" fillId="0" borderId="0" xfId="51" applyFont="1" applyFill="1" applyAlignment="1"/>
    <xf numFmtId="180" fontId="1" fillId="0" borderId="0" xfId="51" applyFont="1" applyFill="1" applyAlignment="1">
      <alignment horizontal="center"/>
    </xf>
    <xf numFmtId="182" fontId="1" fillId="0" borderId="0" xfId="51" applyNumberFormat="1" applyFont="1" applyFill="1" applyAlignment="1">
      <alignment horizontal="center"/>
    </xf>
    <xf numFmtId="176" fontId="1" fillId="0" borderId="0" xfId="51" applyNumberFormat="1" applyFont="1" applyFill="1" applyAlignment="1">
      <alignment horizontal="center"/>
    </xf>
    <xf numFmtId="181" fontId="2" fillId="0" borderId="0" xfId="51" applyNumberFormat="1" applyFont="1" applyFill="1" applyAlignment="1">
      <alignment horizontal="center"/>
    </xf>
    <xf numFmtId="176" fontId="1" fillId="0" borderId="0" xfId="51" applyNumberFormat="1" applyFont="1" applyFill="1" applyAlignment="1"/>
    <xf numFmtId="181" fontId="3" fillId="0" borderId="0" xfId="51" applyNumberFormat="1" applyFont="1" applyFill="1" applyAlignment="1">
      <alignment horizontal="center"/>
    </xf>
    <xf numFmtId="182" fontId="4" fillId="0" borderId="0" xfId="51" applyNumberFormat="1" applyFont="1" applyFill="1" applyAlignment="1">
      <alignment horizontal="left"/>
    </xf>
    <xf numFmtId="182" fontId="5" fillId="0" borderId="0" xfId="51" applyNumberFormat="1" applyFont="1" applyFill="1" applyAlignment="1"/>
    <xf numFmtId="0" fontId="0" fillId="0" borderId="0" xfId="0" applyFill="1"/>
    <xf numFmtId="183" fontId="6" fillId="0" borderId="0" xfId="51" applyNumberFormat="1" applyFont="1" applyFill="1" applyAlignment="1"/>
    <xf numFmtId="180" fontId="2" fillId="0" borderId="0" xfId="51" applyFont="1" applyFill="1" applyAlignment="1">
      <alignment horizontal="center"/>
    </xf>
    <xf numFmtId="180" fontId="1" fillId="2" borderId="0" xfId="51" applyFont="1" applyFill="1" applyAlignment="1"/>
    <xf numFmtId="183" fontId="1" fillId="2" borderId="0" xfId="51" applyNumberFormat="1" applyFont="1" applyFill="1" applyAlignment="1"/>
    <xf numFmtId="180" fontId="1" fillId="2" borderId="0" xfId="51" applyFont="1" applyFill="1" applyAlignment="1">
      <alignment horizontal="center"/>
    </xf>
    <xf numFmtId="183" fontId="1" fillId="0" borderId="0" xfId="51" applyNumberFormat="1" applyFont="1" applyFill="1" applyAlignment="1"/>
    <xf numFmtId="181" fontId="3" fillId="0" borderId="0" xfId="51" applyNumberFormat="1" applyFont="1" applyFill="1" applyBorder="1" applyAlignment="1">
      <alignment horizontal="left"/>
    </xf>
    <xf numFmtId="182" fontId="7" fillId="0" borderId="0" xfId="51" applyNumberFormat="1" applyFont="1" applyFill="1" applyBorder="1" applyAlignment="1">
      <alignment horizontal="right"/>
    </xf>
    <xf numFmtId="181" fontId="2" fillId="0" borderId="1" xfId="51" applyNumberFormat="1" applyFont="1" applyFill="1" applyBorder="1" applyAlignment="1">
      <alignment horizontal="center"/>
    </xf>
    <xf numFmtId="181" fontId="2" fillId="0" borderId="2" xfId="51" applyNumberFormat="1" applyFont="1" applyFill="1" applyBorder="1" applyAlignment="1">
      <alignment horizontal="center"/>
    </xf>
    <xf numFmtId="180" fontId="2" fillId="0" borderId="3" xfId="51" applyFont="1" applyFill="1" applyBorder="1" applyAlignment="1">
      <alignment horizontal="center"/>
    </xf>
    <xf numFmtId="180" fontId="2" fillId="0" borderId="4" xfId="51" applyFont="1" applyFill="1" applyBorder="1" applyAlignment="1">
      <alignment horizontal="center"/>
    </xf>
    <xf numFmtId="182" fontId="2" fillId="0" borderId="4" xfId="51" applyNumberFormat="1" applyFont="1" applyFill="1" applyBorder="1" applyAlignment="1">
      <alignment horizontal="center"/>
    </xf>
    <xf numFmtId="182" fontId="2" fillId="3" borderId="4" xfId="51" applyNumberFormat="1" applyFont="1" applyFill="1" applyBorder="1" applyAlignment="1">
      <alignment horizontal="center"/>
    </xf>
    <xf numFmtId="176" fontId="2" fillId="0" borderId="5" xfId="51" applyNumberFormat="1" applyFont="1" applyFill="1" applyBorder="1" applyAlignment="1">
      <alignment horizontal="center"/>
    </xf>
    <xf numFmtId="181" fontId="2" fillId="0" borderId="6" xfId="51" applyNumberFormat="1" applyFont="1" applyFill="1" applyBorder="1" applyAlignment="1">
      <alignment horizontal="center"/>
    </xf>
    <xf numFmtId="181" fontId="2" fillId="0" borderId="7" xfId="51" applyNumberFormat="1" applyFont="1" applyFill="1" applyBorder="1" applyAlignment="1">
      <alignment horizontal="center"/>
    </xf>
    <xf numFmtId="180" fontId="2" fillId="0" borderId="8" xfId="51" applyFont="1" applyFill="1" applyBorder="1" applyAlignment="1">
      <alignment horizontal="center"/>
    </xf>
    <xf numFmtId="180" fontId="2" fillId="0" borderId="7" xfId="51" applyFont="1" applyFill="1" applyBorder="1" applyAlignment="1">
      <alignment horizontal="center"/>
    </xf>
    <xf numFmtId="182" fontId="2" fillId="0" borderId="7" xfId="51" applyNumberFormat="1" applyFont="1" applyFill="1" applyBorder="1" applyAlignment="1">
      <alignment horizontal="center"/>
    </xf>
    <xf numFmtId="182" fontId="2" fillId="3" borderId="7" xfId="51" applyNumberFormat="1" applyFont="1" applyFill="1" applyBorder="1" applyAlignment="1">
      <alignment horizontal="center"/>
    </xf>
    <xf numFmtId="176" fontId="2" fillId="0" borderId="9" xfId="51" applyNumberFormat="1" applyFont="1" applyFill="1" applyBorder="1" applyAlignment="1">
      <alignment horizontal="center"/>
    </xf>
    <xf numFmtId="181" fontId="8" fillId="0" borderId="10" xfId="51" applyNumberFormat="1" applyFont="1" applyFill="1" applyBorder="1" applyAlignment="1">
      <alignment horizontal="center"/>
    </xf>
    <xf numFmtId="181" fontId="2" fillId="0" borderId="11" xfId="51" applyNumberFormat="1" applyFont="1" applyFill="1" applyBorder="1" applyAlignment="1">
      <alignment horizontal="center"/>
    </xf>
    <xf numFmtId="180" fontId="2" fillId="0" borderId="11" xfId="51" applyFont="1" applyFill="1" applyBorder="1" applyAlignment="1">
      <alignment horizontal="center"/>
    </xf>
    <xf numFmtId="182" fontId="2" fillId="0" borderId="11" xfId="51" applyNumberFormat="1" applyFont="1" applyFill="1" applyBorder="1" applyAlignment="1">
      <alignment horizontal="center"/>
    </xf>
    <xf numFmtId="182" fontId="2" fillId="3" borderId="11" xfId="51" applyNumberFormat="1" applyFont="1" applyFill="1" applyBorder="1" applyAlignment="1">
      <alignment horizontal="center"/>
    </xf>
    <xf numFmtId="176" fontId="2" fillId="0" borderId="12" xfId="51" applyNumberFormat="1" applyFont="1" applyFill="1" applyBorder="1" applyAlignment="1">
      <alignment horizontal="center"/>
    </xf>
    <xf numFmtId="184" fontId="9" fillId="0" borderId="13" xfId="0" applyNumberFormat="1" applyFont="1" applyBorder="1" applyAlignment="1">
      <alignment horizontal="center" vertical="center" wrapText="1"/>
    </xf>
    <xf numFmtId="184" fontId="8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79" fontId="2" fillId="0" borderId="4" xfId="2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4" borderId="14" xfId="0" applyNumberFormat="1" applyFont="1" applyFill="1" applyBorder="1" applyAlignment="1">
      <alignment horizontal="center" vertical="center" wrapText="1"/>
    </xf>
    <xf numFmtId="184" fontId="9" fillId="0" borderId="15" xfId="0" applyNumberFormat="1" applyFont="1" applyBorder="1" applyAlignment="1">
      <alignment horizontal="center" vertical="center" wrapText="1"/>
    </xf>
    <xf numFmtId="184" fontId="8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179" fontId="2" fillId="0" borderId="16" xfId="2" applyNumberFormat="1" applyFont="1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 wrapText="1"/>
    </xf>
    <xf numFmtId="4" fontId="2" fillId="4" borderId="17" xfId="0" applyNumberFormat="1" applyFont="1" applyFill="1" applyBorder="1" applyAlignment="1">
      <alignment horizontal="center" vertical="center" wrapText="1"/>
    </xf>
    <xf numFmtId="184" fontId="8" fillId="0" borderId="15" xfId="0" applyNumberFormat="1" applyFont="1" applyBorder="1" applyAlignment="1">
      <alignment horizontal="center" vertical="center" wrapText="1"/>
    </xf>
    <xf numFmtId="181" fontId="8" fillId="0" borderId="15" xfId="51" applyNumberFormat="1" applyFont="1" applyFill="1" applyBorder="1" applyAlignment="1">
      <alignment horizontal="center" wrapText="1"/>
    </xf>
    <xf numFmtId="181" fontId="8" fillId="0" borderId="16" xfId="51" applyNumberFormat="1" applyFont="1" applyFill="1" applyBorder="1" applyAlignment="1">
      <alignment horizontal="center"/>
    </xf>
    <xf numFmtId="180" fontId="2" fillId="0" borderId="16" xfId="51" applyFont="1" applyFill="1" applyBorder="1" applyAlignment="1"/>
    <xf numFmtId="180" fontId="2" fillId="0" borderId="16" xfId="51" applyFont="1" applyFill="1" applyBorder="1" applyAlignment="1">
      <alignment horizontal="center"/>
    </xf>
    <xf numFmtId="179" fontId="2" fillId="0" borderId="16" xfId="51" applyNumberFormat="1" applyFont="1" applyFill="1" applyBorder="1" applyAlignment="1">
      <alignment horizontal="center"/>
    </xf>
    <xf numFmtId="181" fontId="2" fillId="3" borderId="16" xfId="51" applyNumberFormat="1" applyFont="1" applyFill="1" applyBorder="1" applyAlignment="1">
      <alignment horizontal="center"/>
    </xf>
    <xf numFmtId="181" fontId="8" fillId="0" borderId="15" xfId="51" applyNumberFormat="1" applyFont="1" applyFill="1" applyBorder="1" applyAlignment="1">
      <alignment horizontal="center"/>
    </xf>
    <xf numFmtId="181" fontId="2" fillId="0" borderId="16" xfId="51" applyNumberFormat="1" applyFont="1" applyFill="1" applyBorder="1" applyAlignment="1"/>
    <xf numFmtId="181" fontId="2" fillId="0" borderId="16" xfId="51" applyNumberFormat="1" applyFont="1" applyFill="1" applyBorder="1" applyAlignment="1">
      <alignment horizontal="center"/>
    </xf>
    <xf numFmtId="181" fontId="8" fillId="0" borderId="18" xfId="51" applyNumberFormat="1" applyFont="1" applyFill="1" applyBorder="1" applyAlignment="1">
      <alignment horizontal="center"/>
    </xf>
    <xf numFmtId="180" fontId="2" fillId="0" borderId="18" xfId="51" applyFont="1" applyFill="1" applyBorder="1" applyAlignment="1"/>
    <xf numFmtId="180" fontId="2" fillId="0" borderId="18" xfId="51" applyFont="1" applyFill="1" applyBorder="1" applyAlignment="1">
      <alignment horizontal="center"/>
    </xf>
    <xf numFmtId="180" fontId="2" fillId="0" borderId="19" xfId="51" applyFont="1" applyFill="1" applyBorder="1" applyAlignment="1">
      <alignment horizontal="center"/>
    </xf>
    <xf numFmtId="180" fontId="2" fillId="0" borderId="20" xfId="51" applyFont="1" applyFill="1" applyBorder="1" applyAlignment="1">
      <alignment horizontal="center"/>
    </xf>
    <xf numFmtId="185" fontId="2" fillId="3" borderId="21" xfId="2" applyNumberFormat="1" applyFont="1" applyFill="1" applyBorder="1" applyAlignment="1">
      <alignment horizontal="center"/>
    </xf>
    <xf numFmtId="179" fontId="2" fillId="0" borderId="18" xfId="51" applyNumberFormat="1" applyFont="1" applyFill="1" applyBorder="1" applyAlignment="1">
      <alignment horizontal="center"/>
    </xf>
    <xf numFmtId="181" fontId="2" fillId="3" borderId="21" xfId="51" applyNumberFormat="1" applyFont="1" applyFill="1" applyBorder="1" applyAlignment="1">
      <alignment horizontal="center"/>
    </xf>
    <xf numFmtId="4" fontId="2" fillId="4" borderId="22" xfId="0" applyNumberFormat="1" applyFont="1" applyFill="1" applyBorder="1" applyAlignment="1">
      <alignment horizontal="center" vertical="center" wrapText="1"/>
    </xf>
    <xf numFmtId="181" fontId="10" fillId="0" borderId="6" xfId="51" applyNumberFormat="1" applyFont="1" applyFill="1" applyBorder="1" applyAlignment="1">
      <alignment horizontal="left"/>
    </xf>
    <xf numFmtId="180" fontId="2" fillId="0" borderId="7" xfId="51" applyFont="1" applyFill="1" applyBorder="1" applyAlignment="1"/>
    <xf numFmtId="180" fontId="2" fillId="0" borderId="7" xfId="51" applyFont="1" applyFill="1" applyBorder="1" applyAlignment="1">
      <alignment horizontal="right"/>
    </xf>
    <xf numFmtId="185" fontId="11" fillId="3" borderId="23" xfId="2" applyNumberFormat="1" applyFont="1" applyFill="1" applyBorder="1" applyAlignment="1">
      <alignment horizontal="right"/>
    </xf>
    <xf numFmtId="176" fontId="11" fillId="0" borderId="23" xfId="51" applyNumberFormat="1" applyFont="1" applyFill="1" applyBorder="1" applyAlignment="1">
      <alignment horizontal="right"/>
    </xf>
    <xf numFmtId="186" fontId="1" fillId="0" borderId="0" xfId="51" applyNumberFormat="1" applyFont="1" applyFill="1" applyAlignment="1">
      <alignment horizontal="center"/>
    </xf>
    <xf numFmtId="180" fontId="2" fillId="0" borderId="0" xfId="51" applyFont="1" applyFill="1" applyAlignment="1"/>
    <xf numFmtId="176" fontId="12" fillId="0" borderId="0" xfId="51" applyNumberFormat="1" applyFont="1" applyFill="1" applyAlignment="1">
      <alignment horizontal="center"/>
    </xf>
    <xf numFmtId="187" fontId="1" fillId="0" borderId="0" xfId="51" applyNumberFormat="1" applyFont="1" applyFill="1" applyAlignment="1"/>
    <xf numFmtId="176" fontId="12" fillId="0" borderId="24" xfId="51" applyNumberFormat="1" applyFont="1" applyFill="1" applyBorder="1" applyAlignment="1">
      <alignment horizontal="center"/>
    </xf>
    <xf numFmtId="176" fontId="12" fillId="0" borderId="25" xfId="51" applyNumberFormat="1" applyFont="1" applyFill="1" applyBorder="1" applyAlignment="1">
      <alignment horizontal="center"/>
    </xf>
    <xf numFmtId="181" fontId="2" fillId="5" borderId="0" xfId="51" applyNumberFormat="1" applyFont="1" applyFill="1" applyAlignment="1">
      <alignment horizontal="center"/>
    </xf>
    <xf numFmtId="188" fontId="1" fillId="0" borderId="0" xfId="51" applyNumberFormat="1" applyFont="1" applyFill="1" applyAlignment="1"/>
    <xf numFmtId="187" fontId="1" fillId="0" borderId="0" xfId="51" applyNumberFormat="1" applyFont="1" applyFill="1" applyAlignment="1">
      <alignment horizontal="right"/>
    </xf>
    <xf numFmtId="176" fontId="12" fillId="0" borderId="26" xfId="51" applyNumberFormat="1" applyFont="1" applyFill="1" applyBorder="1" applyAlignment="1">
      <alignment horizontal="center"/>
    </xf>
    <xf numFmtId="0" fontId="0" fillId="0" borderId="25" xfId="0" applyFill="1" applyBorder="1"/>
    <xf numFmtId="176" fontId="13" fillId="0" borderId="0" xfId="51" applyNumberFormat="1" applyFont="1" applyFill="1" applyAlignment="1">
      <alignment horizontal="center"/>
    </xf>
    <xf numFmtId="182" fontId="12" fillId="0" borderId="0" xfId="51" applyNumberFormat="1" applyFont="1" applyFill="1" applyAlignment="1">
      <alignment horizontal="left"/>
    </xf>
    <xf numFmtId="176" fontId="12" fillId="0" borderId="0" xfId="51" applyNumberFormat="1" applyFont="1" applyFill="1" applyAlignment="1">
      <alignment horizontal="left"/>
    </xf>
    <xf numFmtId="182" fontId="12" fillId="0" borderId="0" xfId="51" applyNumberFormat="1" applyFont="1" applyFill="1" applyAlignment="1">
      <alignment horizontal="center"/>
    </xf>
    <xf numFmtId="181" fontId="2" fillId="6" borderId="0" xfId="51" applyNumberFormat="1" applyFont="1" applyFill="1" applyAlignment="1">
      <alignment horizontal="center"/>
    </xf>
    <xf numFmtId="176" fontId="12" fillId="0" borderId="0" xfId="51" applyNumberFormat="1" applyFont="1" applyFill="1" applyBorder="1" applyAlignment="1">
      <alignment horizontal="center"/>
    </xf>
    <xf numFmtId="180" fontId="1" fillId="0" borderId="0" xfId="51" applyFont="1" applyFill="1" applyBorder="1" applyAlignment="1">
      <alignment horizontal="center"/>
    </xf>
    <xf numFmtId="176" fontId="12" fillId="0" borderId="27" xfId="51" applyNumberFormat="1" applyFont="1" applyFill="1" applyBorder="1" applyAlignment="1">
      <alignment horizontal="center"/>
    </xf>
    <xf numFmtId="176" fontId="1" fillId="0" borderId="0" xfId="51" applyNumberFormat="1" applyFont="1" applyFill="1" applyAlignment="1">
      <alignment horizontal="left"/>
    </xf>
    <xf numFmtId="176" fontId="2" fillId="5" borderId="28" xfId="51" applyNumberFormat="1" applyFont="1" applyFill="1" applyBorder="1" applyAlignment="1">
      <alignment horizontal="center"/>
    </xf>
    <xf numFmtId="0" fontId="0" fillId="0" borderId="24" xfId="0" applyFill="1" applyBorder="1"/>
    <xf numFmtId="0" fontId="0" fillId="0" borderId="29" xfId="0" applyFill="1" applyBorder="1"/>
    <xf numFmtId="182" fontId="1" fillId="0" borderId="0" xfId="51" applyNumberFormat="1" applyFont="1" applyFill="1" applyAlignment="1"/>
    <xf numFmtId="181" fontId="1" fillId="0" borderId="30" xfId="51" applyNumberFormat="1" applyFont="1" applyFill="1" applyBorder="1" applyAlignment="1">
      <alignment horizontal="center"/>
    </xf>
    <xf numFmtId="180" fontId="2" fillId="0" borderId="31" xfId="51" applyFont="1" applyFill="1" applyBorder="1" applyAlignment="1"/>
    <xf numFmtId="176" fontId="1" fillId="0" borderId="0" xfId="51" applyNumberFormat="1" applyFont="1" applyFill="1" applyBorder="1" applyAlignment="1">
      <alignment horizontal="center"/>
    </xf>
    <xf numFmtId="181" fontId="1" fillId="0" borderId="32" xfId="51" applyNumberFormat="1" applyFont="1" applyFill="1" applyBorder="1" applyAlignment="1">
      <alignment horizontal="center"/>
    </xf>
    <xf numFmtId="180" fontId="1" fillId="0" borderId="33" xfId="51" applyFont="1" applyFill="1" applyBorder="1" applyAlignment="1"/>
    <xf numFmtId="180" fontId="2" fillId="0" borderId="33" xfId="51" applyFont="1" applyFill="1" applyBorder="1" applyAlignment="1"/>
    <xf numFmtId="181" fontId="1" fillId="0" borderId="34" xfId="51" applyNumberFormat="1" applyFont="1" applyFill="1" applyBorder="1" applyAlignment="1">
      <alignment horizontal="center"/>
    </xf>
    <xf numFmtId="180" fontId="1" fillId="0" borderId="35" xfId="51" applyFont="1" applyFill="1" applyBorder="1" applyAlignment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Result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Result2" xf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Excel Built-in Normal" xfId="51"/>
    <cellStyle name="Heading" xfId="52"/>
    <cellStyle name="Heading1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361951</xdr:colOff>
      <xdr:row>0</xdr:row>
      <xdr:rowOff>38496</xdr:rowOff>
    </xdr:from>
    <xdr:ext cx="3095624" cy="974329"/>
    <xdr:pic>
      <xdr:nvPicPr>
        <xdr:cNvPr id="2" name="Picture 2"/>
        <xdr:cNvPicPr>
          <a:picLocks noChangeAspect="1"/>
        </xdr:cNvPicPr>
      </xdr:nvPicPr>
      <xdr:blipFill>
        <a:blip r:embed="rId1">
          <a:lum/>
        </a:blip>
        <a:srcRect/>
        <a:stretch>
          <a:fillRect/>
        </a:stretch>
      </xdr:blipFill>
      <xdr:spPr>
        <a:xfrm>
          <a:off x="6229350" y="38100"/>
          <a:ext cx="3095625" cy="9747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7"/>
  <sheetViews>
    <sheetView tabSelected="1" view="pageBreakPreview" zoomScaleNormal="89" workbookViewId="0">
      <selection activeCell="M5" sqref="M5"/>
    </sheetView>
  </sheetViews>
  <sheetFormatPr defaultColWidth="9" defaultRowHeight="14.25"/>
  <cols>
    <col min="1" max="1" width="23.25" style="1" customWidth="1"/>
    <col min="2" max="2" width="14" style="1" customWidth="1"/>
    <col min="3" max="3" width="39.75" style="2" customWidth="1"/>
    <col min="4" max="4" width="6.83333333333333" style="3" customWidth="1"/>
    <col min="5" max="5" width="11.5833333333333" style="3" customWidth="1"/>
    <col min="6" max="6" width="8.83333333333333" style="4" customWidth="1"/>
    <col min="7" max="7" width="10.4166666666667" style="4" customWidth="1"/>
    <col min="8" max="8" width="13.25" style="5" customWidth="1"/>
    <col min="9" max="9" width="8.5" style="2" customWidth="1"/>
    <col min="10" max="10" width="12.3333333333333" style="2" customWidth="1"/>
    <col min="11" max="256" width="8.5" style="2" customWidth="1"/>
    <col min="257" max="257" width="21.8333333333333" style="2" customWidth="1"/>
    <col min="258" max="258" width="12.75" style="2" customWidth="1"/>
    <col min="259" max="259" width="31.5833333333333" style="2" customWidth="1"/>
    <col min="260" max="260" width="6.83333333333333" style="2" customWidth="1"/>
    <col min="261" max="261" width="11.5833333333333" style="2" customWidth="1"/>
    <col min="262" max="262" width="8.83333333333333" style="2" customWidth="1"/>
    <col min="263" max="263" width="6.83333333333333" style="2" customWidth="1"/>
    <col min="264" max="264" width="12.5833333333333" style="2" customWidth="1"/>
    <col min="265" max="512" width="8.5" style="2" customWidth="1"/>
    <col min="513" max="513" width="21.8333333333333" style="2" customWidth="1"/>
    <col min="514" max="514" width="12.75" style="2" customWidth="1"/>
    <col min="515" max="515" width="31.5833333333333" style="2" customWidth="1"/>
    <col min="516" max="516" width="6.83333333333333" style="2" customWidth="1"/>
    <col min="517" max="517" width="11.5833333333333" style="2" customWidth="1"/>
    <col min="518" max="518" width="8.83333333333333" style="2" customWidth="1"/>
    <col min="519" max="519" width="6.83333333333333" style="2" customWidth="1"/>
    <col min="520" max="520" width="12.5833333333333" style="2" customWidth="1"/>
    <col min="521" max="768" width="8.5" style="2" customWidth="1"/>
    <col min="769" max="769" width="21.8333333333333" style="2" customWidth="1"/>
    <col min="770" max="770" width="12.75" style="2" customWidth="1"/>
    <col min="771" max="771" width="31.5833333333333" style="2" customWidth="1"/>
    <col min="772" max="772" width="6.83333333333333" style="2" customWidth="1"/>
    <col min="773" max="773" width="11.5833333333333" style="2" customWidth="1"/>
    <col min="774" max="774" width="8.83333333333333" style="2" customWidth="1"/>
    <col min="775" max="775" width="6.83333333333333" style="2" customWidth="1"/>
    <col min="776" max="776" width="12.5833333333333" style="2" customWidth="1"/>
    <col min="777" max="1023" width="8.5" style="2" customWidth="1"/>
    <col min="1024" max="1024" width="9" style="2" customWidth="1"/>
    <col min="1025" max="1025" width="9" customWidth="1"/>
  </cols>
  <sheetData>
    <row r="1" ht="18" customHeight="1" spans="1:8">
      <c r="A1" s="6"/>
      <c r="G1" s="2"/>
      <c r="H1" s="7"/>
    </row>
    <row r="2" ht="15.75" spans="1:8">
      <c r="A2" s="8" t="s">
        <v>0</v>
      </c>
      <c r="G2" s="2"/>
      <c r="H2" s="7"/>
    </row>
    <row r="3" ht="15.75" spans="1:8">
      <c r="A3" s="9" t="s">
        <v>1</v>
      </c>
      <c r="B3" s="9"/>
      <c r="C3" s="9"/>
      <c r="D3" s="10"/>
      <c r="E3" s="11"/>
      <c r="F3" s="11"/>
      <c r="G3" s="11"/>
      <c r="H3" s="11"/>
    </row>
    <row r="4" spans="1:6">
      <c r="A4" s="12" t="s">
        <v>2</v>
      </c>
      <c r="B4" s="13"/>
      <c r="C4" s="4"/>
      <c r="D4" s="4"/>
      <c r="F4" s="3"/>
    </row>
    <row r="5" spans="1:13">
      <c r="A5" s="3"/>
      <c r="B5" s="3"/>
      <c r="C5" s="14"/>
      <c r="D5" s="15"/>
      <c r="E5" s="16"/>
      <c r="F5" s="3"/>
      <c r="G5" s="17"/>
      <c r="H5" s="17"/>
      <c r="M5" s="2">
        <v>0</v>
      </c>
    </row>
    <row r="6" ht="16.5" spans="1:7">
      <c r="A6" s="18" t="s">
        <v>3</v>
      </c>
      <c r="B6" s="18"/>
      <c r="D6" s="19" t="s">
        <v>4</v>
      </c>
      <c r="E6" s="19"/>
      <c r="F6" s="19"/>
      <c r="G6" s="19"/>
    </row>
    <row r="7" spans="1:8">
      <c r="A7" s="20" t="s">
        <v>5</v>
      </c>
      <c r="B7" s="21"/>
      <c r="C7" s="22" t="s">
        <v>6</v>
      </c>
      <c r="D7" s="22" t="s">
        <v>7</v>
      </c>
      <c r="E7" s="23" t="s">
        <v>8</v>
      </c>
      <c r="F7" s="24" t="s">
        <v>9</v>
      </c>
      <c r="G7" s="25" t="s">
        <v>10</v>
      </c>
      <c r="H7" s="26" t="s">
        <v>11</v>
      </c>
    </row>
    <row r="8" ht="15" spans="1:8">
      <c r="A8" s="27" t="s">
        <v>12</v>
      </c>
      <c r="B8" s="28" t="s">
        <v>13</v>
      </c>
      <c r="C8" s="29"/>
      <c r="D8" s="29"/>
      <c r="E8" s="30" t="s">
        <v>14</v>
      </c>
      <c r="F8" s="31" t="s">
        <v>15</v>
      </c>
      <c r="G8" s="32" t="s">
        <v>16</v>
      </c>
      <c r="H8" s="33"/>
    </row>
    <row r="9" ht="15" spans="1:8">
      <c r="A9" s="34" t="s">
        <v>3</v>
      </c>
      <c r="B9" s="35"/>
      <c r="C9" s="36"/>
      <c r="D9" s="36"/>
      <c r="E9" s="36"/>
      <c r="F9" s="37"/>
      <c r="G9" s="38"/>
      <c r="H9" s="39"/>
    </row>
    <row r="10" spans="1:8">
      <c r="A10" s="40">
        <v>14809010626339</v>
      </c>
      <c r="B10" s="41">
        <v>4809010626332</v>
      </c>
      <c r="C10" s="42" t="s">
        <v>17</v>
      </c>
      <c r="D10" s="43" t="s">
        <v>18</v>
      </c>
      <c r="E10" s="43" t="s">
        <v>19</v>
      </c>
      <c r="F10" s="44">
        <v>780</v>
      </c>
      <c r="G10" s="45">
        <v>100</v>
      </c>
      <c r="H10" s="46">
        <f>G10*F10</f>
        <v>78000</v>
      </c>
    </row>
    <row r="11" spans="1:8">
      <c r="A11" s="47">
        <v>14806018400985</v>
      </c>
      <c r="B11" s="48">
        <v>4806018400988</v>
      </c>
      <c r="C11" s="49" t="s">
        <v>20</v>
      </c>
      <c r="D11" s="50" t="s">
        <v>18</v>
      </c>
      <c r="E11" s="50" t="s">
        <v>19</v>
      </c>
      <c r="F11" s="51">
        <v>780</v>
      </c>
      <c r="G11" s="52">
        <v>60</v>
      </c>
      <c r="H11" s="53">
        <f>G11*F11</f>
        <v>46800</v>
      </c>
    </row>
    <row r="12" spans="1:8">
      <c r="A12" s="47">
        <v>14809010626346</v>
      </c>
      <c r="B12" s="48">
        <v>4809010626349</v>
      </c>
      <c r="C12" s="49" t="s">
        <v>21</v>
      </c>
      <c r="D12" s="50" t="s">
        <v>18</v>
      </c>
      <c r="E12" s="50" t="s">
        <v>19</v>
      </c>
      <c r="F12" s="51">
        <v>780</v>
      </c>
      <c r="G12" s="52">
        <v>30</v>
      </c>
      <c r="H12" s="53">
        <f t="shared" ref="H12:H33" si="0">G12*F12</f>
        <v>23400</v>
      </c>
    </row>
    <row r="13" spans="1:8">
      <c r="A13" s="47">
        <v>14806018406482</v>
      </c>
      <c r="B13" s="48">
        <v>4806018406485</v>
      </c>
      <c r="C13" s="49" t="s">
        <v>22</v>
      </c>
      <c r="D13" s="50" t="s">
        <v>23</v>
      </c>
      <c r="E13" s="50" t="s">
        <v>19</v>
      </c>
      <c r="F13" s="51">
        <v>984</v>
      </c>
      <c r="G13" s="52">
        <v>30</v>
      </c>
      <c r="H13" s="53">
        <f t="shared" si="0"/>
        <v>29520</v>
      </c>
    </row>
    <row r="14" spans="1:8">
      <c r="A14" s="47">
        <v>14806018405539</v>
      </c>
      <c r="B14" s="48">
        <v>4806018405532</v>
      </c>
      <c r="C14" s="49" t="s">
        <v>24</v>
      </c>
      <c r="D14" s="50" t="s">
        <v>18</v>
      </c>
      <c r="E14" s="50" t="s">
        <v>25</v>
      </c>
      <c r="F14" s="51">
        <v>780</v>
      </c>
      <c r="G14" s="52">
        <v>20</v>
      </c>
      <c r="H14" s="53">
        <f t="shared" si="0"/>
        <v>15600</v>
      </c>
    </row>
    <row r="15" spans="1:8">
      <c r="A15" s="47">
        <v>14806018403481</v>
      </c>
      <c r="B15" s="48">
        <v>4806018403484</v>
      </c>
      <c r="C15" s="49" t="s">
        <v>26</v>
      </c>
      <c r="D15" s="50" t="s">
        <v>27</v>
      </c>
      <c r="E15" s="50" t="s">
        <v>19</v>
      </c>
      <c r="F15" s="51">
        <v>819</v>
      </c>
      <c r="G15" s="52">
        <v>100</v>
      </c>
      <c r="H15" s="53">
        <f t="shared" si="0"/>
        <v>81900</v>
      </c>
    </row>
    <row r="16" spans="1:8">
      <c r="A16" s="47">
        <v>14806018403726</v>
      </c>
      <c r="B16" s="48">
        <v>4806018403729</v>
      </c>
      <c r="C16" s="49" t="s">
        <v>28</v>
      </c>
      <c r="D16" s="50" t="s">
        <v>27</v>
      </c>
      <c r="E16" s="50" t="s">
        <v>19</v>
      </c>
      <c r="F16" s="51">
        <v>819</v>
      </c>
      <c r="G16" s="52">
        <v>100</v>
      </c>
      <c r="H16" s="53">
        <f t="shared" si="0"/>
        <v>81900</v>
      </c>
    </row>
    <row r="17" spans="1:8">
      <c r="A17" s="54">
        <v>14806018407458</v>
      </c>
      <c r="B17" s="48">
        <v>4806018407451</v>
      </c>
      <c r="C17" s="49" t="s">
        <v>29</v>
      </c>
      <c r="D17" s="50" t="s">
        <v>30</v>
      </c>
      <c r="E17" s="50" t="s">
        <v>19</v>
      </c>
      <c r="F17" s="51">
        <v>594</v>
      </c>
      <c r="G17" s="52">
        <v>20</v>
      </c>
      <c r="H17" s="53">
        <f t="shared" si="0"/>
        <v>11880</v>
      </c>
    </row>
    <row r="18" spans="1:8">
      <c r="A18" s="54">
        <v>14806018401593</v>
      </c>
      <c r="B18" s="48">
        <v>4806018401596</v>
      </c>
      <c r="C18" s="49" t="s">
        <v>31</v>
      </c>
      <c r="D18" s="50" t="s">
        <v>32</v>
      </c>
      <c r="E18" s="50" t="s">
        <v>19</v>
      </c>
      <c r="F18" s="51">
        <v>594</v>
      </c>
      <c r="G18" s="52">
        <v>20</v>
      </c>
      <c r="H18" s="53">
        <f t="shared" si="0"/>
        <v>11880</v>
      </c>
    </row>
    <row r="19" spans="1:8">
      <c r="A19" s="54">
        <v>14806018401616</v>
      </c>
      <c r="B19" s="48">
        <v>4806018401619</v>
      </c>
      <c r="C19" s="49" t="s">
        <v>33</v>
      </c>
      <c r="D19" s="50" t="s">
        <v>32</v>
      </c>
      <c r="E19" s="50" t="s">
        <v>19</v>
      </c>
      <c r="F19" s="51">
        <v>594</v>
      </c>
      <c r="G19" s="52">
        <v>20</v>
      </c>
      <c r="H19" s="53">
        <f t="shared" si="0"/>
        <v>11880</v>
      </c>
    </row>
    <row r="20" spans="1:8">
      <c r="A20" s="54">
        <v>14806018403870</v>
      </c>
      <c r="B20" s="48">
        <v>4806018403880</v>
      </c>
      <c r="C20" s="49" t="s">
        <v>34</v>
      </c>
      <c r="D20" s="50" t="s">
        <v>35</v>
      </c>
      <c r="E20" s="50" t="s">
        <v>19</v>
      </c>
      <c r="F20" s="51">
        <v>840</v>
      </c>
      <c r="G20" s="52">
        <v>10</v>
      </c>
      <c r="H20" s="53">
        <f t="shared" si="0"/>
        <v>8400</v>
      </c>
    </row>
    <row r="21" spans="1:8">
      <c r="A21" s="54">
        <v>14806018402316</v>
      </c>
      <c r="B21" s="48">
        <v>4806018402319</v>
      </c>
      <c r="C21" s="49" t="s">
        <v>36</v>
      </c>
      <c r="D21" s="50" t="s">
        <v>32</v>
      </c>
      <c r="E21" s="50" t="s">
        <v>19</v>
      </c>
      <c r="F21" s="51">
        <v>594</v>
      </c>
      <c r="G21" s="52">
        <v>20</v>
      </c>
      <c r="H21" s="53">
        <f t="shared" si="0"/>
        <v>11880</v>
      </c>
    </row>
    <row r="22" spans="1:8">
      <c r="A22" s="54">
        <v>14806018403856</v>
      </c>
      <c r="B22" s="48">
        <v>4806018403866</v>
      </c>
      <c r="C22" s="49" t="s">
        <v>37</v>
      </c>
      <c r="D22" s="50" t="s">
        <v>35</v>
      </c>
      <c r="E22" s="50" t="s">
        <v>19</v>
      </c>
      <c r="F22" s="51">
        <v>840</v>
      </c>
      <c r="G22" s="52">
        <v>10</v>
      </c>
      <c r="H22" s="53">
        <f t="shared" si="0"/>
        <v>8400</v>
      </c>
    </row>
    <row r="23" ht="15" customHeight="1" spans="1:10">
      <c r="A23" s="55">
        <v>14809010626339</v>
      </c>
      <c r="B23" s="56">
        <v>4809010626332</v>
      </c>
      <c r="C23" s="57" t="s">
        <v>38</v>
      </c>
      <c r="D23" s="58" t="s">
        <v>23</v>
      </c>
      <c r="E23" s="58" t="s">
        <v>19</v>
      </c>
      <c r="F23" s="59">
        <v>765</v>
      </c>
      <c r="G23" s="60">
        <v>100</v>
      </c>
      <c r="H23" s="53">
        <f t="shared" si="0"/>
        <v>76500</v>
      </c>
      <c r="J23" s="101"/>
    </row>
    <row r="24" ht="15" customHeight="1" spans="1:10">
      <c r="A24" s="55">
        <v>14806018405812</v>
      </c>
      <c r="B24" s="56">
        <v>4806018405815</v>
      </c>
      <c r="C24" s="57" t="s">
        <v>39</v>
      </c>
      <c r="D24" s="58" t="s">
        <v>40</v>
      </c>
      <c r="E24" s="58" t="s">
        <v>41</v>
      </c>
      <c r="F24" s="59">
        <v>819</v>
      </c>
      <c r="G24" s="60">
        <v>50</v>
      </c>
      <c r="H24" s="53">
        <f t="shared" si="0"/>
        <v>40950</v>
      </c>
      <c r="J24" s="101"/>
    </row>
    <row r="25" ht="15" customHeight="1" spans="1:10">
      <c r="A25" s="55">
        <v>14806018405799</v>
      </c>
      <c r="B25" s="56">
        <v>4806018405792</v>
      </c>
      <c r="C25" s="57" t="s">
        <v>42</v>
      </c>
      <c r="D25" s="58" t="s">
        <v>35</v>
      </c>
      <c r="E25" s="58" t="s">
        <v>41</v>
      </c>
      <c r="F25" s="59">
        <v>765</v>
      </c>
      <c r="G25" s="60">
        <v>80</v>
      </c>
      <c r="H25" s="53">
        <f t="shared" si="0"/>
        <v>61200</v>
      </c>
      <c r="J25" s="101"/>
    </row>
    <row r="26" ht="15" customHeight="1" spans="1:10">
      <c r="A26" s="61">
        <v>14806018405881</v>
      </c>
      <c r="B26" s="56">
        <v>4806018405891</v>
      </c>
      <c r="C26" s="62" t="s">
        <v>43</v>
      </c>
      <c r="D26" s="63" t="s">
        <v>40</v>
      </c>
      <c r="E26" s="63" t="s">
        <v>41</v>
      </c>
      <c r="F26" s="59">
        <v>819</v>
      </c>
      <c r="G26" s="60">
        <v>50</v>
      </c>
      <c r="H26" s="53">
        <f t="shared" si="0"/>
        <v>40950</v>
      </c>
      <c r="J26" s="101"/>
    </row>
    <row r="27" ht="15" customHeight="1" spans="1:10">
      <c r="A27" s="61">
        <v>14806018406291</v>
      </c>
      <c r="B27" s="56">
        <v>4806018406294</v>
      </c>
      <c r="C27" s="57" t="s">
        <v>44</v>
      </c>
      <c r="D27" s="58" t="s">
        <v>40</v>
      </c>
      <c r="E27" s="58" t="s">
        <v>41</v>
      </c>
      <c r="F27" s="59">
        <v>819</v>
      </c>
      <c r="G27" s="60">
        <v>80</v>
      </c>
      <c r="H27" s="53">
        <f t="shared" si="0"/>
        <v>65520</v>
      </c>
      <c r="J27" s="101"/>
    </row>
    <row r="28" ht="15" customHeight="1" spans="1:10">
      <c r="A28" s="61">
        <v>14806018406055</v>
      </c>
      <c r="B28" s="56">
        <v>4806018406058</v>
      </c>
      <c r="C28" s="57" t="s">
        <v>45</v>
      </c>
      <c r="D28" s="58" t="s">
        <v>35</v>
      </c>
      <c r="E28" s="58" t="s">
        <v>41</v>
      </c>
      <c r="F28" s="59">
        <v>765</v>
      </c>
      <c r="G28" s="60">
        <v>50</v>
      </c>
      <c r="H28" s="53">
        <f t="shared" si="0"/>
        <v>38250</v>
      </c>
      <c r="J28" s="101"/>
    </row>
    <row r="29" ht="15" customHeight="1" spans="1:10">
      <c r="A29" s="61">
        <v>14806018406079</v>
      </c>
      <c r="B29" s="56">
        <v>4806018406072</v>
      </c>
      <c r="C29" s="57" t="s">
        <v>46</v>
      </c>
      <c r="D29" s="58" t="s">
        <v>47</v>
      </c>
      <c r="E29" s="58" t="s">
        <v>41</v>
      </c>
      <c r="F29" s="59">
        <v>765</v>
      </c>
      <c r="G29" s="60">
        <v>50</v>
      </c>
      <c r="H29" s="53">
        <f t="shared" si="0"/>
        <v>38250</v>
      </c>
      <c r="J29" s="101"/>
    </row>
    <row r="30" ht="15" customHeight="1" spans="1:10">
      <c r="A30" s="34"/>
      <c r="B30" s="64"/>
      <c r="C30" s="65"/>
      <c r="D30" s="66"/>
      <c r="E30" s="67"/>
      <c r="F30" s="68"/>
      <c r="G30" s="69">
        <f>SUM(G10:G29)</f>
        <v>1000</v>
      </c>
      <c r="H30" s="53">
        <f>SUM(H10:H29)</f>
        <v>783060</v>
      </c>
      <c r="J30" s="101"/>
    </row>
    <row r="31" ht="15" customHeight="1" spans="1:10">
      <c r="A31" s="34" t="s">
        <v>48</v>
      </c>
      <c r="B31" s="64"/>
      <c r="C31" s="65"/>
      <c r="D31" s="66"/>
      <c r="E31" s="66"/>
      <c r="F31" s="70"/>
      <c r="G31" s="69"/>
      <c r="H31" s="53"/>
      <c r="J31" s="101"/>
    </row>
    <row r="32" ht="15" customHeight="1" spans="1:10">
      <c r="A32" s="34">
        <v>14806018407250</v>
      </c>
      <c r="B32" s="64">
        <v>4806018407253</v>
      </c>
      <c r="C32" s="65" t="s">
        <v>49</v>
      </c>
      <c r="D32" s="66" t="s">
        <v>18</v>
      </c>
      <c r="E32" s="66" t="s">
        <v>50</v>
      </c>
      <c r="F32" s="70"/>
      <c r="G32" s="71"/>
      <c r="H32" s="53">
        <f t="shared" si="0"/>
        <v>0</v>
      </c>
      <c r="J32" s="101"/>
    </row>
    <row r="33" ht="15" customHeight="1" spans="1:10">
      <c r="A33" s="34">
        <v>14806018407410</v>
      </c>
      <c r="B33" s="64">
        <v>4806018407413</v>
      </c>
      <c r="C33" s="65" t="s">
        <v>51</v>
      </c>
      <c r="D33" s="66" t="s">
        <v>52</v>
      </c>
      <c r="E33" s="66" t="s">
        <v>50</v>
      </c>
      <c r="F33" s="70"/>
      <c r="G33" s="71"/>
      <c r="H33" s="53">
        <f t="shared" si="0"/>
        <v>0</v>
      </c>
      <c r="J33" s="101"/>
    </row>
    <row r="34" ht="15" customHeight="1" spans="1:10">
      <c r="A34" s="34"/>
      <c r="B34" s="64"/>
      <c r="C34" s="65"/>
      <c r="D34" s="66"/>
      <c r="E34" s="67"/>
      <c r="F34" s="68"/>
      <c r="G34" s="71">
        <f>SUM(G32:G33)</f>
        <v>0</v>
      </c>
      <c r="H34" s="72">
        <f>SUM(H32:H33)</f>
        <v>0</v>
      </c>
      <c r="J34" s="101"/>
    </row>
    <row r="35" ht="15.75" spans="1:8">
      <c r="A35" s="73"/>
      <c r="B35" s="28"/>
      <c r="C35" s="74"/>
      <c r="D35" s="75" t="s">
        <v>53</v>
      </c>
      <c r="E35" s="75"/>
      <c r="F35" s="75"/>
      <c r="G35" s="76">
        <f>G30+G34</f>
        <v>1000</v>
      </c>
      <c r="H35" s="77">
        <f>H30+H34</f>
        <v>783060</v>
      </c>
    </row>
    <row r="36" customHeight="1" spans="8:8">
      <c r="H36" s="78"/>
    </row>
    <row r="37" spans="1:5">
      <c r="A37" s="6" t="s">
        <v>54</v>
      </c>
      <c r="C37" s="79" t="s">
        <v>55</v>
      </c>
      <c r="D37" s="80">
        <f>H30</f>
        <v>783060</v>
      </c>
      <c r="E37" s="80"/>
    </row>
    <row r="38" spans="3:5">
      <c r="C38" s="81">
        <v>0.12</v>
      </c>
      <c r="D38" s="82">
        <f>+D37*C38</f>
        <v>93967.2</v>
      </c>
      <c r="E38" s="82"/>
    </row>
    <row r="39" spans="1:5">
      <c r="A39" s="1" t="s">
        <v>56</v>
      </c>
      <c r="D39" s="83">
        <f>+D37-D38</f>
        <v>689092.8</v>
      </c>
      <c r="E39" s="83"/>
    </row>
    <row r="40" spans="1:5">
      <c r="A40" s="1" t="s">
        <v>57</v>
      </c>
      <c r="C40" s="81">
        <v>0.02</v>
      </c>
      <c r="D40" s="82">
        <f>+D39*C40</f>
        <v>13781.856</v>
      </c>
      <c r="E40" s="82"/>
    </row>
    <row r="41" spans="1:5">
      <c r="A41" s="84" t="s">
        <v>58</v>
      </c>
      <c r="C41" s="81"/>
      <c r="D41" s="83">
        <f>+D39-D40</f>
        <v>675310.944</v>
      </c>
      <c r="E41" s="83"/>
    </row>
    <row r="42" spans="3:5">
      <c r="C42" s="85">
        <v>0.015</v>
      </c>
      <c r="D42" s="82">
        <f>+D41*C42</f>
        <v>10129.66416</v>
      </c>
      <c r="E42" s="82"/>
    </row>
    <row r="43" spans="1:5">
      <c r="A43" s="84" t="s">
        <v>59</v>
      </c>
      <c r="C43" s="86" t="s">
        <v>60</v>
      </c>
      <c r="D43" s="87">
        <f>+D41-D42</f>
        <v>665181.27984</v>
      </c>
      <c r="E43" s="87"/>
    </row>
    <row r="44" spans="1:5">
      <c r="A44" s="84" t="s">
        <v>61</v>
      </c>
      <c r="C44" s="86"/>
      <c r="D44" s="88"/>
      <c r="E44" s="88"/>
    </row>
    <row r="45" spans="3:8">
      <c r="C45" s="79" t="s">
        <v>62</v>
      </c>
      <c r="D45" s="89">
        <f>H34</f>
        <v>0</v>
      </c>
      <c r="E45" s="89"/>
      <c r="F45" s="90"/>
      <c r="G45" s="90"/>
      <c r="H45" s="91"/>
    </row>
    <row r="46" spans="1:8">
      <c r="A46" s="84" t="s">
        <v>63</v>
      </c>
      <c r="C46" s="81">
        <v>0.1</v>
      </c>
      <c r="D46" s="82">
        <f>+D45*C46</f>
        <v>0</v>
      </c>
      <c r="E46" s="82"/>
      <c r="F46" s="92"/>
      <c r="G46" s="92"/>
      <c r="H46" s="80"/>
    </row>
    <row r="47" spans="1:5">
      <c r="A47" s="84" t="s">
        <v>64</v>
      </c>
      <c r="D47" s="83">
        <f>+D45-D46</f>
        <v>0</v>
      </c>
      <c r="E47" s="83"/>
    </row>
    <row r="48" spans="3:5">
      <c r="C48" s="81">
        <v>0.01</v>
      </c>
      <c r="D48" s="82">
        <f>+D47*C48</f>
        <v>0</v>
      </c>
      <c r="E48" s="82"/>
    </row>
    <row r="49" spans="1:5">
      <c r="A49" s="93" t="s">
        <v>65</v>
      </c>
      <c r="C49" s="81"/>
      <c r="D49" s="83">
        <f>+D47-D48</f>
        <v>0</v>
      </c>
      <c r="E49" s="83"/>
    </row>
    <row r="50" spans="1:5">
      <c r="A50" s="93" t="s">
        <v>66</v>
      </c>
      <c r="C50" s="85">
        <v>0.015</v>
      </c>
      <c r="D50" s="82">
        <f>+D49*C50</f>
        <v>0</v>
      </c>
      <c r="E50" s="82"/>
    </row>
    <row r="51" spans="3:5">
      <c r="C51" s="86" t="s">
        <v>60</v>
      </c>
      <c r="D51" s="83">
        <f>+D49-D50</f>
        <v>0</v>
      </c>
      <c r="E51" s="83"/>
    </row>
    <row r="52" spans="3:5">
      <c r="C52" s="86"/>
      <c r="D52" s="94"/>
      <c r="E52" s="94"/>
    </row>
    <row r="53" spans="3:5">
      <c r="C53" s="79"/>
      <c r="D53" s="95"/>
      <c r="E53" s="95"/>
    </row>
    <row r="54" spans="3:5">
      <c r="C54" s="86" t="s">
        <v>67</v>
      </c>
      <c r="D54" s="96">
        <f>+D43+D51</f>
        <v>665181.27984</v>
      </c>
      <c r="E54" s="96"/>
    </row>
    <row r="55" spans="3:5">
      <c r="C55" s="86"/>
      <c r="D55" s="94"/>
      <c r="E55" s="94"/>
    </row>
    <row r="56" spans="3:5">
      <c r="C56" s="79" t="s">
        <v>68</v>
      </c>
      <c r="D56" s="94"/>
      <c r="E56" s="94"/>
    </row>
    <row r="57" spans="3:8">
      <c r="C57" s="81">
        <v>0.05</v>
      </c>
      <c r="D57" s="82">
        <f>+D54*C57</f>
        <v>33259.063992</v>
      </c>
      <c r="E57" s="82"/>
      <c r="H57" s="97"/>
    </row>
    <row r="58" spans="3:3">
      <c r="C58" s="79"/>
    </row>
    <row r="59" ht="15" spans="3:5">
      <c r="C59" s="13" t="s">
        <v>69</v>
      </c>
      <c r="D59" s="98">
        <f>D54-D57</f>
        <v>631922.215848</v>
      </c>
      <c r="E59" s="98"/>
    </row>
    <row r="60" ht="15" hidden="1"/>
    <row r="61" hidden="1" spans="2:2">
      <c r="B61" s="6"/>
    </row>
    <row r="62" hidden="1" spans="4:5">
      <c r="D62" s="11"/>
      <c r="E62" s="11"/>
    </row>
    <row r="63" hidden="1" spans="4:5">
      <c r="D63" s="99"/>
      <c r="E63" s="99"/>
    </row>
    <row r="64" ht="15" hidden="1" spans="4:5">
      <c r="D64" s="100"/>
      <c r="E64" s="100"/>
    </row>
    <row r="65" spans="4:5">
      <c r="D65" s="5"/>
      <c r="E65" s="5"/>
    </row>
    <row r="66" spans="2:5">
      <c r="B66" s="102" t="s">
        <v>70</v>
      </c>
      <c r="C66" s="103" t="s">
        <v>71</v>
      </c>
      <c r="D66" s="104"/>
      <c r="E66" s="5"/>
    </row>
    <row r="67" spans="2:4">
      <c r="B67" s="105"/>
      <c r="C67" s="106" t="s">
        <v>72</v>
      </c>
      <c r="D67" s="95"/>
    </row>
    <row r="68" spans="2:4">
      <c r="B68" s="105"/>
      <c r="C68" s="106" t="s">
        <v>73</v>
      </c>
      <c r="D68" s="95"/>
    </row>
    <row r="69" spans="2:4">
      <c r="B69" s="105"/>
      <c r="C69" s="106" t="s">
        <v>74</v>
      </c>
      <c r="D69" s="95"/>
    </row>
    <row r="70" spans="2:4">
      <c r="B70" s="105"/>
      <c r="C70" s="106"/>
      <c r="D70" s="95"/>
    </row>
    <row r="71" spans="2:4">
      <c r="B71" s="105"/>
      <c r="C71" s="107" t="s">
        <v>75</v>
      </c>
      <c r="D71" s="95"/>
    </row>
    <row r="72" spans="2:4">
      <c r="B72" s="105"/>
      <c r="C72" s="106" t="s">
        <v>76</v>
      </c>
      <c r="D72" s="95"/>
    </row>
    <row r="73" spans="2:4">
      <c r="B73" s="105"/>
      <c r="C73" s="106" t="s">
        <v>77</v>
      </c>
      <c r="D73" s="95"/>
    </row>
    <row r="74" spans="2:4">
      <c r="B74" s="105"/>
      <c r="C74" s="106" t="s">
        <v>74</v>
      </c>
      <c r="D74" s="95"/>
    </row>
    <row r="75" spans="2:4">
      <c r="B75" s="105"/>
      <c r="C75" s="106"/>
      <c r="D75" s="95"/>
    </row>
    <row r="76" spans="2:3">
      <c r="B76" s="105"/>
      <c r="C76" s="107" t="s">
        <v>78</v>
      </c>
    </row>
    <row r="77" ht="15" spans="2:3">
      <c r="B77" s="108"/>
      <c r="C77" s="109" t="s">
        <v>79</v>
      </c>
    </row>
  </sheetData>
  <mergeCells count="32">
    <mergeCell ref="A3:C3"/>
    <mergeCell ref="E3:H3"/>
    <mergeCell ref="A6:B6"/>
    <mergeCell ref="D6:G6"/>
    <mergeCell ref="A7:B7"/>
    <mergeCell ref="E30:F30"/>
    <mergeCell ref="E34:F34"/>
    <mergeCell ref="D35:F35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4:E54"/>
    <mergeCell ref="D57:E57"/>
    <mergeCell ref="D59:E59"/>
    <mergeCell ref="D62:E62"/>
    <mergeCell ref="D63:E63"/>
    <mergeCell ref="D64:E64"/>
    <mergeCell ref="C7:C8"/>
    <mergeCell ref="D7:D8"/>
    <mergeCell ref="H7:H8"/>
  </mergeCells>
  <pageMargins left="0.700694444444445" right="0.700694444444445" top="1.14166666666667" bottom="1.14166666666667" header="0.751388888888889" footer="0.751388888888889"/>
  <pageSetup paperSize="9" scale="60" fitToWidth="0" fitToHeight="0" orientation="portrait" horizontalDpi="6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advincula</dc:creator>
  <cp:lastModifiedBy>Retail 1</cp:lastModifiedBy>
  <cp:revision>7</cp:revision>
  <dcterms:created xsi:type="dcterms:W3CDTF">2017-07-13T14:42:00Z</dcterms:created>
  <dcterms:modified xsi:type="dcterms:W3CDTF">2022-11-25T00:45:27Z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98466BD7BF9049FBADD51484C598E10A</vt:lpwstr>
  </property>
  <property fmtid="{D5CDD505-2E9C-101B-9397-08002B2CF9AE}" pid="3" name="KSOProductBuildVer">
    <vt:lpwstr>1033-11.2.0.11380</vt:lpwstr>
  </property>
</Properties>
</file>