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iawongel/CLab/clab_pypsa/"/>
    </mc:Choice>
  </mc:AlternateContent>
  <xr:revisionPtr revIDLastSave="0" documentId="13_ncr:1_{8936A702-35D0-554A-B6A0-5308294C7784}" xr6:coauthVersionLast="47" xr6:coauthVersionMax="47" xr10:uidLastSave="{00000000-0000-0000-0000-000000000000}"/>
  <bookViews>
    <workbookView xWindow="1720" yWindow="1420" windowWidth="27540" windowHeight="18660" xr2:uid="{00000000-000D-0000-FFFF-FFFF00000000}"/>
  </bookViews>
  <sheets>
    <sheet name="case_input_intermodel_one_node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I48" i="1" s="1"/>
  <c r="I49" i="1" l="1"/>
  <c r="I50" i="1"/>
  <c r="I51" i="1"/>
  <c r="I42" i="1"/>
  <c r="I45" i="1"/>
  <c r="I46" i="1"/>
  <c r="I47" i="1"/>
</calcChain>
</file>

<file path=xl/sharedStrings.xml><?xml version="1.0" encoding="utf-8"?>
<sst xmlns="http://schemas.openxmlformats.org/spreadsheetml/2006/main" count="162" uniqueCount="96">
  <si>
    <t>Note that demand has no decisions.</t>
  </si>
  <si>
    <t>Note that unmet demand is represented a source with a variable cost only, so unmet demand has an output decision.</t>
  </si>
  <si>
    <t>REQUIRED KEYWORDS</t>
  </si>
  <si>
    <t>tech_name</t>
  </si>
  <si>
    <t>tech_type</t>
  </si>
  <si>
    <t>OPTIONAL KEYWORDS</t>
  </si>
  <si>
    <t>node</t>
  </si>
  <si>
    <t>fixed_cost</t>
  </si>
  <si>
    <t>var_cost</t>
  </si>
  <si>
    <t>charging_time</t>
  </si>
  <si>
    <t>decay_rate</t>
  </si>
  <si>
    <t>CASE_DATA</t>
  </si>
  <si>
    <t>case_name</t>
  </si>
  <si>
    <t>output_path</t>
  </si>
  <si>
    <t>numerics_scaling</t>
  </si>
  <si>
    <t>TECH_DATA</t>
  </si>
  <si>
    <t>normalization</t>
  </si>
  <si>
    <t>capacity</t>
  </si>
  <si>
    <t>efficiency</t>
  </si>
  <si>
    <t>node_1_nuclear</t>
  </si>
  <si>
    <t>node_1_wind</t>
  </si>
  <si>
    <t>END_CASE_DATA</t>
  </si>
  <si>
    <t>load</t>
  </si>
  <si>
    <t>component</t>
  </si>
  <si>
    <t>name</t>
  </si>
  <si>
    <t>bus</t>
  </si>
  <si>
    <t>p_nom</t>
  </si>
  <si>
    <t>capital_cost</t>
  </si>
  <si>
    <t>marginal_cost</t>
  </si>
  <si>
    <t>max_hours</t>
  </si>
  <si>
    <t>old MEM vocabulary</t>
  </si>
  <si>
    <t>standing_loss</t>
  </si>
  <si>
    <t>solar</t>
  </si>
  <si>
    <t>natgas</t>
  </si>
  <si>
    <t>battery</t>
  </si>
  <si>
    <t>Note that for MEM, storage is in energy units whereas for PyPSA it is in power units.</t>
  </si>
  <si>
    <t>$/h/kW</t>
  </si>
  <si>
    <t>$/kWh</t>
  </si>
  <si>
    <t>Note: PyPSA costs storage_unit by power cost; cost of energy capacity is effectively capital_cost/max_hours</t>
  </si>
  <si>
    <t>nuclear</t>
  </si>
  <si>
    <t>wind</t>
  </si>
  <si>
    <t>cyclic_state_of_charge</t>
  </si>
  <si>
    <t>electrolysis</t>
  </si>
  <si>
    <t>bus1</t>
  </si>
  <si>
    <t>h2</t>
  </si>
  <si>
    <t>h2_storage</t>
  </si>
  <si>
    <t>fuel_cell</t>
  </si>
  <si>
    <t>$/h/kWh</t>
  </si>
  <si>
    <t>1/h</t>
  </si>
  <si>
    <t>filename_prefix</t>
  </si>
  <si>
    <t>datetime_start</t>
  </si>
  <si>
    <t>datetime_end</t>
  </si>
  <si>
    <t>test_case</t>
  </si>
  <si>
    <t>test_prefix</t>
  </si>
  <si>
    <t>output_data</t>
  </si>
  <si>
    <t>input_data</t>
  </si>
  <si>
    <t>input_path</t>
  </si>
  <si>
    <t>Note: Dates must be formatted as text (not excel date format)</t>
  </si>
  <si>
    <t>END_TECH_DATA</t>
  </si>
  <si>
    <t>Note that any information that is in a column without an attribute header is consider a comment, and not used.</t>
  </si>
  <si>
    <t>logging_level</t>
  </si>
  <si>
    <t>warning</t>
  </si>
  <si>
    <t>solar.csv</t>
  </si>
  <si>
    <t>demand.csv</t>
  </si>
  <si>
    <t>wind.csv</t>
  </si>
  <si>
    <t>time_series_file</t>
  </si>
  <si>
    <t>time_steps</t>
  </si>
  <si>
    <t>lost_load</t>
  </si>
  <si>
    <t>Hourly fixed costs</t>
  </si>
  <si>
    <t>Note: Hourly fixed costs are mutiplied with time steps B32 to obtain capital costs</t>
  </si>
  <si>
    <t>$/time range/kW</t>
  </si>
  <si>
    <t>Generator</t>
  </si>
  <si>
    <t>Load</t>
  </si>
  <si>
    <t>StorageUnit</t>
  </si>
  <si>
    <t>Note that H46-H52  contain formulas, and our PyPSA front end will read this in as a value.</t>
  </si>
  <si>
    <t>Note: If there is a # in front of component (e.g. #Generator), this line will be ignored</t>
  </si>
  <si>
    <t>Note: Can be error, warning, info, or debug and specifies level of detail in terminal output</t>
  </si>
  <si>
    <t>Note: Factor to avoid rounding in Gurobi solver for small values</t>
  </si>
  <si>
    <t>carrier</t>
  </si>
  <si>
    <t>2016-01-01 01:00:00</t>
  </si>
  <si>
    <t>2017-01-01 00:00:00</t>
  </si>
  <si>
    <t>PyPSA case input file</t>
  </si>
  <si>
    <t>Everything outside of  the &lt;CASE&gt; or &lt;TECH&gt;  flag is for notes, etc.</t>
  </si>
  <si>
    <t>PyPSA component type</t>
  </si>
  <si>
    <t>Unique name of the component</t>
  </si>
  <si>
    <t>Name of bus from which this technology would get or give its energy (or in the case of link, the giving bus)</t>
  </si>
  <si>
    <t>Name of time series file that will get loaded</t>
  </si>
  <si>
    <t>Fixed cost, if not defined default is 0</t>
  </si>
  <si>
    <t>Marginal cost, if not defined default is 0</t>
  </si>
  <si>
    <t xml:space="preserve">Hours at max capacity for StorageUnit </t>
  </si>
  <si>
    <t>Efficiency of component</t>
  </si>
  <si>
    <t>Assume cyclic state of charge for StorageUnit (Boolean)</t>
  </si>
  <si>
    <t>Losses per hour to state of charge</t>
  </si>
  <si>
    <t>Information about PyPSA components and their attributes can be found here: https://pypsa.readthedocs.io/en/latest/components.html</t>
  </si>
  <si>
    <t>Link</t>
  </si>
  <si>
    <t>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</si>
</sst>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1" fontId="0" fillId="0" borderId="0" xfId="0" applyNumberFormat="1"/>
    <xf numFmtId="0" fontId="0" fillId="33" borderId="0" xfId="0" applyFill="1"/>
    <xf numFmtId="0" fontId="16" fillId="0" borderId="0" xfId="0" applyFont="1" applyAlignment="1">
      <alignment wrapText="1"/>
    </xf>
    <xf numFmtId="0" fontId="16" fillId="33" borderId="0" xfId="0" applyFont="1" applyFill="1" applyAlignment="1">
      <alignment wrapText="1"/>
    </xf>
    <xf numFmtId="0" fontId="0" fillId="34" borderId="0" xfId="0" applyFill="1"/>
    <xf numFmtId="0" fontId="16" fillId="34" borderId="0" xfId="0" applyFont="1" applyFill="1"/>
    <xf numFmtId="0" fontId="16" fillId="34" borderId="0" xfId="0" applyFont="1" applyFill="1" applyAlignment="1">
      <alignment wrapText="1"/>
    </xf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16" fillId="0" borderId="0" xfId="0" applyFont="1" applyFill="1"/>
    <xf numFmtId="0" fontId="16" fillId="0" borderId="0" xfId="0" applyFont="1" applyFill="1" applyAlignment="1">
      <alignment wrapText="1"/>
    </xf>
    <xf numFmtId="0" fontId="0" fillId="0" borderId="0" xfId="0" applyFill="1"/>
    <xf numFmtId="0" fontId="18" fillId="0" borderId="0" xfId="0" applyFont="1" applyFill="1"/>
    <xf numFmtId="0" fontId="16" fillId="35" borderId="0" xfId="0" applyFont="1" applyFill="1" applyAlignment="1">
      <alignment wrapText="1"/>
    </xf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0"/>
  <sheetViews>
    <sheetView tabSelected="1" topLeftCell="A13" zoomScaleNormal="100" workbookViewId="0">
      <selection activeCell="A51" sqref="A51"/>
    </sheetView>
  </sheetViews>
  <sheetFormatPr baseColWidth="10" defaultColWidth="8.83203125" defaultRowHeight="15" x14ac:dyDescent="0.2"/>
  <cols>
    <col min="1" max="1" width="20.5" customWidth="1"/>
    <col min="2" max="3" width="25" customWidth="1"/>
    <col min="5" max="5" width="8.6640625" customWidth="1"/>
    <col min="6" max="6" width="10.1640625" customWidth="1"/>
    <col min="7" max="7" width="17.5" customWidth="1"/>
    <col min="9" max="9" width="13.5" customWidth="1"/>
    <col min="10" max="10" width="14.83203125" customWidth="1"/>
    <col min="11" max="11" width="13.5" customWidth="1"/>
    <col min="12" max="12" width="11.1640625" customWidth="1"/>
    <col min="13" max="13" width="15.6640625" customWidth="1"/>
    <col min="14" max="14" width="22.33203125" customWidth="1"/>
    <col min="15" max="15" width="11.5" customWidth="1"/>
    <col min="16" max="16" width="14.1640625" customWidth="1"/>
    <col min="17" max="17" width="11.1640625" customWidth="1"/>
  </cols>
  <sheetData>
    <row r="1" spans="1:10" x14ac:dyDescent="0.2">
      <c r="A1" s="5" t="s">
        <v>81</v>
      </c>
      <c r="B1" s="5"/>
      <c r="C1" s="5"/>
      <c r="D1" s="5"/>
      <c r="E1" s="5"/>
      <c r="F1" s="5"/>
      <c r="G1" s="5"/>
      <c r="H1" s="15"/>
      <c r="I1" s="15"/>
      <c r="J1" s="15"/>
    </row>
    <row r="2" spans="1:10" x14ac:dyDescent="0.2">
      <c r="A2" s="5"/>
      <c r="B2" s="5"/>
      <c r="C2" s="5"/>
      <c r="D2" s="5"/>
      <c r="E2" s="5"/>
      <c r="F2" s="5"/>
      <c r="G2" s="5"/>
      <c r="H2" s="15"/>
      <c r="I2" s="15"/>
      <c r="J2" s="15"/>
    </row>
    <row r="3" spans="1:10" x14ac:dyDescent="0.2">
      <c r="A3" s="5" t="s">
        <v>82</v>
      </c>
      <c r="B3" s="5"/>
      <c r="C3" s="5"/>
      <c r="D3" s="5"/>
      <c r="E3" s="5"/>
      <c r="F3" s="5"/>
      <c r="G3" s="5"/>
      <c r="H3" s="15"/>
      <c r="I3" s="15"/>
      <c r="J3" s="15"/>
    </row>
    <row r="4" spans="1:10" x14ac:dyDescent="0.2">
      <c r="A4" s="5"/>
      <c r="B4" s="5"/>
      <c r="C4" s="5"/>
      <c r="D4" s="5"/>
      <c r="E4" s="5"/>
      <c r="F4" s="5"/>
      <c r="G4" s="5"/>
      <c r="H4" s="15"/>
      <c r="I4" s="15"/>
      <c r="J4" s="15"/>
    </row>
    <row r="5" spans="1:10" x14ac:dyDescent="0.2">
      <c r="A5" s="5" t="s">
        <v>0</v>
      </c>
      <c r="B5" s="5"/>
      <c r="C5" s="5"/>
      <c r="D5" s="5"/>
      <c r="E5" s="5"/>
      <c r="F5" s="5"/>
      <c r="G5" s="5"/>
      <c r="H5" s="15"/>
      <c r="I5" s="15"/>
      <c r="J5" s="15"/>
    </row>
    <row r="6" spans="1:10" x14ac:dyDescent="0.2">
      <c r="A6" s="5" t="s">
        <v>1</v>
      </c>
      <c r="B6" s="5"/>
      <c r="C6" s="5"/>
      <c r="D6" s="5"/>
      <c r="E6" s="5"/>
      <c r="F6" s="5"/>
      <c r="G6" s="5"/>
      <c r="H6" s="15"/>
      <c r="I6" s="15"/>
      <c r="J6" s="15"/>
    </row>
    <row r="7" spans="1:10" x14ac:dyDescent="0.2">
      <c r="A7" s="5" t="s">
        <v>93</v>
      </c>
      <c r="B7" s="5"/>
      <c r="C7" s="5"/>
      <c r="D7" s="5"/>
      <c r="E7" s="5"/>
      <c r="F7" s="5"/>
      <c r="G7" s="5"/>
      <c r="H7" s="15"/>
      <c r="I7" s="15"/>
      <c r="J7" s="15"/>
    </row>
    <row r="8" spans="1:10" x14ac:dyDescent="0.2">
      <c r="A8" s="5"/>
      <c r="B8" s="5"/>
      <c r="C8" s="5"/>
      <c r="D8" s="5"/>
      <c r="E8" s="5"/>
      <c r="F8" s="5"/>
      <c r="G8" s="5"/>
      <c r="H8" s="15"/>
      <c r="I8" s="15"/>
      <c r="J8" s="15"/>
    </row>
    <row r="9" spans="1:10" x14ac:dyDescent="0.2">
      <c r="A9" s="5" t="s">
        <v>2</v>
      </c>
      <c r="B9" s="5"/>
      <c r="C9" s="5"/>
      <c r="D9" s="5"/>
      <c r="E9" s="5"/>
      <c r="F9" s="5"/>
      <c r="G9" s="5"/>
      <c r="H9" s="15"/>
      <c r="I9" s="15"/>
      <c r="J9" s="15"/>
    </row>
    <row r="10" spans="1:10" x14ac:dyDescent="0.2">
      <c r="A10" s="5" t="s">
        <v>23</v>
      </c>
      <c r="B10" s="5" t="s">
        <v>83</v>
      </c>
      <c r="C10" s="5"/>
      <c r="D10" s="5"/>
      <c r="E10" s="5"/>
      <c r="F10" s="5"/>
      <c r="G10" s="5"/>
      <c r="H10" s="15"/>
      <c r="I10" s="15"/>
      <c r="J10" s="15"/>
    </row>
    <row r="11" spans="1:10" x14ac:dyDescent="0.2">
      <c r="A11" s="5" t="s">
        <v>24</v>
      </c>
      <c r="B11" s="5" t="s">
        <v>84</v>
      </c>
      <c r="C11" s="5"/>
      <c r="D11" s="5"/>
      <c r="E11" s="5"/>
      <c r="F11" s="5"/>
      <c r="G11" s="5"/>
      <c r="H11" s="15"/>
      <c r="I11" s="15"/>
      <c r="J11" s="15"/>
    </row>
    <row r="12" spans="1:10" x14ac:dyDescent="0.2">
      <c r="A12" s="5" t="s">
        <v>25</v>
      </c>
      <c r="B12" s="5" t="s">
        <v>85</v>
      </c>
      <c r="C12" s="5"/>
      <c r="D12" s="5"/>
      <c r="E12" s="5"/>
      <c r="F12" s="5"/>
      <c r="G12" s="5"/>
      <c r="H12" s="15"/>
      <c r="I12" s="15"/>
      <c r="J12" s="15"/>
    </row>
    <row r="13" spans="1:10" x14ac:dyDescent="0.2">
      <c r="A13" s="5"/>
      <c r="B13" s="5"/>
      <c r="C13" s="5"/>
      <c r="D13" s="5"/>
      <c r="E13" s="5"/>
      <c r="F13" s="5"/>
      <c r="G13" s="5"/>
      <c r="H13" s="15"/>
      <c r="I13" s="15"/>
      <c r="J13" s="15"/>
    </row>
    <row r="14" spans="1:10" x14ac:dyDescent="0.2">
      <c r="A14" s="5" t="s">
        <v>5</v>
      </c>
      <c r="B14" s="5"/>
      <c r="C14" s="5"/>
      <c r="D14" s="5"/>
      <c r="E14" s="5"/>
      <c r="F14" s="5"/>
      <c r="G14" s="5"/>
      <c r="H14" s="15"/>
      <c r="I14" s="15"/>
      <c r="J14" s="15"/>
    </row>
    <row r="15" spans="1:10" x14ac:dyDescent="0.2">
      <c r="A15" s="5" t="s">
        <v>65</v>
      </c>
      <c r="B15" s="5" t="s">
        <v>86</v>
      </c>
      <c r="C15" s="5"/>
      <c r="D15" s="5"/>
      <c r="E15" s="5"/>
      <c r="F15" s="5"/>
      <c r="G15" s="5"/>
      <c r="H15" s="15"/>
      <c r="I15" s="15"/>
      <c r="J15" s="15"/>
    </row>
    <row r="16" spans="1:10" x14ac:dyDescent="0.2">
      <c r="A16" s="5" t="s">
        <v>27</v>
      </c>
      <c r="B16" s="5" t="s">
        <v>87</v>
      </c>
      <c r="C16" s="5"/>
      <c r="D16" s="5"/>
      <c r="E16" s="5"/>
      <c r="F16" s="5"/>
      <c r="G16" s="5"/>
      <c r="H16" s="15"/>
      <c r="I16" s="15"/>
      <c r="J16" s="15"/>
    </row>
    <row r="17" spans="1:10" x14ac:dyDescent="0.2">
      <c r="A17" s="5" t="s">
        <v>28</v>
      </c>
      <c r="B17" s="5" t="s">
        <v>88</v>
      </c>
      <c r="C17" s="5"/>
      <c r="D17" s="5"/>
      <c r="E17" s="5"/>
      <c r="F17" s="5"/>
      <c r="G17" s="5"/>
      <c r="H17" s="15"/>
      <c r="I17" s="15"/>
      <c r="J17" s="15"/>
    </row>
    <row r="18" spans="1:10" x14ac:dyDescent="0.2">
      <c r="A18" s="5" t="s">
        <v>29</v>
      </c>
      <c r="B18" s="5" t="s">
        <v>89</v>
      </c>
      <c r="C18" s="5"/>
      <c r="D18" s="5"/>
      <c r="E18" s="5"/>
      <c r="F18" s="5"/>
      <c r="G18" s="5"/>
      <c r="H18" s="15"/>
      <c r="I18" s="15"/>
      <c r="J18" s="15"/>
    </row>
    <row r="19" spans="1:10" x14ac:dyDescent="0.2">
      <c r="A19" s="5" t="s">
        <v>41</v>
      </c>
      <c r="B19" s="5" t="s">
        <v>91</v>
      </c>
      <c r="C19" s="5"/>
      <c r="D19" s="5"/>
      <c r="E19" s="5"/>
      <c r="F19" s="5"/>
      <c r="G19" s="5"/>
      <c r="H19" s="15"/>
      <c r="I19" s="15"/>
      <c r="J19" s="15"/>
    </row>
    <row r="20" spans="1:10" x14ac:dyDescent="0.2">
      <c r="A20" s="5" t="s">
        <v>18</v>
      </c>
      <c r="B20" s="5" t="s">
        <v>90</v>
      </c>
      <c r="C20" s="5"/>
      <c r="D20" s="5"/>
      <c r="E20" s="5"/>
      <c r="F20" s="5"/>
      <c r="G20" s="5"/>
      <c r="H20" s="15"/>
      <c r="I20" s="15"/>
      <c r="J20" s="15"/>
    </row>
    <row r="21" spans="1:10" x14ac:dyDescent="0.2">
      <c r="A21" s="5" t="s">
        <v>31</v>
      </c>
      <c r="B21" s="5" t="s">
        <v>92</v>
      </c>
      <c r="C21" s="5"/>
      <c r="D21" s="5"/>
      <c r="E21" s="5"/>
      <c r="F21" s="5"/>
      <c r="G21" s="5"/>
      <c r="H21" s="15"/>
      <c r="I21" s="15"/>
      <c r="J21" s="15"/>
    </row>
    <row r="23" spans="1:10" x14ac:dyDescent="0.2">
      <c r="A23" t="s">
        <v>11</v>
      </c>
    </row>
    <row r="25" spans="1:10" x14ac:dyDescent="0.2">
      <c r="A25" t="s">
        <v>56</v>
      </c>
      <c r="B25" t="s">
        <v>55</v>
      </c>
    </row>
    <row r="26" spans="1:10" x14ac:dyDescent="0.2">
      <c r="A26" t="s">
        <v>13</v>
      </c>
      <c r="B26" t="s">
        <v>54</v>
      </c>
    </row>
    <row r="27" spans="1:10" x14ac:dyDescent="0.2">
      <c r="A27" s="15" t="s">
        <v>12</v>
      </c>
      <c r="B27" s="15" t="s">
        <v>52</v>
      </c>
      <c r="C27" s="15"/>
    </row>
    <row r="28" spans="1:10" x14ac:dyDescent="0.2">
      <c r="A28" s="15" t="s">
        <v>49</v>
      </c>
      <c r="B28" s="15" t="s">
        <v>53</v>
      </c>
      <c r="C28" s="15"/>
    </row>
    <row r="29" spans="1:10" x14ac:dyDescent="0.2">
      <c r="A29" t="s">
        <v>50</v>
      </c>
      <c r="B29" s="10" t="s">
        <v>79</v>
      </c>
      <c r="C29" s="10"/>
      <c r="D29" t="s">
        <v>57</v>
      </c>
    </row>
    <row r="30" spans="1:10" x14ac:dyDescent="0.2">
      <c r="A30" t="s">
        <v>51</v>
      </c>
      <c r="B30" s="10" t="s">
        <v>80</v>
      </c>
      <c r="C30" s="10"/>
    </row>
    <row r="31" spans="1:10" x14ac:dyDescent="0.2">
      <c r="A31" t="s">
        <v>66</v>
      </c>
      <c r="B31" s="12">
        <f>INT((B30-B29)*24+1)</f>
        <v>8784</v>
      </c>
      <c r="C31" s="12"/>
    </row>
    <row r="32" spans="1:10" x14ac:dyDescent="0.2">
      <c r="B32" s="8"/>
      <c r="C32" s="8"/>
    </row>
    <row r="33" spans="1:19" x14ac:dyDescent="0.2">
      <c r="A33" t="s">
        <v>60</v>
      </c>
      <c r="B33" s="9" t="s">
        <v>61</v>
      </c>
      <c r="C33" s="9"/>
      <c r="D33" t="s">
        <v>76</v>
      </c>
    </row>
    <row r="34" spans="1:19" x14ac:dyDescent="0.2">
      <c r="A34" t="s">
        <v>14</v>
      </c>
      <c r="B34" s="1">
        <v>9.9999999999999998E+23</v>
      </c>
      <c r="C34" s="1"/>
      <c r="D34" t="s">
        <v>77</v>
      </c>
    </row>
    <row r="35" spans="1:19" x14ac:dyDescent="0.2">
      <c r="B35" s="1"/>
      <c r="C35" s="1"/>
    </row>
    <row r="36" spans="1:19" x14ac:dyDescent="0.2">
      <c r="A36" t="s">
        <v>21</v>
      </c>
    </row>
    <row r="38" spans="1:19" s="5" customFormat="1" x14ac:dyDescent="0.2">
      <c r="A38" s="5" t="s">
        <v>30</v>
      </c>
    </row>
    <row r="39" spans="1:19" s="6" customFormat="1" ht="16" x14ac:dyDescent="0.2">
      <c r="A39" s="6" t="s">
        <v>4</v>
      </c>
      <c r="B39" s="6" t="s">
        <v>3</v>
      </c>
      <c r="D39" s="6" t="s">
        <v>6</v>
      </c>
      <c r="I39" s="6" t="s">
        <v>17</v>
      </c>
      <c r="J39" s="6" t="s">
        <v>7</v>
      </c>
      <c r="K39" s="6" t="s">
        <v>8</v>
      </c>
      <c r="M39" s="6" t="s">
        <v>9</v>
      </c>
      <c r="O39" s="7" t="s">
        <v>18</v>
      </c>
      <c r="P39" s="7" t="s">
        <v>10</v>
      </c>
    </row>
    <row r="40" spans="1:19" x14ac:dyDescent="0.2">
      <c r="A40" t="s">
        <v>15</v>
      </c>
    </row>
    <row r="41" spans="1:19" s="3" customFormat="1" ht="32" x14ac:dyDescent="0.2">
      <c r="A41" s="3" t="s">
        <v>23</v>
      </c>
      <c r="B41" s="3" t="s">
        <v>24</v>
      </c>
      <c r="C41" s="3" t="s">
        <v>78</v>
      </c>
      <c r="D41" s="3" t="s">
        <v>25</v>
      </c>
      <c r="E41" s="3" t="s">
        <v>43</v>
      </c>
      <c r="F41" s="3" t="s">
        <v>65</v>
      </c>
      <c r="G41" s="4" t="s">
        <v>16</v>
      </c>
      <c r="H41" s="3" t="s">
        <v>26</v>
      </c>
      <c r="I41" s="3" t="s">
        <v>27</v>
      </c>
      <c r="K41" s="3" t="s">
        <v>28</v>
      </c>
      <c r="M41" s="3" t="s">
        <v>29</v>
      </c>
      <c r="N41" s="3" t="s">
        <v>41</v>
      </c>
      <c r="O41" s="3" t="s">
        <v>18</v>
      </c>
      <c r="P41" s="3" t="s">
        <v>31</v>
      </c>
    </row>
    <row r="42" spans="1:19" x14ac:dyDescent="0.2">
      <c r="A42" s="10" t="s">
        <v>71</v>
      </c>
      <c r="B42" t="s">
        <v>32</v>
      </c>
      <c r="C42" t="s">
        <v>32</v>
      </c>
      <c r="D42" t="s">
        <v>25</v>
      </c>
      <c r="F42" s="15" t="s">
        <v>62</v>
      </c>
      <c r="G42" s="2"/>
      <c r="I42" s="19">
        <f>I62*B31</f>
        <v>171.182592</v>
      </c>
      <c r="J42" s="2" t="s">
        <v>70</v>
      </c>
      <c r="K42">
        <v>0</v>
      </c>
      <c r="L42" t="s">
        <v>37</v>
      </c>
    </row>
    <row r="43" spans="1:19" x14ac:dyDescent="0.2">
      <c r="A43" s="10" t="s">
        <v>72</v>
      </c>
      <c r="B43" t="s">
        <v>22</v>
      </c>
      <c r="C43" t="s">
        <v>22</v>
      </c>
      <c r="D43" t="s">
        <v>25</v>
      </c>
      <c r="F43" s="15" t="s">
        <v>63</v>
      </c>
      <c r="G43" s="2"/>
      <c r="I43" s="19"/>
      <c r="J43" s="2"/>
    </row>
    <row r="44" spans="1:19" x14ac:dyDescent="0.2">
      <c r="A44" s="10" t="s">
        <v>71</v>
      </c>
      <c r="B44" t="s">
        <v>67</v>
      </c>
      <c r="C44" t="s">
        <v>67</v>
      </c>
      <c r="D44" t="s">
        <v>25</v>
      </c>
      <c r="F44" s="15"/>
      <c r="G44" s="2"/>
      <c r="I44" s="19"/>
      <c r="J44" s="2"/>
      <c r="K44">
        <v>10</v>
      </c>
      <c r="L44" t="s">
        <v>37</v>
      </c>
    </row>
    <row r="45" spans="1:19" x14ac:dyDescent="0.2">
      <c r="A45" s="10" t="s">
        <v>71</v>
      </c>
      <c r="B45" t="s">
        <v>33</v>
      </c>
      <c r="C45" t="s">
        <v>33</v>
      </c>
      <c r="D45" t="s">
        <v>25</v>
      </c>
      <c r="F45" s="15"/>
      <c r="G45" s="2"/>
      <c r="I45" s="19">
        <f>I64*B31</f>
        <v>103.800528</v>
      </c>
      <c r="J45" s="2" t="s">
        <v>70</v>
      </c>
      <c r="K45">
        <v>3.8991999999999999E-2</v>
      </c>
      <c r="L45" t="s">
        <v>37</v>
      </c>
    </row>
    <row r="46" spans="1:19" x14ac:dyDescent="0.2">
      <c r="A46" s="10" t="s">
        <v>73</v>
      </c>
      <c r="B46" t="s">
        <v>34</v>
      </c>
      <c r="C46" t="s">
        <v>34</v>
      </c>
      <c r="D46" t="s">
        <v>25</v>
      </c>
      <c r="F46" s="15"/>
      <c r="G46" s="2"/>
      <c r="I46" s="19">
        <f>I65*M46*B31</f>
        <v>223.23517056</v>
      </c>
      <c r="J46" s="2" t="s">
        <v>70</v>
      </c>
      <c r="K46">
        <v>0</v>
      </c>
      <c r="L46" t="s">
        <v>37</v>
      </c>
      <c r="M46">
        <v>6.008</v>
      </c>
      <c r="N46" t="b">
        <v>1</v>
      </c>
      <c r="O46">
        <v>0.9</v>
      </c>
      <c r="P46">
        <v>1.1400000000000001E-6</v>
      </c>
      <c r="Q46" t="s">
        <v>48</v>
      </c>
      <c r="S46" t="s">
        <v>38</v>
      </c>
    </row>
    <row r="47" spans="1:19" x14ac:dyDescent="0.2">
      <c r="A47" s="10" t="s">
        <v>71</v>
      </c>
      <c r="B47" t="s">
        <v>39</v>
      </c>
      <c r="C47" t="s">
        <v>39</v>
      </c>
      <c r="D47" t="s">
        <v>25</v>
      </c>
      <c r="F47" s="15"/>
      <c r="G47" s="2"/>
      <c r="I47" s="19">
        <f>I66*B31</f>
        <v>567.66600000000005</v>
      </c>
      <c r="J47" s="2" t="s">
        <v>70</v>
      </c>
      <c r="K47">
        <v>2.2838000000000001E-2</v>
      </c>
      <c r="L47" t="s">
        <v>37</v>
      </c>
    </row>
    <row r="48" spans="1:19" x14ac:dyDescent="0.2">
      <c r="A48" s="10" t="s">
        <v>71</v>
      </c>
      <c r="B48" t="s">
        <v>40</v>
      </c>
      <c r="C48" t="s">
        <v>40</v>
      </c>
      <c r="D48" t="s">
        <v>25</v>
      </c>
      <c r="F48" s="15" t="s">
        <v>64</v>
      </c>
      <c r="G48" s="2"/>
      <c r="I48" s="19">
        <f>I67*B31</f>
        <v>181.00310400000001</v>
      </c>
      <c r="J48" s="2" t="s">
        <v>70</v>
      </c>
      <c r="K48">
        <v>0</v>
      </c>
      <c r="L48" t="s">
        <v>37</v>
      </c>
    </row>
    <row r="49" spans="1:15" x14ac:dyDescent="0.2">
      <c r="A49" s="10" t="s">
        <v>94</v>
      </c>
      <c r="B49" t="s">
        <v>42</v>
      </c>
      <c r="C49" t="s">
        <v>42</v>
      </c>
      <c r="D49" t="s">
        <v>25</v>
      </c>
      <c r="E49" t="s">
        <v>44</v>
      </c>
      <c r="F49" s="15"/>
      <c r="G49" s="2"/>
      <c r="I49" s="19">
        <f>I68*B31</f>
        <v>43.92</v>
      </c>
      <c r="J49" s="2" t="s">
        <v>70</v>
      </c>
      <c r="K49">
        <v>0</v>
      </c>
      <c r="L49" t="s">
        <v>37</v>
      </c>
      <c r="O49">
        <v>0.7</v>
      </c>
    </row>
    <row r="50" spans="1:15" x14ac:dyDescent="0.2">
      <c r="A50" s="10" t="s">
        <v>95</v>
      </c>
      <c r="B50" t="s">
        <v>45</v>
      </c>
      <c r="C50" t="s">
        <v>45</v>
      </c>
      <c r="D50" t="s">
        <v>44</v>
      </c>
      <c r="F50" s="15"/>
      <c r="G50" s="2"/>
      <c r="I50" s="19">
        <f>I69*B31</f>
        <v>0.140544</v>
      </c>
      <c r="J50" s="2" t="s">
        <v>70</v>
      </c>
      <c r="K50">
        <v>0</v>
      </c>
      <c r="L50" t="s">
        <v>37</v>
      </c>
      <c r="N50" t="b">
        <v>1</v>
      </c>
    </row>
    <row r="51" spans="1:15" x14ac:dyDescent="0.2">
      <c r="A51" s="10" t="s">
        <v>94</v>
      </c>
      <c r="B51" t="s">
        <v>46</v>
      </c>
      <c r="C51" t="s">
        <v>46</v>
      </c>
      <c r="D51" t="s">
        <v>44</v>
      </c>
      <c r="E51" t="s">
        <v>25</v>
      </c>
      <c r="F51" s="15"/>
      <c r="G51" s="2"/>
      <c r="I51" s="19">
        <f>I70*B31</f>
        <v>17.568000000000001</v>
      </c>
      <c r="J51" s="2" t="s">
        <v>70</v>
      </c>
      <c r="K51">
        <v>0</v>
      </c>
      <c r="L51" t="s">
        <v>37</v>
      </c>
      <c r="O51">
        <v>0.5</v>
      </c>
    </row>
    <row r="53" spans="1:15" x14ac:dyDescent="0.2">
      <c r="A53" t="s">
        <v>58</v>
      </c>
    </row>
    <row r="55" spans="1:15" x14ac:dyDescent="0.2">
      <c r="A55" t="s">
        <v>59</v>
      </c>
    </row>
    <row r="56" spans="1:15" x14ac:dyDescent="0.2">
      <c r="A56" t="s">
        <v>35</v>
      </c>
    </row>
    <row r="57" spans="1:15" x14ac:dyDescent="0.2">
      <c r="A57" s="19" t="s">
        <v>74</v>
      </c>
      <c r="B57" s="19"/>
      <c r="C57" s="19"/>
      <c r="D57" s="19"/>
      <c r="E57" s="19"/>
      <c r="F57" s="19"/>
      <c r="L57" s="11"/>
      <c r="M57" s="11"/>
    </row>
    <row r="58" spans="1:15" x14ac:dyDescent="0.2">
      <c r="A58" t="s">
        <v>75</v>
      </c>
      <c r="L58" s="11"/>
      <c r="M58" s="11"/>
    </row>
    <row r="60" spans="1:15" x14ac:dyDescent="0.2">
      <c r="A60" s="16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4"/>
      <c r="M60" s="14"/>
    </row>
    <row r="61" spans="1:15" ht="32" x14ac:dyDescent="0.2">
      <c r="A61" s="14"/>
      <c r="B61" s="17" t="s">
        <v>24</v>
      </c>
      <c r="C61" s="17"/>
      <c r="D61" s="17"/>
      <c r="E61" s="17"/>
      <c r="F61" s="17"/>
      <c r="G61" s="17"/>
      <c r="H61" s="17"/>
      <c r="I61" s="17" t="s">
        <v>68</v>
      </c>
      <c r="J61" s="17"/>
      <c r="K61" s="14"/>
      <c r="L61" s="14"/>
      <c r="M61" s="14"/>
    </row>
    <row r="62" spans="1:15" x14ac:dyDescent="0.2">
      <c r="A62" s="15"/>
      <c r="B62" s="18" t="s">
        <v>32</v>
      </c>
      <c r="C62" s="18"/>
      <c r="D62" s="18"/>
      <c r="E62" s="18"/>
      <c r="F62" s="18"/>
      <c r="G62" s="18"/>
      <c r="H62" s="18"/>
      <c r="I62" s="18">
        <v>1.9487999999999998E-2</v>
      </c>
      <c r="J62" s="18" t="s">
        <v>36</v>
      </c>
      <c r="K62" s="15" t="s">
        <v>69</v>
      </c>
      <c r="L62" s="15"/>
      <c r="M62" s="15"/>
    </row>
    <row r="63" spans="1:15" x14ac:dyDescent="0.2">
      <c r="A63" s="15"/>
      <c r="B63" s="18" t="s">
        <v>22</v>
      </c>
      <c r="C63" s="18"/>
      <c r="D63" s="18"/>
      <c r="E63" s="18"/>
      <c r="F63" s="18"/>
      <c r="G63" s="18"/>
      <c r="H63" s="18"/>
      <c r="I63" s="18"/>
      <c r="J63" s="18"/>
      <c r="K63" s="15"/>
      <c r="L63" s="15"/>
      <c r="M63" s="15"/>
    </row>
    <row r="64" spans="1:15" x14ac:dyDescent="0.2">
      <c r="A64" s="15"/>
      <c r="B64" s="18" t="s">
        <v>33</v>
      </c>
      <c r="C64" s="18"/>
      <c r="D64" s="18"/>
      <c r="E64" s="18"/>
      <c r="F64" s="18"/>
      <c r="G64" s="18"/>
      <c r="H64" s="18"/>
      <c r="I64" s="18">
        <v>1.1816999999999999E-2</v>
      </c>
      <c r="J64" s="18" t="s">
        <v>36</v>
      </c>
      <c r="K64" s="15"/>
      <c r="L64" s="15"/>
      <c r="M64" s="15"/>
    </row>
    <row r="65" spans="1:13" x14ac:dyDescent="0.2">
      <c r="A65" s="15"/>
      <c r="B65" s="18" t="s">
        <v>34</v>
      </c>
      <c r="C65" s="18"/>
      <c r="D65" s="18"/>
      <c r="E65" s="18"/>
      <c r="F65" s="18"/>
      <c r="G65" s="18"/>
      <c r="H65" s="18"/>
      <c r="I65" s="18">
        <v>4.2300000000000003E-3</v>
      </c>
      <c r="J65" s="18" t="s">
        <v>36</v>
      </c>
      <c r="K65" s="15"/>
      <c r="L65" s="15"/>
      <c r="M65" s="15"/>
    </row>
    <row r="66" spans="1:13" x14ac:dyDescent="0.2">
      <c r="A66" s="15"/>
      <c r="B66" s="18" t="s">
        <v>19</v>
      </c>
      <c r="C66" s="18"/>
      <c r="D66" s="18"/>
      <c r="E66" s="18"/>
      <c r="F66" s="18"/>
      <c r="G66" s="18"/>
      <c r="H66" s="18"/>
      <c r="I66" s="18">
        <v>6.4625000000000002E-2</v>
      </c>
      <c r="J66" s="18" t="s">
        <v>36</v>
      </c>
      <c r="K66" s="15"/>
      <c r="L66" s="15"/>
      <c r="M66" s="15"/>
    </row>
    <row r="67" spans="1:13" x14ac:dyDescent="0.2">
      <c r="A67" s="15"/>
      <c r="B67" s="18" t="s">
        <v>20</v>
      </c>
      <c r="C67" s="18"/>
      <c r="D67" s="18"/>
      <c r="E67" s="18"/>
      <c r="F67" s="18"/>
      <c r="G67" s="18"/>
      <c r="H67" s="18"/>
      <c r="I67" s="18">
        <v>2.0605999999999999E-2</v>
      </c>
      <c r="J67" s="18" t="s">
        <v>36</v>
      </c>
      <c r="K67" s="15"/>
      <c r="L67" s="15"/>
      <c r="M67" s="15"/>
    </row>
    <row r="68" spans="1:13" x14ac:dyDescent="0.2">
      <c r="A68" s="15"/>
      <c r="B68" s="18" t="s">
        <v>42</v>
      </c>
      <c r="C68" s="18"/>
      <c r="D68" s="18"/>
      <c r="E68" s="18"/>
      <c r="F68" s="18"/>
      <c r="G68" s="18"/>
      <c r="H68" s="18"/>
      <c r="I68" s="18">
        <v>5.0000000000000001E-3</v>
      </c>
      <c r="J68" s="18" t="s">
        <v>36</v>
      </c>
      <c r="K68" s="15"/>
      <c r="L68" s="15"/>
      <c r="M68" s="15"/>
    </row>
    <row r="69" spans="1:13" x14ac:dyDescent="0.2">
      <c r="A69" s="15"/>
      <c r="B69" s="18" t="s">
        <v>45</v>
      </c>
      <c r="C69" s="18"/>
      <c r="D69" s="18"/>
      <c r="E69" s="18"/>
      <c r="F69" s="18"/>
      <c r="G69" s="18"/>
      <c r="H69" s="18"/>
      <c r="I69" s="18">
        <v>1.5999999999999999E-5</v>
      </c>
      <c r="J69" s="18" t="s">
        <v>47</v>
      </c>
      <c r="K69" s="15"/>
      <c r="L69" s="15"/>
      <c r="M69" s="15"/>
    </row>
    <row r="70" spans="1:13" x14ac:dyDescent="0.2">
      <c r="A70" s="15"/>
      <c r="B70" s="18" t="s">
        <v>46</v>
      </c>
      <c r="C70" s="18"/>
      <c r="D70" s="18"/>
      <c r="E70" s="18"/>
      <c r="F70" s="18"/>
      <c r="G70" s="18"/>
      <c r="H70" s="18"/>
      <c r="I70" s="18">
        <v>2E-3</v>
      </c>
      <c r="J70" s="18" t="s">
        <v>36</v>
      </c>
      <c r="K70" s="15"/>
      <c r="L70" s="15"/>
      <c r="M70" s="15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case_input_intermodel_one_node_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kcaldeira</dc:creator>
  <cp:lastModifiedBy>Alicia Wongel</cp:lastModifiedBy>
  <dcterms:created xsi:type="dcterms:W3CDTF">2023-02-16T21:48:06Z</dcterms:created>
  <dcterms:modified xsi:type="dcterms:W3CDTF">2023-02-22T19:43:39Z</dcterms:modified>
</cp:coreProperties>
</file>