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GitHub/cp-resource/R_files/plant_lists/"/>
    </mc:Choice>
  </mc:AlternateContent>
  <xr:revisionPtr revIDLastSave="0" documentId="13_ncr:1_{DA936769-7F5C-894F-A620-C69B62630848}" xr6:coauthVersionLast="47" xr6:coauthVersionMax="47" xr10:uidLastSave="{00000000-0000-0000-0000-000000000000}"/>
  <bookViews>
    <workbookView xWindow="760" yWindow="1680" windowWidth="37340" windowHeight="18400" xr2:uid="{00000000-000D-0000-FFFF-FFFF00000000}"/>
  </bookViews>
  <sheets>
    <sheet name="Sarracenia_list" sheetId="1" r:id="rId1"/>
    <sheet name="Sheet1" sheetId="2" r:id="rId2"/>
  </sheets>
  <definedNames>
    <definedName name="_xlnm._FilterDatabase" localSheetId="0" hidden="1">Sarracenia_list!$A$1:$AA$331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6" i="1" l="1"/>
  <c r="R377" i="1"/>
  <c r="R378" i="1"/>
  <c r="R379" i="1"/>
  <c r="B379" i="1" s="1"/>
  <c r="R380" i="1"/>
  <c r="B380" i="1" s="1"/>
  <c r="R381" i="1"/>
  <c r="B381" i="1" s="1"/>
  <c r="R382" i="1"/>
  <c r="B382" i="1" s="1"/>
  <c r="R383" i="1"/>
  <c r="B383" i="1" s="1"/>
  <c r="R384" i="1"/>
  <c r="R385" i="1"/>
  <c r="R386" i="1"/>
  <c r="R387" i="1"/>
  <c r="R388" i="1"/>
  <c r="B388" i="1" s="1"/>
  <c r="R389" i="1"/>
  <c r="B389" i="1" s="1"/>
  <c r="R390" i="1"/>
  <c r="B390" i="1" s="1"/>
  <c r="R391" i="1"/>
  <c r="B391" i="1" s="1"/>
  <c r="R375" i="1"/>
  <c r="B375" i="1" s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6" i="1"/>
  <c r="B377" i="1"/>
  <c r="B378" i="1"/>
  <c r="B384" i="1"/>
  <c r="B385" i="1"/>
  <c r="B386" i="1"/>
  <c r="B387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2" i="1"/>
  <c r="B7" i="2"/>
  <c r="C7" i="2"/>
  <c r="C3" i="2"/>
  <c r="C4" i="2"/>
  <c r="C5" i="2"/>
  <c r="C6" i="2"/>
  <c r="C8" i="2"/>
  <c r="C9" i="2"/>
  <c r="C10" i="2"/>
  <c r="C11" i="2"/>
  <c r="C2" i="2"/>
  <c r="B3" i="2"/>
  <c r="B4" i="2"/>
  <c r="B5" i="2"/>
  <c r="B6" i="2"/>
  <c r="B8" i="2"/>
  <c r="B9" i="2"/>
  <c r="B10" i="2"/>
  <c r="B11" i="2"/>
  <c r="B2" i="2"/>
  <c r="A302" i="1"/>
  <c r="A331" i="1"/>
  <c r="A257" i="1"/>
  <c r="A297" i="1"/>
  <c r="A243" i="1"/>
  <c r="A244" i="1"/>
  <c r="A245" i="1"/>
  <c r="A246" i="1"/>
  <c r="A247" i="1"/>
  <c r="A249" i="1"/>
  <c r="A252" i="1"/>
  <c r="A248" i="1"/>
  <c r="A296" i="1"/>
  <c r="A256" i="1"/>
  <c r="A250" i="1"/>
  <c r="A54" i="1"/>
  <c r="A192" i="1"/>
  <c r="A258" i="1"/>
  <c r="A11" i="1"/>
  <c r="A12" i="1"/>
  <c r="A13" i="1"/>
  <c r="A90" i="1"/>
  <c r="A190" i="1"/>
  <c r="A241" i="1"/>
  <c r="A172" i="1"/>
  <c r="A158" i="1"/>
  <c r="A157" i="1"/>
  <c r="A159" i="1"/>
  <c r="A160" i="1"/>
  <c r="A161" i="1"/>
  <c r="A162" i="1"/>
  <c r="A163" i="1"/>
  <c r="A287" i="1"/>
  <c r="A255" i="1"/>
  <c r="A254" i="1"/>
  <c r="A155" i="1"/>
  <c r="A253" i="1"/>
  <c r="A251" i="1"/>
  <c r="A242" i="1"/>
  <c r="A328" i="1"/>
  <c r="A329" i="1"/>
  <c r="A330" i="1"/>
  <c r="A26" i="1"/>
  <c r="A15" i="1"/>
  <c r="A34" i="1"/>
  <c r="A101" i="1"/>
  <c r="A142" i="1"/>
  <c r="A143" i="1"/>
  <c r="A182" i="1"/>
  <c r="A183" i="1"/>
  <c r="A206" i="1"/>
  <c r="A207" i="1"/>
  <c r="A210" i="1"/>
  <c r="A208" i="1"/>
  <c r="A209" i="1"/>
  <c r="A211" i="1"/>
  <c r="A286" i="1"/>
  <c r="A292" i="1"/>
  <c r="A293" i="1"/>
  <c r="A3" i="1"/>
  <c r="A27" i="1"/>
  <c r="A28" i="1"/>
  <c r="A16" i="1"/>
  <c r="A17" i="1"/>
  <c r="A18" i="1"/>
  <c r="A55" i="1"/>
  <c r="A35" i="1"/>
  <c r="A36" i="1"/>
  <c r="A37" i="1"/>
  <c r="A38" i="1"/>
  <c r="A145" i="1"/>
  <c r="A146" i="1"/>
  <c r="A147" i="1"/>
  <c r="A144" i="1"/>
  <c r="A148" i="1"/>
  <c r="A167" i="1"/>
  <c r="A168" i="1"/>
  <c r="A169" i="1"/>
  <c r="A170" i="1"/>
  <c r="A171" i="1"/>
  <c r="A196" i="1"/>
  <c r="A197" i="1"/>
  <c r="A198" i="1"/>
  <c r="A199" i="1"/>
  <c r="A200" i="1"/>
  <c r="A184" i="1"/>
  <c r="A185" i="1"/>
  <c r="A186" i="1"/>
  <c r="A203" i="1"/>
  <c r="A204" i="1"/>
  <c r="A212" i="1"/>
  <c r="A219" i="1"/>
  <c r="A213" i="1"/>
  <c r="A214" i="1"/>
  <c r="A215" i="1"/>
  <c r="A216" i="1"/>
  <c r="A217" i="1"/>
  <c r="A218" i="1"/>
  <c r="A294" i="1"/>
  <c r="A303" i="1"/>
  <c r="A52" i="1"/>
  <c r="A53" i="1"/>
  <c r="A29" i="1"/>
  <c r="A56" i="1"/>
  <c r="A57" i="1"/>
  <c r="A58" i="1"/>
  <c r="A59" i="1"/>
  <c r="A60" i="1"/>
  <c r="A61" i="1"/>
  <c r="A62" i="1"/>
  <c r="A39" i="1"/>
  <c r="A102" i="1"/>
  <c r="A149" i="1"/>
  <c r="A150" i="1"/>
  <c r="A151" i="1"/>
  <c r="A152" i="1"/>
  <c r="A201" i="1"/>
  <c r="A202" i="1"/>
  <c r="A205" i="1"/>
  <c r="A220" i="1"/>
  <c r="A221" i="1"/>
  <c r="A222" i="1"/>
  <c r="A223" i="1"/>
  <c r="A224" i="1"/>
  <c r="A225" i="1"/>
  <c r="A226" i="1"/>
  <c r="A227" i="1"/>
  <c r="A228" i="1"/>
  <c r="A230" i="1"/>
  <c r="A229" i="1"/>
  <c r="A295" i="1"/>
  <c r="A4" i="1"/>
  <c r="A30" i="1"/>
  <c r="A19" i="1"/>
  <c r="A92" i="1"/>
  <c r="A93" i="1"/>
  <c r="A153" i="1"/>
  <c r="A154" i="1"/>
  <c r="A94" i="1"/>
  <c r="A5" i="1"/>
  <c r="A31" i="1"/>
  <c r="A20" i="1"/>
  <c r="A97" i="1"/>
  <c r="A189" i="1"/>
  <c r="A231" i="1"/>
  <c r="A232" i="1"/>
  <c r="A233" i="1"/>
  <c r="A95" i="1"/>
  <c r="A96" i="1"/>
  <c r="A89" i="1"/>
  <c r="A156" i="1"/>
  <c r="A164" i="1"/>
  <c r="A288" i="1"/>
  <c r="A6" i="1"/>
  <c r="A32" i="1"/>
  <c r="A91" i="1"/>
  <c r="A165" i="1"/>
  <c r="A166" i="1"/>
  <c r="A7" i="1"/>
  <c r="A33" i="1"/>
  <c r="A21" i="1"/>
  <c r="A191" i="1"/>
  <c r="A187" i="1"/>
  <c r="A188" i="1"/>
  <c r="A8" i="1"/>
  <c r="A9" i="1"/>
  <c r="A10" i="1"/>
  <c r="A48" i="1"/>
  <c r="A49" i="1"/>
  <c r="A50" i="1"/>
  <c r="A51" i="1"/>
  <c r="A14" i="1"/>
  <c r="A22" i="1"/>
  <c r="A23" i="1"/>
  <c r="A24" i="1"/>
  <c r="A2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40" i="1"/>
  <c r="A41" i="1"/>
  <c r="A42" i="1"/>
  <c r="A43" i="1"/>
  <c r="A44" i="1"/>
  <c r="A45" i="1"/>
  <c r="A46" i="1"/>
  <c r="A47" i="1"/>
  <c r="A98" i="1"/>
  <c r="A99" i="1"/>
  <c r="A100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73" i="1"/>
  <c r="A174" i="1"/>
  <c r="A175" i="1"/>
  <c r="A176" i="1"/>
  <c r="A177" i="1"/>
  <c r="A178" i="1"/>
  <c r="A179" i="1"/>
  <c r="A180" i="1"/>
  <c r="A181" i="1"/>
  <c r="A193" i="1"/>
  <c r="A194" i="1"/>
  <c r="A195" i="1"/>
  <c r="A234" i="1"/>
  <c r="A235" i="1"/>
  <c r="A236" i="1"/>
  <c r="A237" i="1"/>
  <c r="A238" i="1"/>
  <c r="A239" i="1"/>
  <c r="A240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9" i="1"/>
  <c r="A290" i="1"/>
  <c r="A291" i="1"/>
  <c r="A298" i="1"/>
  <c r="A299" i="1"/>
  <c r="A300" i="1"/>
  <c r="A301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2" i="1"/>
  <c r="D2" i="2" l="1"/>
  <c r="D3" i="2"/>
  <c r="D5" i="2"/>
  <c r="D11" i="2"/>
  <c r="D4" i="2"/>
  <c r="D7" i="2"/>
  <c r="D6" i="2"/>
  <c r="D9" i="2"/>
  <c r="D10" i="2"/>
  <c r="D8" i="2"/>
  <c r="C13" i="2"/>
  <c r="B13" i="2"/>
  <c r="D13" i="2" l="1"/>
</calcChain>
</file>

<file path=xl/sharedStrings.xml><?xml version="1.0" encoding="utf-8"?>
<sst xmlns="http://schemas.openxmlformats.org/spreadsheetml/2006/main" count="4453" uniqueCount="897">
  <si>
    <t>code</t>
  </si>
  <si>
    <t>number</t>
  </si>
  <si>
    <t>obtainedas</t>
  </si>
  <si>
    <t>pot1_code</t>
  </si>
  <si>
    <t>pot2_code</t>
  </si>
  <si>
    <t>genus</t>
  </si>
  <si>
    <t>species</t>
  </si>
  <si>
    <t>subspecies</t>
  </si>
  <si>
    <t>variety</t>
  </si>
  <si>
    <t>county</t>
  </si>
  <si>
    <t>state</t>
  </si>
  <si>
    <t>country</t>
  </si>
  <si>
    <t>supplyer</t>
  </si>
  <si>
    <t>old_code</t>
  </si>
  <si>
    <t>cost</t>
  </si>
  <si>
    <t>location</t>
  </si>
  <si>
    <t>county_inferred</t>
  </si>
  <si>
    <t>expectation_hope</t>
  </si>
  <si>
    <t>P</t>
  </si>
  <si>
    <t>Sarracenia</t>
  </si>
  <si>
    <t>alata</t>
  </si>
  <si>
    <t>United States</t>
  </si>
  <si>
    <t>sarracenia.cz</t>
  </si>
  <si>
    <t>GFP - Simon Ehrenmann</t>
  </si>
  <si>
    <t>S</t>
  </si>
  <si>
    <t>cuprea</t>
  </si>
  <si>
    <t>Hardin</t>
  </si>
  <si>
    <t>Texas</t>
  </si>
  <si>
    <t>Stefano Tognon - ice00</t>
  </si>
  <si>
    <t>X121-19</t>
  </si>
  <si>
    <t>inferred</t>
  </si>
  <si>
    <t>alata var cuprea Texas , tall, Copper Lid and upper tube x self</t>
  </si>
  <si>
    <t>nigropurpurea</t>
  </si>
  <si>
    <t>Angelo Ossino - carnivorandia - Via Como 11 - IT-26010 Priolo Gargallo (SR)</t>
  </si>
  <si>
    <t>A60MK x A28MK</t>
  </si>
  <si>
    <t>rubrioperculata</t>
  </si>
  <si>
    <t>Stone</t>
  </si>
  <si>
    <t>Mississippi</t>
  </si>
  <si>
    <t>Christian Klein</t>
  </si>
  <si>
    <t>S. alata, deep maroon throat, Welham --&gt; A02 -- Sarracenia alata rubrioperculata -- MS; Stone Co -- Red lid, maroon tinged bulbous upper pitchers;huge stocky pitchers in autumn -- MK: A20, ST: A11, AS: SA25, RvL: AL19, Welham</t>
  </si>
  <si>
    <t>S. alata, Black Tube, Pubescent Black</t>
  </si>
  <si>
    <t>Forrest</t>
  </si>
  <si>
    <t>sarracenia.fr</t>
  </si>
  <si>
    <t xml:space="preserve">SAL-004 B </t>
  </si>
  <si>
    <t>Desoto, Mississipi</t>
  </si>
  <si>
    <t>Beautiful large dark brown form of alata with curved lid. (MK A27)</t>
  </si>
  <si>
    <t>atrorubra</t>
  </si>
  <si>
    <t xml:space="preserve">SAL-009 A </t>
  </si>
  <si>
    <t>Red tube. Dark red form S.alata to curved hood.</t>
  </si>
  <si>
    <t>Washington</t>
  </si>
  <si>
    <t>Alabama</t>
  </si>
  <si>
    <t>SAL-009 B</t>
  </si>
  <si>
    <t xml:space="preserve">SAL-009 B 2,90 EUR Sarracenia alata var.atrorubra (red tube)-Deer park-Al </t>
  </si>
  <si>
    <t xml:space="preserve">SAL-009 C </t>
  </si>
  <si>
    <t>Red Skin. Completely red, inside and outside. Slightly pubescent.</t>
  </si>
  <si>
    <t xml:space="preserve">SAL-010   </t>
  </si>
  <si>
    <t>Purple throat Giant. Similar, in larger, to alata red throat. Gets huge.</t>
  </si>
  <si>
    <t>Jackson</t>
  </si>
  <si>
    <t>SAL-015</t>
  </si>
  <si>
    <t xml:space="preserve">SAL-015 2,90 EUR Sarracenia alata var.alata- red/heavy vein-Jackson Co-Mississippi </t>
  </si>
  <si>
    <t>flava</t>
  </si>
  <si>
    <t>rugelii</t>
  </si>
  <si>
    <t>Brunswick</t>
  </si>
  <si>
    <t>North Carolina</t>
  </si>
  <si>
    <t>Shallotte</t>
  </si>
  <si>
    <t>Sussex</t>
  </si>
  <si>
    <t>atropurpurea</t>
  </si>
  <si>
    <t>Santa Rosa</t>
  </si>
  <si>
    <t>Florida</t>
  </si>
  <si>
    <t>MKF27C</t>
  </si>
  <si>
    <t>rubricorpora</t>
  </si>
  <si>
    <t>red tube</t>
  </si>
  <si>
    <t>Michiels Ewoud</t>
  </si>
  <si>
    <t>flava "Goldie" x S. flava var. cuprea (MK F90)</t>
  </si>
  <si>
    <t>rubicorpora</t>
  </si>
  <si>
    <t>Liberty</t>
  </si>
  <si>
    <t>X19-20</t>
  </si>
  <si>
    <t>Apalachicola National Forest</t>
  </si>
  <si>
    <t>(F111 MK) x self</t>
  </si>
  <si>
    <t>rubicorpora x ornata</t>
  </si>
  <si>
    <t>X22-20</t>
  </si>
  <si>
    <t xml:space="preserve">var. rubicorpora (F111 MK) x flava var ornata F72PW </t>
  </si>
  <si>
    <t>maxima</t>
  </si>
  <si>
    <t>Virginia</t>
  </si>
  <si>
    <t>X38-19</t>
  </si>
  <si>
    <t>Sussex Co., Virginia</t>
  </si>
  <si>
    <t>flava var. maxima, Beautiful yellow pitchers, Sussex Co., Virginia, F64 Phil Wilson x self</t>
  </si>
  <si>
    <t>X7-19</t>
  </si>
  <si>
    <t>(flava var cuprea Dennis Balsdon x self) x flava var cuprea Dennis Balsdon</t>
  </si>
  <si>
    <t>Bay</t>
  </si>
  <si>
    <t>S. flava var. flava, Orange Tube, IP F39a, Sandy Creek</t>
  </si>
  <si>
    <t>ornata</t>
  </si>
  <si>
    <t>Gulf</t>
  </si>
  <si>
    <t>S. flava var. ornata, F36 Phil Wilson, red throat, Apalachicola National Forest, Wewahitchka, Florida</t>
  </si>
  <si>
    <t>Walton</t>
  </si>
  <si>
    <t>S. flava var. ornata, Miramar, Florida</t>
  </si>
  <si>
    <t>South Carolina</t>
  </si>
  <si>
    <t>S. flava var. cuprea, F 216, Green Swamp [Brunswick or Columbus Co.]</t>
  </si>
  <si>
    <t>S. flava var. rubricorpora, RCP1</t>
  </si>
  <si>
    <t>dc.carnivores/aldebardan - Danilo Cazzaniga</t>
  </si>
  <si>
    <t>FLAVA black veins #3 x flava ornata "improved black veins"</t>
  </si>
  <si>
    <t xml:space="preserve">FLAVA ornata black veins x flava ornata “improved Black veins” </t>
  </si>
  <si>
    <t>FLAVA rugelii F18MK x flava atro. ‘Waccamaw'</t>
  </si>
  <si>
    <t>FLAVA cuprea "CK2" x flava cuprea "Chocolate Top"</t>
  </si>
  <si>
    <t>FLAVA rubri giant F42  x self</t>
  </si>
  <si>
    <t>GfP - Matthias Pfeiffer</t>
  </si>
  <si>
    <t>red pubescent x self</t>
  </si>
  <si>
    <t>var. ornata MS 77/1 x flava var. ornata F31</t>
  </si>
  <si>
    <t>var ornata MS 77/1 x rubricorpora red pubesent</t>
  </si>
  <si>
    <t>var. ornata F31 x flava var. ornata MS 77/1</t>
  </si>
  <si>
    <t>var. cuprea F218 x flava var. ornata MS 77/1</t>
  </si>
  <si>
    <t>Ruedi Fürst</t>
  </si>
  <si>
    <t xml:space="preserve">SFA-001 C </t>
  </si>
  <si>
    <t>Green Swamp, NC, prob. Brunswick</t>
  </si>
  <si>
    <t>yes</t>
  </si>
  <si>
    <t>Dinwiddie</t>
  </si>
  <si>
    <t>SFA-001 L</t>
  </si>
  <si>
    <t>SFA-001 L 2,90 EUR Sarracenia flava var.flava - Shand's Bog</t>
  </si>
  <si>
    <t xml:space="preserve">SFA-002   </t>
  </si>
  <si>
    <t>All red. Flava entirely red with large and very high urns. Very large rounded lid.</t>
  </si>
  <si>
    <t xml:space="preserve">SFA-003 Q </t>
  </si>
  <si>
    <t>Giant robust clone. Rugelii very large, chunky and robust.Large opening.(F18 MK)</t>
  </si>
  <si>
    <t xml:space="preserve">SFA-004 D </t>
  </si>
  <si>
    <t>Green Swamp, NC</t>
  </si>
  <si>
    <t>Real flava var.maxima. Green entirely. Very big plant.</t>
  </si>
  <si>
    <t xml:space="preserve">SFA-011 M </t>
  </si>
  <si>
    <t>Very large form - Ph.Sheridan. One of the largest clone cuprea, more than 90 cm.MK F153</t>
  </si>
  <si>
    <t>Prince George</t>
  </si>
  <si>
    <t xml:space="preserve">SFA-013 P </t>
  </si>
  <si>
    <t>Prince George Co. VA</t>
  </si>
  <si>
    <t>Gorgeous vertical veins. (MK F156)</t>
  </si>
  <si>
    <t xml:space="preserve">SFA-013 T </t>
  </si>
  <si>
    <t>flava ornata largest, most vigourous, Walton Co. X flava ornata 'Red Lip' Mike Wang</t>
  </si>
  <si>
    <t>leucophylla</t>
  </si>
  <si>
    <t>Christian List</t>
  </si>
  <si>
    <t xml:space="preserve">L104F x SL97 </t>
  </si>
  <si>
    <t xml:space="preserve">Mont Blanc' x SL25 </t>
  </si>
  <si>
    <t>near Citronelle, Washington Co. AL</t>
  </si>
  <si>
    <t>leucophylla "Bonbon" x selfed</t>
  </si>
  <si>
    <t>leucophylla "Helmut's Delight" x selfed</t>
  </si>
  <si>
    <t>leucophylla, red stripe in throat (SL61 C. Azais) x selfed</t>
  </si>
  <si>
    <t>leucophylla "Bonbon" x S. leucophylla (MK L13)</t>
  </si>
  <si>
    <t>leucophylla (ISL x SCH13) x selfed</t>
  </si>
  <si>
    <t>Baldwin</t>
  </si>
  <si>
    <t>leucophylla "HCW", seedling S. Lenssen x selfed</t>
  </si>
  <si>
    <t>leucophylla, red tube, pink lid (MK L37) x selfed</t>
  </si>
  <si>
    <t>X229-20</t>
  </si>
  <si>
    <t>leucophylla “Labbra Bianche”, Adrian Slack clone  x leucophylla L2 MK - Green and White, Citronelle, AL</t>
  </si>
  <si>
    <t>S. leucophylla "Mary Celeste" x L40AO</t>
  </si>
  <si>
    <t>Okaloosa</t>
  </si>
  <si>
    <t>S. leucophylla, Eglin Reserve, Alabama, Clone A</t>
  </si>
  <si>
    <t>Calhoun</t>
  </si>
  <si>
    <t>S. leucophylla, L19 MK, purple &amp; white giant form, Route 71, near Altha, Florida</t>
  </si>
  <si>
    <t>S. leucophylla, Bearlake, Blackwater</t>
  </si>
  <si>
    <t>S. leucophylla, covered with white hairs</t>
  </si>
  <si>
    <t>Ben's Bog, Baldwin Co., AL</t>
  </si>
  <si>
    <t>L90 x self</t>
  </si>
  <si>
    <t>pubescent MK L40 x self</t>
  </si>
  <si>
    <t>Ruedi Fürst (ex. Urs Zimmermann)</t>
  </si>
  <si>
    <t>Yellow River Marsch Reserve, FL</t>
  </si>
  <si>
    <t>SLE-001 R1</t>
  </si>
  <si>
    <t xml:space="preserve"> Gas Station Site, Perdido, AL </t>
  </si>
  <si>
    <t>Elegant leucophylla. Site now been drained for bulding!</t>
  </si>
  <si>
    <t>SLE-001 R2</t>
  </si>
  <si>
    <t>Green &amp; White form</t>
  </si>
  <si>
    <t>SLE-001 U2</t>
  </si>
  <si>
    <t>Gas Station Site, Pedido, AL</t>
  </si>
  <si>
    <t>Red &amp; White</t>
  </si>
  <si>
    <t xml:space="preserve">SLE-001 X </t>
  </si>
  <si>
    <t xml:space="preserve">Ctenium Fields, Perdido, AL </t>
  </si>
  <si>
    <t>Superb leucophylla very bright.</t>
  </si>
  <si>
    <t>alba</t>
  </si>
  <si>
    <t xml:space="preserve">SLE-003 G </t>
  </si>
  <si>
    <t>Hurricane Creek</t>
  </si>
  <si>
    <t xml:space="preserve">SLE-016 B </t>
  </si>
  <si>
    <t>Deer Park</t>
  </si>
  <si>
    <t>Large form, red / white pitchers. Very large leucophylla, well colorful.</t>
  </si>
  <si>
    <t>Mobile</t>
  </si>
  <si>
    <t xml:space="preserve">SLE-033   </t>
  </si>
  <si>
    <t>Mobile Co., AL</t>
  </si>
  <si>
    <t>var. leucophylla (Tall Pitchers)</t>
  </si>
  <si>
    <t xml:space="preserve">SLE-040   </t>
  </si>
  <si>
    <t>Washington Co.</t>
  </si>
  <si>
    <t>var. leucophylla. Large very bright leucophylla.</t>
  </si>
  <si>
    <t xml:space="preserve">SLE-042   </t>
  </si>
  <si>
    <t>Citronelle AL</t>
  </si>
  <si>
    <t>Pouty Lip. Sarracenia with "pouting" red lips. MK L82</t>
  </si>
  <si>
    <t>SLE-043</t>
  </si>
  <si>
    <t xml:space="preserve">SLE-043 5,00 EUR Sarracenia leucophylla var.leucophylla Wilkerson Bog.FL </t>
  </si>
  <si>
    <t xml:space="preserve">SLE-049   </t>
  </si>
  <si>
    <t>Splinter Hills Bog, Perdido, AL</t>
  </si>
  <si>
    <t>var. leucophylla. Very colorful plant, white and red.</t>
  </si>
  <si>
    <t>minor</t>
  </si>
  <si>
    <t>okefenokeensis</t>
  </si>
  <si>
    <t>Pascal Klums</t>
  </si>
  <si>
    <t>Sarracenia minor okefenokee copper lids MKM9</t>
  </si>
  <si>
    <t>Sarracenia minor okefenokee ICPS seeds 1980s</t>
  </si>
  <si>
    <t>Clinch</t>
  </si>
  <si>
    <t>Georgia</t>
  </si>
  <si>
    <t>S. minor var. okefenokeensis, MK M16, Giant, North East</t>
  </si>
  <si>
    <t>S. minor var. okefenokeensis, Flamingo</t>
  </si>
  <si>
    <t>S. minor var. okefenokeensis, Red Eyes</t>
  </si>
  <si>
    <t>Dorchester</t>
  </si>
  <si>
    <t>Sarracenia minor Dorchester</t>
  </si>
  <si>
    <t>oreophila</t>
  </si>
  <si>
    <t>Towns</t>
  </si>
  <si>
    <t>Meeting boga ZH - Wallis</t>
  </si>
  <si>
    <t>Cherokee</t>
  </si>
  <si>
    <t>SOR-001 G</t>
  </si>
  <si>
    <t>SOR-001 G Sarracenia oreophila var.oreophila- Centre Al. 1 2,90 EUR 2,90 EUR --&gt; guess MKO08</t>
  </si>
  <si>
    <t>SOR-001 H</t>
  </si>
  <si>
    <t>SOR-001 H Sarracenia oreophila var.oreophila- Cherokee Co. AL 1 2,90 EUR 2,90 EUR</t>
  </si>
  <si>
    <t>De Kalb</t>
  </si>
  <si>
    <t>SOR-006 B</t>
  </si>
  <si>
    <t>SOR-006 B Sarracenia oreophila var.oreophila - Sand Mountain -Al 1 2,90 EUR 2,90 EUR. --&gt; guess: MKO07 --&gt; MW gueess DeKalb</t>
  </si>
  <si>
    <t>psittacina</t>
  </si>
  <si>
    <t>antocyanin free</t>
  </si>
  <si>
    <t>Yellow River</t>
  </si>
  <si>
    <t>red</t>
  </si>
  <si>
    <t>Oki</t>
  </si>
  <si>
    <t>wild form</t>
  </si>
  <si>
    <t>S. psittacina var. okefenokeensis, SL 13/1 WS Giant, dark red plant, Liberty Co. Florida</t>
  </si>
  <si>
    <t>S. psittacina var. okefenokeensis, giant CK4, Yellow Flower, CK</t>
  </si>
  <si>
    <t>purpurea</t>
  </si>
  <si>
    <t>venosa</t>
  </si>
  <si>
    <t>Bot. Garten Basel</t>
  </si>
  <si>
    <t>Grey</t>
  </si>
  <si>
    <t>Ontario</t>
  </si>
  <si>
    <t>Canada</t>
  </si>
  <si>
    <t xml:space="preserve">S. purpurea ssp. purpurea, Moss Lake </t>
  </si>
  <si>
    <t>S. purpurea ssp. purpurea, veinless form, Moss Lake, Grey Co., ON Co.</t>
  </si>
  <si>
    <t>Tattnall</t>
  </si>
  <si>
    <t>S. purpurea ssp. venosa, Clone A x B cross pollinated, Tatnall, Georgia Co</t>
  </si>
  <si>
    <t>New Hanover</t>
  </si>
  <si>
    <t>S. purpurea ssp. venosa, New Hannover</t>
  </si>
  <si>
    <t>S. purpurea ssp. venosa, „All Red" North of Supply (Green Swamp), North of Supply N.C.  --&gt; Brunswick</t>
  </si>
  <si>
    <t>Columbus</t>
  </si>
  <si>
    <t>S. purpurea ssp. venosa, Near Old Dock, Columbus Co</t>
  </si>
  <si>
    <t>Caroline</t>
  </si>
  <si>
    <t>S. purpurea ssp. venosa, Reedy Creek, Caroline Co., Virg.</t>
  </si>
  <si>
    <t>Bruce</t>
  </si>
  <si>
    <t>PURPS S. purp. “Bruce Co” x Self</t>
  </si>
  <si>
    <t>Meilen</t>
  </si>
  <si>
    <t>Zürich</t>
  </si>
  <si>
    <t>Switzerland</t>
  </si>
  <si>
    <t>Rüti, Giant</t>
  </si>
  <si>
    <t>Riviera_Pays-d'Enhaut</t>
  </si>
  <si>
    <t>Vaud</t>
  </si>
  <si>
    <t>NA</t>
  </si>
  <si>
    <t>Les Tenasses</t>
  </si>
  <si>
    <t>rosea</t>
  </si>
  <si>
    <t xml:space="preserve">S. purpurea ssp. venosa var. burkei, Chipola Giant </t>
  </si>
  <si>
    <t>S. purpurea ssp. venosa var. burkei f. luteola, Liberty Co., Florida</t>
  </si>
  <si>
    <t>rubra</t>
  </si>
  <si>
    <t>gulfensis</t>
  </si>
  <si>
    <t>wherryi</t>
  </si>
  <si>
    <t>MKRW6</t>
  </si>
  <si>
    <t xml:space="preserve">giant chatom, AL </t>
  </si>
  <si>
    <t>alabamensis</t>
  </si>
  <si>
    <t>Autauga</t>
  </si>
  <si>
    <t>red form, county guessed</t>
  </si>
  <si>
    <t>jonesii</t>
  </si>
  <si>
    <t>Greenville</t>
  </si>
  <si>
    <t>xhybrid</t>
  </si>
  <si>
    <t>x flava x (flava x oreophila) or only flava?</t>
  </si>
  <si>
    <t xml:space="preserve">x leucophylla x (leucophylla x oreophila) </t>
  </si>
  <si>
    <t>x purpurea (purpurea x leucophylla)?</t>
  </si>
  <si>
    <t>eBay - westcornwallcarnivores</t>
  </si>
  <si>
    <t>flava Wakulla Red Lip F190 J Janssen x (Wilkerson Bus x WWK)</t>
  </si>
  <si>
    <t>leucophylla L39a Mobile Co. 100cm pitchers J Janssen x Troll</t>
  </si>
  <si>
    <t>leucophylla L48BMK x Troll</t>
  </si>
  <si>
    <t>oreophila Heavy Vein x SX65a</t>
  </si>
  <si>
    <t>Isole di Brissago</t>
  </si>
  <si>
    <t>x farnhamii (= rubra x leucophylla)</t>
  </si>
  <si>
    <t>x morrei (= flava x leucophylla)</t>
  </si>
  <si>
    <t>x swaniana (= minor x purpurea)</t>
  </si>
  <si>
    <t>x wrigleyana (= psittacina x leucophylla)</t>
  </si>
  <si>
    <t>flava var. rubricorpora x (alata red x rubricorpora), very intense red tubes, yellow lid x selfed</t>
  </si>
  <si>
    <t>flava var. atropurpurea x open</t>
  </si>
  <si>
    <t>flava var. flava x open</t>
  </si>
  <si>
    <t>leucophylla (MK L13) x open</t>
  </si>
  <si>
    <t>leucophylla x open</t>
  </si>
  <si>
    <t>leucophylla (SL61 C. Azais)(MK L111) x open (?)</t>
  </si>
  <si>
    <t>oreophila x S. leucophylla (MK L37)</t>
  </si>
  <si>
    <t>(leucophylla x oreophila) x open</t>
  </si>
  <si>
    <t>'Leah Wilkerson' x S. x moorei "Elizabeth"</t>
  </si>
  <si>
    <t>x moorei (MK H42) x open</t>
  </si>
  <si>
    <t>x moorei "Elizabeth" x S. 'Lynda Butt'</t>
  </si>
  <si>
    <t>x moorei “Black &amp; White” x selfed</t>
  </si>
  <si>
    <t>'Leah Wilkerson' x selfed</t>
  </si>
  <si>
    <t>flava var. ornata x S. x moorei "Black &amp; White"</t>
  </si>
  <si>
    <t>'Lynda Butt' x selfed</t>
  </si>
  <si>
    <t>'Leah Wilkerson' x S. flava "Goldie"</t>
  </si>
  <si>
    <t>'Leah Wilkerson' x S. leucophylla var. alba</t>
  </si>
  <si>
    <t>flava "Goldie" x S. 'Leah Wilkerson'</t>
  </si>
  <si>
    <t>x moorei "WWK" x S. leucophylla "Bonbon"</t>
  </si>
  <si>
    <t>“Helmut’s delight” x S. ('Leah Wilkerson' x "Helmut's Delight")</t>
  </si>
  <si>
    <t>x moorei "Helen Mary" x selfed</t>
  </si>
  <si>
    <t>x moorei "Elizabeth" x selfed</t>
  </si>
  <si>
    <t>x moorei "WWK" x S. ‘Lynda Butt’</t>
  </si>
  <si>
    <t>x moorei "WWK" x selfed</t>
  </si>
  <si>
    <t>‘Silvia Luise’ x S. 'Leah Wilkerson'</t>
  </si>
  <si>
    <t>‘Silvia Luise’ x selfed</t>
  </si>
  <si>
    <t>X10-20</t>
  </si>
  <si>
    <t>Very large, Norman Parker MK H92 x self</t>
  </si>
  <si>
    <t>X136-19</t>
  </si>
  <si>
    <t>leucophylla viridescens x (leuco X rubra gulf. luteoviridis), (L46 X H9, high chance of antho-free plantlets) [H32/2012 AltairW] x self</t>
  </si>
  <si>
    <t>X145-19</t>
  </si>
  <si>
    <t>x moorei ‘Marston Clone’ x melanorhoda – 2006 seed -[H11]  x   leucophylla "giant"</t>
  </si>
  <si>
    <t>X170-20</t>
  </si>
  <si>
    <t>x excellens x leucophylla MK H36 [H64] x self</t>
  </si>
  <si>
    <t>X2-20</t>
  </si>
  <si>
    <t>alata – Red throat – Perry Country, Alabama x flava var. ruggelli – Clone 7,large flat lid – Milton, Florida – A9 x F56 [SH451-Tricky Utrici] x cuprea x alata Black Tube HF03 AltairW</t>
  </si>
  <si>
    <t>X3-18</t>
  </si>
  <si>
    <t>X3-20</t>
  </si>
  <si>
    <t>cuprea x alata Black Tube HF03 AltairW x self</t>
  </si>
  <si>
    <t>X57-19</t>
  </si>
  <si>
    <t xml:space="preserve">alata var cuprea Texas , tall, Copper Lid and upper tube x  flava var.  rugelii F52 MK, Milton,FL Clone 5, (W) (by Er Biconzo) </t>
  </si>
  <si>
    <t>minor var. okefenokeensis, Okefenokee Giant x flava var. rugelii - Giant robust clone MKF18</t>
  </si>
  <si>
    <t>MKA46 x MKF32</t>
  </si>
  <si>
    <t>flava var. atropurpurea Black Water x flava all red SH134</t>
  </si>
  <si>
    <t>H001AO x L48Ao - x S. leucophylla "Ghost in the Shell"</t>
  </si>
  <si>
    <t>H96MK x L15AO</t>
  </si>
  <si>
    <t>A16MK - x L021AO - x S. "Antivenom"</t>
  </si>
  <si>
    <t>A59MK x L09AO</t>
  </si>
  <si>
    <t>A60MK x H84bAO - x S. x "Virgo"</t>
  </si>
  <si>
    <t>A60MK x S. x "Adrian Slack"</t>
  </si>
  <si>
    <t>A46MK x H85AO - x S. x "Mahakala"</t>
  </si>
  <si>
    <t>(L11AO x A16MK) #4 x F39aAO - x S. "Heimdallr"</t>
  </si>
  <si>
    <t>A46MK x H34MK</t>
  </si>
  <si>
    <t>A28Mk x F39aAO - x S. "Heimdallr"</t>
  </si>
  <si>
    <t>H23AO x H01AO</t>
  </si>
  <si>
    <t>F39aAO x S. x "Adrian Slack" - S. "Heimdallr" x</t>
  </si>
  <si>
    <t>H55AO x H23AO</t>
  </si>
  <si>
    <t>H01AO x S. x "Adrian Slack"</t>
  </si>
  <si>
    <t>F88MK x S. x "Rainbow"</t>
  </si>
  <si>
    <t>F15AO x L09AO</t>
  </si>
  <si>
    <t>L14AO x F88MK</t>
  </si>
  <si>
    <t>H16AO x A28MK</t>
  </si>
  <si>
    <t>H12AO x H23AO</t>
  </si>
  <si>
    <t>H22AO x A60MK</t>
  </si>
  <si>
    <t>H22AO x H23AO</t>
  </si>
  <si>
    <t>H22AO x S. x "Adrian Slack"</t>
  </si>
  <si>
    <t>L37AO x A60MK</t>
  </si>
  <si>
    <t>H23AO x S. x "Adrian Slack"</t>
  </si>
  <si>
    <t>A60MK x L09AO</t>
  </si>
  <si>
    <t>H109MK x H85AO - x S. x "Mahakala"</t>
  </si>
  <si>
    <t>L015AO x H84aAO - x S. x "Andromeda"</t>
  </si>
  <si>
    <t>H22AO x H318MK - x S. x moorei "The Beast"</t>
  </si>
  <si>
    <t>L18MK x H23AO - x S. x "October Hope"</t>
  </si>
  <si>
    <t>L48AO x L12AO</t>
  </si>
  <si>
    <t>F32AO x S. x "Adrian Slack"</t>
  </si>
  <si>
    <t>H23AO x S. x "Nemesi"</t>
  </si>
  <si>
    <t>L52AO x H93aAO - S. x leucophylla "Typhoon Tip" x S. "Narsil"</t>
  </si>
  <si>
    <t>L51AO x H93aAO - S. leucophylla "Bloody Soul" x S. x "Narsil"</t>
  </si>
  <si>
    <t>H012AO x H84aAO - x S. "Andromeda"</t>
  </si>
  <si>
    <t>A28MK x S. x "Adrian Slack"</t>
  </si>
  <si>
    <t>L23MK x H85AO - x S. x "Mahakala"</t>
  </si>
  <si>
    <t>H85AO x self - S. x "Mahakala"</t>
  </si>
  <si>
    <t>H113MK x H85Ao - S. x "Adrian Slack" x  S. x "Mahakala"</t>
  </si>
  <si>
    <t>BLACK/REDS flava ornata Black veins own select #1 x “Roy Cheek”</t>
  </si>
  <si>
    <t>WHITE/PINK S. x "White Slack" x leuco. "Hurricane Creek White" #F</t>
  </si>
  <si>
    <t>GIANT S. (Leah Wilkerson x Pinkish Top) x ‘Saurus’</t>
  </si>
  <si>
    <t xml:space="preserve">WHITE/PINK S. leuco. “Pink Spirit” x ‘Ellie Wang’ </t>
  </si>
  <si>
    <t>HYBRIDS S. areolata “October Hope” x “Roy Cheek”</t>
  </si>
  <si>
    <t>HYBRIDS S. areolata “Supercolor” x areolata “Pink devil”</t>
  </si>
  <si>
    <t>HYBRIDS S. x moorei ‘Leah Wilkerson’  x “Roy Cheek”</t>
  </si>
  <si>
    <t>HYBRIDS S. x “Fucsia” x ‘Ellie Wang’</t>
  </si>
  <si>
    <t>PURPS S. “Peaches and Cream” x “Roy Cheek”</t>
  </si>
  <si>
    <t>SSC2223 - Thomas Niederhofer - Jägerwirth 46 - DE-94081 Füstenzell</t>
  </si>
  <si>
    <t>DE1</t>
  </si>
  <si>
    <t>S. ((leucophylla x flava var. ornata) x "Adrian Slack") "T" x "Inspiration" --&gt; [sister of "Inspiration" x "Inspiration"]</t>
  </si>
  <si>
    <t>DE2</t>
  </si>
  <si>
    <t>S. ((leucophylla x flava var. ornata) x "Adrian Slack") "T" x ((leucophylla x oreophylla) x "D" x "Inspiration") --&gt; [sister of "Inspiration" x sister of "Bloody Punch"]</t>
  </si>
  <si>
    <t>DE3</t>
  </si>
  <si>
    <t>S. "Rudolf II" x ("Premysl Otakar I." x purp. ven. montana) "C"</t>
  </si>
  <si>
    <t>DE4</t>
  </si>
  <si>
    <t>S. (flava var. ornata x oreophila) "A" x ((flava var. ornata x oreophila) x purp. ven. montanta) "C“)</t>
  </si>
  <si>
    <t>DE5</t>
  </si>
  <si>
    <t>S. (leucophylla L22D x (flava var. ornata x psittacina)) "2" x ((leucophylla x oreophylla) x leucophylla L30A)</t>
  </si>
  <si>
    <t>DE6</t>
  </si>
  <si>
    <t>S. (leucophylla L22D x (flava var. ornata x psittacina)) "1" x ((leucophylla x oreophylla) x leucophylla L30A)</t>
  </si>
  <si>
    <t>DE7</t>
  </si>
  <si>
    <t>S. areolata SX149 CA x "Adrian Slack"</t>
  </si>
  <si>
    <t>minor black</t>
  </si>
  <si>
    <t>Catawba</t>
  </si>
  <si>
    <t>Oki ex. Thomas Carow</t>
  </si>
  <si>
    <t>Sarracenia purpurea ssp. venosa "minor black"</t>
  </si>
  <si>
    <t>https://www.gbif.org/occurrence/1424784936</t>
  </si>
  <si>
    <t>West Cornwall Carnivores</t>
  </si>
  <si>
    <t>Leviathan x Flava F149MK</t>
  </si>
  <si>
    <t>Moorei H62MK x Flava SFA19</t>
  </si>
  <si>
    <t>Flava Atropurpurea Blackwater x (Leah Wilkerson x Adrian Slack) F</t>
  </si>
  <si>
    <t>(Brooks Hybrid x Lynda Butt) x Mottled hybrid</t>
  </si>
  <si>
    <t>(Flava Rugelii x Daniel Rudd) Inverted Veins x Mottled hybrid</t>
  </si>
  <si>
    <t>(Moorei x Moorei x Brooks Hybrid) x (Leah Wilkerson x Adrian Slack) A</t>
  </si>
  <si>
    <t>Areolata Trinita x SXM54</t>
  </si>
  <si>
    <t>(Brooks Hybrid x Leah Wilkerson)cl3 x Adrian Slack</t>
  </si>
  <si>
    <t>(Leah Wilkerson x Leucophylla) cl 3 x Copper Vase</t>
  </si>
  <si>
    <t>(Leah Wilkerson x Leucophylla) cl10 x Copper Vase</t>
  </si>
  <si>
    <t>(Bud Wilkerson x WWK) x Flava Goldie</t>
  </si>
  <si>
    <t>Wilkerson Red OP x Copper Vase</t>
  </si>
  <si>
    <t>Flava F71MK x self --&gt; F71 var. rubricorpora,Giant Red Tube,W,(F41,JA)</t>
  </si>
  <si>
    <t>Leah Wilkerson x Mottled</t>
  </si>
  <si>
    <t>Leucophylla L22a Mirsoslav x Mottled</t>
  </si>
  <si>
    <t>Leucophylla L39aMK x Flava F149MK</t>
  </si>
  <si>
    <t>Sarracenia Monster x Arthur Wheeler</t>
  </si>
  <si>
    <t>Sarracenia Flava Manky x Glynis Wheeler</t>
  </si>
  <si>
    <t>Sarracenia Monster x Flava Goldie</t>
  </si>
  <si>
    <t>Sarracenia Moorei Joe Cornwell x Adrian Slack</t>
  </si>
  <si>
    <t>Sarracenia Rainbow x Atlas 5</t>
  </si>
  <si>
    <t>Sarracenia Harry Wheeler x Lilith</t>
  </si>
  <si>
    <t>Sarracenia Leah Wilkerson x Leucophylla Hurrican Creek F</t>
  </si>
  <si>
    <t>Sarracenia Leah Wilkerson x Flava F149MK</t>
  </si>
  <si>
    <t>Sarracenia (Troll x Adrian Slack) F x Glynis Wheeler</t>
  </si>
  <si>
    <t>jan.sion.habrman@gmail.com</t>
  </si>
  <si>
    <t>giant</t>
  </si>
  <si>
    <t>H112 S. x moorei `Leah Wilkerson’XS. Leucophylla MK L142A/ L30A Srba</t>
  </si>
  <si>
    <t>S. (S. Leah Wilkerson x S. Flava "Goldie")XS. Leucophylla MK L142A/ L30A Srba</t>
  </si>
  <si>
    <t>S. Leucophylla MK L142A/ L30A SrbaXH112 S. x moorei `Leah Wilkerson’</t>
  </si>
  <si>
    <t>H393 MK Sarracenia x Leviathan XS. Leucophylla L30D MS</t>
  </si>
  <si>
    <t>S. Leucophylla L30D MSXH393 MK Sarracenia x Leviathan</t>
  </si>
  <si>
    <t>H7 S. x moorei ´Brooks´ Hybrid´ XS. Leucophylla MK L142A/ L30A Srba</t>
  </si>
  <si>
    <t>H224 S. x ´John David King´ XS. Leucophylla MK L142A/ L30A Srba</t>
  </si>
  <si>
    <t>S. ('Leah Wilkerson' x 'Adrian Slack') klon G SrbaXH224 S. x ´John David King´</t>
  </si>
  <si>
    <t>Leucophylla GiantXH113 S. x moorei `Adrian Slack’</t>
  </si>
  <si>
    <t>H211 S. x moorei ‘Wilkerson White Knight’XS. Leucophylla MK L142A/ L30A Srba</t>
  </si>
  <si>
    <t>red leuco-like constant growing</t>
  </si>
  <si>
    <t>S. ('Přemysl Otakar I.' x Adrian Slack) klon A X S. Leucophylla - L1A Sarzi (Red Leuco)</t>
  </si>
  <si>
    <t>S. x "Katerina"XS. 'Přemysl Otakar I.' x 'Adrian Slack' klon B (3) Srba</t>
  </si>
  <si>
    <t>S. Leucophylla - L1A Sarzi (Red Leuco)X S. 'Přemysl Otakar I.' x 'Adrian Slack' klon B (3) Srba</t>
  </si>
  <si>
    <t>S. x areolata x leucophylla H79 Yuri SarziX S. 'Přemysl Otakar I.' x 'Adrian Slack' klon B (3) Srba</t>
  </si>
  <si>
    <t>H109 Sarracenia x `Dana’s Delight’ XS. 'Přemysl Otakar I.' x 'Adrian Slack' klon B (3) Srba</t>
  </si>
  <si>
    <t>H13 GC S.X " AREOLATA " BLACK SELECTION X S. 'Přemysl Otakar I.' x 'Adrian Slack' klon B (3) Srba</t>
  </si>
  <si>
    <t>S. 'Přemysl Otakar I.' x 'Adrian Slack' klon B (3) SrbaX H13 GC S.X " AREOLATA " BLACK SELECTION</t>
  </si>
  <si>
    <t>Dark Red (Flava x Alata) constant growing crosses</t>
  </si>
  <si>
    <t>S. Flava var. Atropurpurea F130E MSXS. x Black Widow</t>
  </si>
  <si>
    <t>S. Alata var. Nigropurpurea 'Night'XS. Flava var. Atropurpurea F130E MS</t>
  </si>
  <si>
    <t>S. Flava var. Atropurpurea F196C MSXS. x Black Widow</t>
  </si>
  <si>
    <t>intstng moorei</t>
  </si>
  <si>
    <t>H10 S. x ´Lynda Butt´ XS. Leucophylla - L1A Sarzi (Red Leuco)</t>
  </si>
  <si>
    <t>S. Leucophylla MK L81 "Helmuth's delight"XS. Leucophylla - L1A Sarzi (Red Leuco)</t>
  </si>
  <si>
    <t>other intsting</t>
  </si>
  <si>
    <t>H138 S. x “Crimson Queen” (leucophylla x oreophila)XS. 'Přemysl Otakar I.' x 'Adrian Slack' klon B (3) Srba</t>
  </si>
  <si>
    <t>S. Alata var. Nigropurpurea 'Night'XS. Leucophylla - L1A Sarzi</t>
  </si>
  <si>
    <t>S. x (Oreophila x Leucophylla) (deformed lid)XSarracenia flava var. ornata ´Lidless´, Green Jaws</t>
  </si>
  <si>
    <t>S. Leucophylla x Oreophila (Botanical Garden Prague)XS. Leucophylla MK L142A/ L30A Srba</t>
  </si>
  <si>
    <t>S. Leucophylla x Oreophila (Botanical Garden Prague)XH393 MK Sarracenia x Leviathan</t>
  </si>
  <si>
    <t>Tom Hohlenstein</t>
  </si>
  <si>
    <t>Pubescent Black DeSoto, old german clone ex. Christian Klein</t>
  </si>
  <si>
    <t>Giant Veined</t>
  </si>
  <si>
    <t>CK2</t>
  </si>
  <si>
    <t>very tall grower EEE 2011 ex. Green Jaws</t>
  </si>
  <si>
    <t>sehr dunkle hybride von Ruedi fürst</t>
  </si>
  <si>
    <t>juthatip soper</t>
  </si>
  <si>
    <t>x areolata sx149</t>
  </si>
  <si>
    <t>Adrian Slack</t>
  </si>
  <si>
    <t>Michelle Carolin Förster - MFC Karnivoren</t>
  </si>
  <si>
    <t>Samen O5 x Leah Wilkerson</t>
  </si>
  <si>
    <t xml:space="preserve">S. x Leah Wilkerson x S. alata A28 Black tube </t>
  </si>
  <si>
    <t>DeSoto SF</t>
  </si>
  <si>
    <t>A28 S. alata Black tube Stocky pubescent, Desoto SF x self</t>
  </si>
  <si>
    <t>O7 x orephila x A28 alata black tube</t>
  </si>
  <si>
    <t>British Columbia</t>
  </si>
  <si>
    <t>Fort Nelson</t>
  </si>
  <si>
    <t>S. purpurea 'Fort Nelson' x self</t>
  </si>
  <si>
    <t>Citronelle</t>
  </si>
  <si>
    <t>Sarracenia Psittacina near Citronelle x self</t>
  </si>
  <si>
    <t>Matthias Keller</t>
  </si>
  <si>
    <t>unsure</t>
  </si>
  <si>
    <t>cv. "Smurf"</t>
  </si>
  <si>
    <t>cv. "Brooks Hybrid"</t>
  </si>
  <si>
    <t>dark red form, cersars head</t>
  </si>
  <si>
    <t>Caesar´s Head</t>
  </si>
  <si>
    <t>Sarracenia x catesbatei - S. flava cuprea Santee Coastal reserve x purpurea venosa burkii (rosea)</t>
  </si>
  <si>
    <t>DA</t>
  </si>
  <si>
    <t>"Heavily Veined", Sand Hill, GA</t>
  </si>
  <si>
    <t>S. flava red</t>
  </si>
  <si>
    <t>S. alata var. alata MK A18 F2</t>
  </si>
  <si>
    <t>Jui x Helen Mary</t>
  </si>
  <si>
    <t>Moorei All Red H61 x Leah Wilkerson</t>
  </si>
  <si>
    <t>Welsh Dragon x Black Widow</t>
  </si>
  <si>
    <t>Sarracenia Samenmix</t>
  </si>
  <si>
    <t>2020-12</t>
  </si>
  <si>
    <t>2022-12</t>
  </si>
  <si>
    <t>2022-11</t>
  </si>
  <si>
    <t>2020-04</t>
  </si>
  <si>
    <t>2014-06</t>
  </si>
  <si>
    <t>2020-05</t>
  </si>
  <si>
    <t>2020-09</t>
  </si>
  <si>
    <t>2021-01</t>
  </si>
  <si>
    <t>2021-03</t>
  </si>
  <si>
    <t>2021-06</t>
  </si>
  <si>
    <t>2021-07</t>
  </si>
  <si>
    <t>2022-05</t>
  </si>
  <si>
    <t>2022-06</t>
  </si>
  <si>
    <t>2023-01</t>
  </si>
  <si>
    <t>2022-10</t>
  </si>
  <si>
    <t>2023-02</t>
  </si>
  <si>
    <t>2023-03</t>
  </si>
  <si>
    <t>SLE_114</t>
  </si>
  <si>
    <t>SRU_27</t>
  </si>
  <si>
    <t>SAL_40</t>
  </si>
  <si>
    <t>SPU_30</t>
  </si>
  <si>
    <t>SMI_29</t>
  </si>
  <si>
    <t>SLE_38</t>
  </si>
  <si>
    <t>SPU_28</t>
  </si>
  <si>
    <t>SPS_20</t>
  </si>
  <si>
    <t>rubra ssp. rubra „Ancestral Form“, Crawford Co., PW RR 01“     1</t>
  </si>
  <si>
    <t>leucophylla, Sumter Co, near Americus, 30-40 cm     18</t>
  </si>
  <si>
    <t>alata „Yellow, Bulbous Pitchers“, Jasper,Co     20</t>
  </si>
  <si>
    <t>purpurea ssp. venosa var. montana, Oakey Mt, Rabun Co., Georgia,</t>
  </si>
  <si>
    <t>leucophylla „Tarnock“     22</t>
  </si>
  <si>
    <t>purpurea ssp. venosa var. montana Transylvania Co     22</t>
  </si>
  <si>
    <t>psittacina var. okefenokeensis, Clone 1     29</t>
  </si>
  <si>
    <t>montana</t>
  </si>
  <si>
    <t>Crawford</t>
  </si>
  <si>
    <t>Sumter</t>
  </si>
  <si>
    <t>Jasper</t>
  </si>
  <si>
    <t>Rabun</t>
  </si>
  <si>
    <t>Transylvania</t>
  </si>
  <si>
    <t>Hurricane Creek White, HCW</t>
  </si>
  <si>
    <t>legacy</t>
  </si>
  <si>
    <t>https://legacy.carnivorousplants.org/cpn/Species/v22n4p107_108.html</t>
  </si>
  <si>
    <t>Perdido</t>
  </si>
  <si>
    <t>minor var. okefenokeenis, ex Alastair Culham, Reading Clone, (MK M 18)</t>
  </si>
  <si>
    <t>MK</t>
  </si>
  <si>
    <t>MKM18</t>
  </si>
  <si>
    <t>HCW Clone A</t>
  </si>
  <si>
    <t>Burgundy. Red &amp; White, Phil Sheridan</t>
  </si>
  <si>
    <t>BG Konstanz</t>
  </si>
  <si>
    <t>Amar Dravid</t>
  </si>
  <si>
    <t>Large maroon throat, (EEE, 2006), gekauft von Urs Zimmermann, 20.04.2018</t>
  </si>
  <si>
    <t>H112 Sarracenia 'Leah Wilkerson' (flava * leuc) gekauft von Sven Vervloesem,  23.04.2019, vorher Guillaume Billy (auf Facebook nennt er sich Guilom Byli Brooks Garcia 2004</t>
  </si>
  <si>
    <t xml:space="preserve">'Leviathan' (Slack's large leuco × Slack's Maxima) gekauft von Paul Young, 15.05.2018, vorher Chris Rawlings </t>
  </si>
  <si>
    <t>Welsh Dragon (flava rugelii * 'Schnell's Ghost') gekauft von Ian Salter, 25.04.2018</t>
  </si>
  <si>
    <t xml:space="preserve">'Tapestry' (oreophila × purpurea) gekauft von Stephen Morley 27.04.2016, vorher Ian Wright, vorher Oudean's Willow Creek Nursery, Washington </t>
  </si>
  <si>
    <t>Dark, red tube, Division of 2015 plant, bought 15.05.2018 (piantamania, before Christian Klein)</t>
  </si>
  <si>
    <t>Ebnat-Kappel</t>
  </si>
  <si>
    <t>St. Gallen</t>
  </si>
  <si>
    <t>var. stolonifera</t>
  </si>
  <si>
    <t>Elisabeth</t>
  </si>
  <si>
    <t>supplyer_short</t>
  </si>
  <si>
    <t>Meeting boga ZH - Wallis - Romain Petit</t>
  </si>
  <si>
    <t>ADR</t>
  </si>
  <si>
    <t>AOS</t>
  </si>
  <si>
    <t>BGK</t>
  </si>
  <si>
    <t>BGB</t>
  </si>
  <si>
    <t>CKL</t>
  </si>
  <si>
    <t>CLI</t>
  </si>
  <si>
    <t>DCA</t>
  </si>
  <si>
    <t>WWC</t>
  </si>
  <si>
    <t>MPF</t>
  </si>
  <si>
    <t>SEH</t>
  </si>
  <si>
    <t>BGI</t>
  </si>
  <si>
    <t>JSH</t>
  </si>
  <si>
    <t>MKE</t>
  </si>
  <si>
    <t>RPE</t>
  </si>
  <si>
    <t>MFC</t>
  </si>
  <si>
    <t>MEW</t>
  </si>
  <si>
    <t>WCO</t>
  </si>
  <si>
    <t>OKI</t>
  </si>
  <si>
    <t>PKU</t>
  </si>
  <si>
    <t>RFU</t>
  </si>
  <si>
    <t>SCZ</t>
  </si>
  <si>
    <t>SFR</t>
  </si>
  <si>
    <t>TNI</t>
  </si>
  <si>
    <t>STO</t>
  </si>
  <si>
    <t>THO</t>
  </si>
  <si>
    <t>WCC</t>
  </si>
  <si>
    <t>MKH113</t>
  </si>
  <si>
    <t>MKH112</t>
  </si>
  <si>
    <t>MKH7</t>
  </si>
  <si>
    <t>MKA18F2</t>
  </si>
  <si>
    <t>old_code_number</t>
  </si>
  <si>
    <t>001</t>
  </si>
  <si>
    <t>002</t>
  </si>
  <si>
    <t>003</t>
  </si>
  <si>
    <t>004</t>
  </si>
  <si>
    <t>005</t>
  </si>
  <si>
    <t>006</t>
  </si>
  <si>
    <t>MKM16F1</t>
  </si>
  <si>
    <t>040</t>
  </si>
  <si>
    <t>038</t>
  </si>
  <si>
    <t>029</t>
  </si>
  <si>
    <t>020</t>
  </si>
  <si>
    <t>028</t>
  </si>
  <si>
    <t>027</t>
  </si>
  <si>
    <t>011</t>
  </si>
  <si>
    <t>019</t>
  </si>
  <si>
    <t>059</t>
  </si>
  <si>
    <t>072</t>
  </si>
  <si>
    <t>089</t>
  </si>
  <si>
    <t>097</t>
  </si>
  <si>
    <t>007</t>
  </si>
  <si>
    <t>008</t>
  </si>
  <si>
    <t>009</t>
  </si>
  <si>
    <t>010</t>
  </si>
  <si>
    <t>012</t>
  </si>
  <si>
    <t>013</t>
  </si>
  <si>
    <t>014</t>
  </si>
  <si>
    <t>015</t>
  </si>
  <si>
    <t>016</t>
  </si>
  <si>
    <t>017</t>
  </si>
  <si>
    <t>018</t>
  </si>
  <si>
    <t>021</t>
  </si>
  <si>
    <t>022</t>
  </si>
  <si>
    <t>023</t>
  </si>
  <si>
    <t>024</t>
  </si>
  <si>
    <t>025</t>
  </si>
  <si>
    <t>026</t>
  </si>
  <si>
    <t>NA1</t>
  </si>
  <si>
    <t>NA2</t>
  </si>
  <si>
    <t>NA3</t>
  </si>
  <si>
    <t>033</t>
  </si>
  <si>
    <t>030</t>
  </si>
  <si>
    <t>031</t>
  </si>
  <si>
    <t>032</t>
  </si>
  <si>
    <t>034</t>
  </si>
  <si>
    <t>Species</t>
  </si>
  <si>
    <t>TOTAL</t>
  </si>
  <si>
    <t>Count_total</t>
  </si>
  <si>
    <t>Count_P</t>
  </si>
  <si>
    <t>Count_S</t>
  </si>
  <si>
    <t>SAL-019 A</t>
  </si>
  <si>
    <t>SAL-023</t>
  </si>
  <si>
    <t>SFA-001 K</t>
  </si>
  <si>
    <t>SFA-003 A</t>
  </si>
  <si>
    <t>SFA-003 C</t>
  </si>
  <si>
    <t>SFA-011 Q</t>
  </si>
  <si>
    <t>SFA-013 X</t>
  </si>
  <si>
    <t>SFA-014 I</t>
  </si>
  <si>
    <t>SFA-014 L</t>
  </si>
  <si>
    <t>SFA-014 O</t>
  </si>
  <si>
    <t>SFA-031 G1</t>
  </si>
  <si>
    <t>SFA-031 G3</t>
  </si>
  <si>
    <t>SFA-034</t>
  </si>
  <si>
    <t>SLE-001 S</t>
  </si>
  <si>
    <t>SLE-003 H</t>
  </si>
  <si>
    <t>SLE-031</t>
  </si>
  <si>
    <t>SMI-011</t>
  </si>
  <si>
    <t>SMI-012 B</t>
  </si>
  <si>
    <t>2023-10</t>
  </si>
  <si>
    <t xml:space="preserve">4,00 </t>
  </si>
  <si>
    <t xml:space="preserve">5,00 </t>
  </si>
  <si>
    <t xml:space="preserve">3,00 </t>
  </si>
  <si>
    <t>12,00</t>
  </si>
  <si>
    <t xml:space="preserve">7,50 </t>
  </si>
  <si>
    <t>10,00</t>
  </si>
  <si>
    <t>original_description</t>
  </si>
  <si>
    <t>my_comment</t>
  </si>
  <si>
    <t>Sarracenia alata var.ornata (heavy veins, turning red) Very veined variety, traps turn red.MK A49</t>
  </si>
  <si>
    <t>Sarracenia alata “Night" Alata with very large, very dark red urns turning almost black in late summer.</t>
  </si>
  <si>
    <t>Sarracenia flava var.flava - Homerville Airport. Ware Co.</t>
  </si>
  <si>
    <t>Sarracenia flava var.rugelii Rugelii high red spot at the top. Large urns to 8/10 cm in diameter.</t>
  </si>
  <si>
    <t>Sarracenia flava var.rugelii - Ben Hill County Flava var.rugelii great and vigoureux.Magnifique plant.</t>
  </si>
  <si>
    <t>Sarracenia flava var.cuprea 'Opawa Emperor' F2 Superb cultivar of flava cuprea. Incomparable colors and sizes</t>
  </si>
  <si>
    <t>Sarracenia flava var.ornata “Horyna"</t>
  </si>
  <si>
    <t>Sarracenia flava var.rubricorpora (red tube) - Holley Superb rubricorpora large red stain on the collar and cap pretty strongly véiné.MK F84</t>
  </si>
  <si>
    <t>Sarracenia flava var.rubricorpora - Milton Beautiful and very large red rubricorpora. Milton, Santa Rosa County, Florida. (MK-F48)</t>
  </si>
  <si>
    <t>Sarracenia flava var.rubricorpora - Heavy Viens Beautiful plant, very strongly vine.</t>
  </si>
  <si>
    <t>Sarracenia flava var.atropurpurea 'Waccamaw' Probably the most spectacular of the Sarracenia Flava var.atropurpurea. Unmistakable red color.</t>
  </si>
  <si>
    <t xml:space="preserve">Sarracenia flava var.atropurpurea 'Waccamaw' F2 (Self) Seeds of 'Waccamaw' F2. Plant with unmistakable colors, practically identical to the cultivar. </t>
  </si>
  <si>
    <t>Sarracenia flava var.flava f.viridescens - Brunswick Co Near Shallotte, Brunswick Co, NC</t>
  </si>
  <si>
    <t>Sarracenia leucophylla var.leucophylla - Hosford, Apalachicola NF, Wakulla Co - F Large brightly colored leucophylla.</t>
  </si>
  <si>
    <t>Sarracenia leucophylla f.viridescens Ctenium Fields, Perdido, Baldwin Co., AL Very white pitchers with green veines, gets very large.</t>
  </si>
  <si>
    <t>Sarracenia minor var.okefenokeensis (C4)</t>
  </si>
  <si>
    <t>Sarracenia minor var.minor f.viridescens Viridescens form of Sarracenia minor. No red pigmentation.</t>
  </si>
  <si>
    <t>MKA49F1</t>
  </si>
  <si>
    <t>locality</t>
  </si>
  <si>
    <t>Homerville Airport</t>
  </si>
  <si>
    <t>Ware</t>
  </si>
  <si>
    <t>Ben Hill</t>
  </si>
  <si>
    <t>https://legacy.carnivorousplants.org/cpn/Species/v38n2p56_58.html</t>
  </si>
  <si>
    <t>Holley</t>
  </si>
  <si>
    <t>Milton</t>
  </si>
  <si>
    <t>Near Shallotte</t>
  </si>
  <si>
    <t>Hosford, Apalachicola NF</t>
  </si>
  <si>
    <t>Wakulla</t>
  </si>
  <si>
    <t>Tuscaloosa</t>
  </si>
  <si>
    <t>HCWF Sarracenia leucophylla var.alba Hurricane Creek-Baldwin Co- # F Definitely the most spectacular of the Hurricane Creek leucophylla.</t>
  </si>
  <si>
    <t>Ctenium Fields, Perdido</t>
  </si>
  <si>
    <t xml:space="preserve">Sarracenia alata {St. Tammany Parish, Louisiana, USA}[BCP ID# S268] (12s) </t>
  </si>
  <si>
    <t>Sarracenia flava {cutthroat, near Edmund, Lexington Co., South Carolina, USA} [BCP ID# S287] (15s).</t>
  </si>
  <si>
    <t>Sarracenia flava {Harleyville, Dorchester Co., South Carolina, USA} [BCP ID# S2921 (20s).</t>
  </si>
  <si>
    <t>Sarracenia flava var. maxima (Francis Marion NF, Berkeley Co., SC, USA}[BCP ID# R-S7J, S291] (20s).</t>
  </si>
  <si>
    <t>Sarracenia minor var. okefenokeensis (Ware Co., Georgia, USA} [BCP D# R-6M, S203] (15s).</t>
  </si>
  <si>
    <t>Sarracenia purpurea subsp. purpurea (Spruce Bog, Algonquin Park, Ontario, Canada} [BCP ID# S212] (10s).</t>
  </si>
  <si>
    <t>Sarracenia purpurea subsp. purpurea var. ripicola {Dorcas Bay, Bruce Peninsula, Ontario, Canada} [BCP ID# S213] (12s).</t>
  </si>
  <si>
    <t>Saracenia purpurea subsp. venosa var. montana [BCP ID# S251] (20s).</t>
  </si>
  <si>
    <t>Sarracenia rubra ssp. gulfensis (mix of different forms) [BCP ID# S267] (20s).</t>
  </si>
  <si>
    <t>Sarracenia rubra subsp. rubra {Brunswick Co., North Carolina, USA}. [BCP ID# R-S1C, S217] (10s).</t>
  </si>
  <si>
    <t>Sarracenia rubra subsp. wherryi (Washington Co., Alabama, USA}. [BCP ID# R-S1G, S218] (15s).</t>
  </si>
  <si>
    <t>2023-09</t>
  </si>
  <si>
    <t>BCP</t>
  </si>
  <si>
    <t>BestCarnivorousPlants</t>
  </si>
  <si>
    <t>ripicola</t>
  </si>
  <si>
    <t>St. Tammany</t>
  </si>
  <si>
    <t>Louisiana</t>
  </si>
  <si>
    <t>near Edmund</t>
  </si>
  <si>
    <t>Lexington</t>
  </si>
  <si>
    <t>Harleyville</t>
  </si>
  <si>
    <t>Francis Marlon NF</t>
  </si>
  <si>
    <t>Berkeley</t>
  </si>
  <si>
    <t>Spruce Bog, Algonquin Park</t>
  </si>
  <si>
    <t>Οntario</t>
  </si>
  <si>
    <t>Dorcas Bay, Bruce Peninsula</t>
  </si>
  <si>
    <t xml:space="preserve">purpurea Pakim Pound, Burlington Co., NJ, USA, MK PP3 </t>
  </si>
  <si>
    <t xml:space="preserve">purpurea Dorcas Bay Bruce Co. Ontario Canada </t>
  </si>
  <si>
    <t xml:space="preserve">purpurea Fort Nelson, Colombie-Britanique, Canada </t>
  </si>
  <si>
    <t xml:space="preserve">purpurea Crieff Bog, Ontario, Canada </t>
  </si>
  <si>
    <t xml:space="preserve">purpurea d'Oakland Co, Michigan USA, </t>
  </si>
  <si>
    <t xml:space="preserve">purpurea "Veinless Plant" (2) (not antho free) feuille orange en hiver </t>
  </si>
  <si>
    <t xml:space="preserve">burkii (rosea) de Bay County, Florida USA </t>
  </si>
  <si>
    <t>SPP04</t>
  </si>
  <si>
    <t>SPP30</t>
  </si>
  <si>
    <t>SPP27</t>
  </si>
  <si>
    <t>SPP28</t>
  </si>
  <si>
    <t>SPP08</t>
  </si>
  <si>
    <t>SPP07</t>
  </si>
  <si>
    <t>SPB03</t>
  </si>
  <si>
    <t>SFO04</t>
  </si>
  <si>
    <t>SHY10</t>
  </si>
  <si>
    <t>SHY07</t>
  </si>
  <si>
    <t>SFO05</t>
  </si>
  <si>
    <t>SLE02</t>
  </si>
  <si>
    <t>SLE06</t>
  </si>
  <si>
    <t>SLE08</t>
  </si>
  <si>
    <t>2023-11</t>
  </si>
  <si>
    <t>ornata Sandy Creek Road, Bay Co, FL USA</t>
  </si>
  <si>
    <t>Wilkerson's White Knight' W. Walton Co, FL USA</t>
  </si>
  <si>
    <t>Aerolata "October Hope" Daniel Righetti</t>
  </si>
  <si>
    <t>ornata 'GOLDIE'</t>
  </si>
  <si>
    <t>Yellow flowered form, Red/white, Russell Road, Citronelle, AL, WS USA MK L14</t>
  </si>
  <si>
    <t>alba (L2 RVL) MK L2</t>
  </si>
  <si>
    <t>leucophylla Lavinia L2 MK X L18 MK</t>
  </si>
  <si>
    <t>MKPPP3F1</t>
  </si>
  <si>
    <t>MKL2</t>
  </si>
  <si>
    <t>MKL14</t>
  </si>
  <si>
    <t>petit.romain@hotmail.com</t>
  </si>
  <si>
    <t>Pakim Pound</t>
  </si>
  <si>
    <t>Burlington</t>
  </si>
  <si>
    <t>New Jersey</t>
  </si>
  <si>
    <t>Crieff Bog</t>
  </si>
  <si>
    <t>Oakland</t>
  </si>
  <si>
    <t>Michigan</t>
  </si>
  <si>
    <t>Sandy Creek Road</t>
  </si>
  <si>
    <t>Russel Road, Citronelle</t>
  </si>
  <si>
    <t xml:space="preserve">S. flava ornata “improved black veins” x ornata “pencil veining” </t>
  </si>
  <si>
    <t>S. flava ornata F88MK x flava atro. “2AT” super dark</t>
  </si>
  <si>
    <t>S. flava rubri very dark maroon F149 x atro. “2AT” super dark</t>
  </si>
  <si>
    <t>S. flava atro F280 x flava atro. “2AT” super dark</t>
  </si>
  <si>
    <t>S. (Oreo x atropurp) x flava atro. “2AT” super dark</t>
  </si>
  <si>
    <t>S. Alata nigropurpurea CK1 x flava atro. “2AT” super dark</t>
  </si>
  <si>
    <t xml:space="preserve">S. Flava rubri. inverse Vic25A x rubri FL 125 RVL </t>
  </si>
  <si>
    <t>S. Cuprea “Copper foggy” x flava var. cuprea, “Best clone”</t>
  </si>
  <si>
    <t>S. x “Roy Cheek” x flava atro. “2AT” super dark</t>
  </si>
  <si>
    <t>S. alata A60 x flava atro. “2AT” super dark</t>
  </si>
  <si>
    <t>S. x moorei, all red form HC211 x atro. “2AT” super dark</t>
  </si>
  <si>
    <t>S. x “Pink Spirit” x alba L131MK</t>
  </si>
  <si>
    <t>S. Cherry Lips x “Ellie Wang”</t>
  </si>
  <si>
    <t xml:space="preserve">S x Fucsia x “Bloody punch” </t>
  </si>
  <si>
    <t>S. areolata “October hope” x super color</t>
  </si>
  <si>
    <t>S. (L18 x Wilkerson Red) x leuco “Black sheer”</t>
  </si>
  <si>
    <t xml:space="preserve">S. SH76 x “Bloody punch” </t>
  </si>
  <si>
    <t>MKF111F1</t>
  </si>
  <si>
    <t>MKM9F1</t>
  </si>
  <si>
    <t>MKF216F1</t>
  </si>
  <si>
    <t>MKL19F1</t>
  </si>
  <si>
    <t>MKL40F1</t>
  </si>
  <si>
    <t>MKA27F1</t>
  </si>
  <si>
    <t>MKF18F1</t>
  </si>
  <si>
    <t>MKF153F1</t>
  </si>
  <si>
    <t>MKF156F1</t>
  </si>
  <si>
    <t>MKL82F1</t>
  </si>
  <si>
    <t>MKA28F1</t>
  </si>
  <si>
    <t>MKF71F1</t>
  </si>
  <si>
    <t>MKF84F1</t>
  </si>
  <si>
    <t>MKF48F1</t>
  </si>
  <si>
    <t>MKF304F1</t>
  </si>
  <si>
    <t>MKF304F2</t>
  </si>
  <si>
    <t>MKF257</t>
  </si>
  <si>
    <t>MKL37F1</t>
  </si>
  <si>
    <t>date</t>
  </si>
  <si>
    <t>Amorphophallus</t>
  </si>
  <si>
    <t>carneus</t>
  </si>
  <si>
    <t>dwarf</t>
  </si>
  <si>
    <t>Malaische Halbinsel</t>
  </si>
  <si>
    <t>claudelii</t>
  </si>
  <si>
    <t>Laos</t>
  </si>
  <si>
    <t>ferruginosus</t>
  </si>
  <si>
    <t>Pflanzenraeritaeten</t>
  </si>
  <si>
    <t>impessus</t>
  </si>
  <si>
    <t>Tanzania</t>
  </si>
  <si>
    <t>konjac</t>
  </si>
  <si>
    <t>Nightstick</t>
  </si>
  <si>
    <t>amorphophallus-forum.de</t>
  </si>
  <si>
    <t>Lukas Fleischanderl</t>
  </si>
  <si>
    <t>Rosy grey stem (shredded umbrella)</t>
  </si>
  <si>
    <t>konjac x albus</t>
  </si>
  <si>
    <t>maxwellii</t>
  </si>
  <si>
    <t>Thailand</t>
  </si>
  <si>
    <t>muelleri</t>
  </si>
  <si>
    <t>Burma, Thailand, Indonesien</t>
  </si>
  <si>
    <t>myosuroides</t>
  </si>
  <si>
    <t>cv. Silverleaf</t>
  </si>
  <si>
    <t>onysakulii</t>
  </si>
  <si>
    <t>operculatus</t>
  </si>
  <si>
    <t>Arisaema</t>
  </si>
  <si>
    <t>candidissimum</t>
  </si>
  <si>
    <t>weiss</t>
  </si>
  <si>
    <t>rosa</t>
  </si>
  <si>
    <t>ciliatum</t>
  </si>
  <si>
    <t>liubaense</t>
  </si>
  <si>
    <t>Facebook</t>
  </si>
  <si>
    <t>Pavel Husička</t>
  </si>
  <si>
    <t>consanguineum</t>
  </si>
  <si>
    <t>ringens</t>
  </si>
  <si>
    <t>Arisarum</t>
  </si>
  <si>
    <t>simorrhinum</t>
  </si>
  <si>
    <t>vulgare</t>
  </si>
  <si>
    <t>Car</t>
  </si>
  <si>
    <t>car</t>
  </si>
  <si>
    <t>Ustica</t>
  </si>
  <si>
    <t>Biarum</t>
  </si>
  <si>
    <t>tenuifolium</t>
  </si>
  <si>
    <t>Etna</t>
  </si>
  <si>
    <t>Dracunculus</t>
  </si>
  <si>
    <t>vulgaris</t>
  </si>
  <si>
    <t>eBay seeds</t>
  </si>
  <si>
    <t>canariensis</t>
  </si>
  <si>
    <t>Sauromatum</t>
  </si>
  <si>
    <t>giganteum</t>
  </si>
  <si>
    <t>syn. Typhonium giganteum</t>
  </si>
  <si>
    <t>venosum</t>
  </si>
  <si>
    <t>'Indian Giant'</t>
  </si>
  <si>
    <t>'Tana Lake'</t>
  </si>
  <si>
    <t>High Horse' 1.7 meters</t>
  </si>
  <si>
    <t>albus</t>
  </si>
  <si>
    <t>'black spot'</t>
  </si>
  <si>
    <t>eBay</t>
  </si>
  <si>
    <t>flavum</t>
  </si>
  <si>
    <t>ssp. flavum</t>
  </si>
  <si>
    <t>fargesii</t>
  </si>
  <si>
    <t>Sicily</t>
  </si>
  <si>
    <t>Italy</t>
  </si>
  <si>
    <t>Spain</t>
  </si>
  <si>
    <t>Tenerife</t>
  </si>
  <si>
    <t>unknown</t>
  </si>
  <si>
    <t>BGZ</t>
  </si>
  <si>
    <t>EBA</t>
  </si>
  <si>
    <t>PRA</t>
  </si>
  <si>
    <t>LFL</t>
  </si>
  <si>
    <t>PHU</t>
  </si>
  <si>
    <t>amurense</t>
  </si>
  <si>
    <t>2x 10-15g 5,00</t>
  </si>
  <si>
    <t>tosaense</t>
  </si>
  <si>
    <t>2x bis 15g 5,00</t>
  </si>
  <si>
    <t>Spatantheum</t>
  </si>
  <si>
    <t>orbygnianum</t>
  </si>
  <si>
    <t>2x bis 10g 4,00</t>
  </si>
  <si>
    <t>5Stück 4,00</t>
  </si>
  <si>
    <t>concinnum</t>
  </si>
  <si>
    <t>3,50</t>
  </si>
  <si>
    <t>Typhonium</t>
  </si>
  <si>
    <t>gaoligongensis</t>
  </si>
  <si>
    <t>2x klein 4,00</t>
  </si>
  <si>
    <t>venosum groß</t>
  </si>
  <si>
    <t>4,00</t>
  </si>
  <si>
    <t>thaiensis</t>
  </si>
  <si>
    <t>mittel 7,00</t>
  </si>
  <si>
    <t>Pinellia</t>
  </si>
  <si>
    <t>tripartita</t>
  </si>
  <si>
    <t>2x unten 2,00</t>
  </si>
  <si>
    <t>franchetianum</t>
  </si>
  <si>
    <t>mittel 6,00</t>
  </si>
  <si>
    <t>yunnanensis</t>
  </si>
  <si>
    <t>6,00</t>
  </si>
  <si>
    <t>lechenaultii</t>
  </si>
  <si>
    <t>mittel 15,00</t>
  </si>
  <si>
    <t>echinatum (zhui)</t>
  </si>
  <si>
    <t>15,00</t>
  </si>
  <si>
    <t>horsfeldii</t>
  </si>
  <si>
    <t>2x klein 5,00</t>
  </si>
  <si>
    <t>Gorgonidium</t>
  </si>
  <si>
    <t>intermedium</t>
  </si>
  <si>
    <t>triphyllum</t>
  </si>
  <si>
    <t>Klein 4,00</t>
  </si>
  <si>
    <t>nubicum</t>
  </si>
  <si>
    <t>mittel 5,00</t>
  </si>
  <si>
    <t>erubescens</t>
  </si>
  <si>
    <t xml:space="preserve">Amorphophallus </t>
  </si>
  <si>
    <t>Mary Sizemore</t>
  </si>
  <si>
    <t>von 4,00 bis 20,00: ich würde zwei kleine Stücke kaufen ca. 8€</t>
  </si>
  <si>
    <t>2024</t>
  </si>
  <si>
    <t>Dirk Schippmann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</si>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</sst>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left"/>
    </xf>
    <xf numFmtId="49" fontId="0" fillId="0" borderId="10" xfId="0" applyNumberFormat="1" applyBorder="1"/>
    <xf numFmtId="49" fontId="0" fillId="0" borderId="0" xfId="0" applyNumberFormat="1" applyAlignment="1">
      <alignment horizontal="left"/>
    </xf>
    <xf numFmtId="49" fontId="0" fillId="0" borderId="10" xfId="0" applyNumberFormat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21" fillId="0" borderId="0" xfId="0" applyFont="1"/>
    <xf numFmtId="49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alata</c:v>
                </c:pt>
                <c:pt idx="1">
                  <c:v>flava</c:v>
                </c:pt>
                <c:pt idx="2">
                  <c:v>leucophylla</c:v>
                </c:pt>
                <c:pt idx="3">
                  <c:v>minor</c:v>
                </c:pt>
                <c:pt idx="4">
                  <c:v>oreophila</c:v>
                </c:pt>
                <c:pt idx="5">
                  <c:v>psittacina</c:v>
                </c:pt>
                <c:pt idx="6">
                  <c:v>purpurea</c:v>
                </c:pt>
                <c:pt idx="7">
                  <c:v>rosea</c:v>
                </c:pt>
                <c:pt idx="8">
                  <c:v>rubra</c:v>
                </c:pt>
                <c:pt idx="9">
                  <c:v>xhybrid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13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1</c:v>
                </c:pt>
                <c:pt idx="8">
                  <c:v>6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AF43-B2D7-A9164BDB80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Count_S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alata</c:v>
                </c:pt>
                <c:pt idx="1">
                  <c:v>flava</c:v>
                </c:pt>
                <c:pt idx="2">
                  <c:v>leucophylla</c:v>
                </c:pt>
                <c:pt idx="3">
                  <c:v>minor</c:v>
                </c:pt>
                <c:pt idx="4">
                  <c:v>oreophila</c:v>
                </c:pt>
                <c:pt idx="5">
                  <c:v>psittacina</c:v>
                </c:pt>
                <c:pt idx="6">
                  <c:v>purpurea</c:v>
                </c:pt>
                <c:pt idx="7">
                  <c:v>rosea</c:v>
                </c:pt>
                <c:pt idx="8">
                  <c:v>rubra</c:v>
                </c:pt>
                <c:pt idx="9">
                  <c:v>xhybrid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</c:v>
                </c:pt>
                <c:pt idx="1">
                  <c:v>43</c:v>
                </c:pt>
                <c:pt idx="2">
                  <c:v>31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21</c:v>
                </c:pt>
                <c:pt idx="7">
                  <c:v>3</c:v>
                </c:pt>
                <c:pt idx="8">
                  <c:v>3</c:v>
                </c:pt>
                <c:pt idx="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AF43-B2D7-A9164BDB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871392"/>
        <c:axId val="326039904"/>
      </c:barChart>
      <c:catAx>
        <c:axId val="2788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26039904"/>
        <c:crosses val="autoZero"/>
        <c:auto val="1"/>
        <c:lblAlgn val="ctr"/>
        <c:lblOffset val="100"/>
        <c:noMultiLvlLbl val="0"/>
      </c:catAx>
      <c:valAx>
        <c:axId val="3260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788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0</xdr:row>
      <xdr:rowOff>190500</xdr:rowOff>
    </xdr:from>
    <xdr:to>
      <xdr:col>12</xdr:col>
      <xdr:colOff>647700</xdr:colOff>
      <xdr:row>31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5CD2B1-C319-54E3-7B18-DC798EA0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4"/>
  <sheetViews>
    <sheetView tabSelected="1" zoomScale="88" zoomScaleNormal="80" workbookViewId="0">
      <pane ySplit="1" topLeftCell="A410" activePane="bottomLeft" state="frozen"/>
      <selection pane="bottomLeft" activeCell="L434" sqref="L434"/>
    </sheetView>
  </sheetViews>
  <sheetFormatPr baseColWidth="10" defaultRowHeight="16" x14ac:dyDescent="0.2"/>
  <cols>
    <col min="1" max="1" width="15.1640625" customWidth="1"/>
    <col min="2" max="2" width="21.5" customWidth="1"/>
    <col min="3" max="3" width="10.83203125" style="1"/>
    <col min="7" max="7" width="20.5" customWidth="1"/>
    <col min="8" max="8" width="22.1640625" customWidth="1"/>
    <col min="10" max="10" width="14" customWidth="1"/>
    <col min="11" max="11" width="13.5" customWidth="1"/>
    <col min="12" max="12" width="14.5" customWidth="1"/>
    <col min="13" max="13" width="16.1640625" customWidth="1"/>
    <col min="14" max="14" width="17.83203125" customWidth="1"/>
    <col min="15" max="16" width="26" customWidth="1"/>
    <col min="17" max="17" width="15.33203125" style="8" customWidth="1"/>
    <col min="18" max="18" width="15.6640625" style="8" customWidth="1"/>
    <col min="19" max="19" width="11.1640625" style="2" customWidth="1"/>
    <col min="20" max="20" width="10.83203125" style="3"/>
    <col min="21" max="21" width="12.5" customWidth="1"/>
    <col min="23" max="23" width="18.83203125" customWidth="1"/>
    <col min="24" max="24" width="24.5" customWidth="1"/>
    <col min="25" max="26" width="33.6640625" customWidth="1"/>
  </cols>
  <sheetData>
    <row r="1" spans="1:27" x14ac:dyDescent="0.2">
      <c r="A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669</v>
      </c>
      <c r="L1" t="s">
        <v>9</v>
      </c>
      <c r="M1" t="s">
        <v>10</v>
      </c>
      <c r="N1" t="s">
        <v>11</v>
      </c>
      <c r="O1" t="s">
        <v>12</v>
      </c>
      <c r="P1" t="s">
        <v>542</v>
      </c>
      <c r="Q1" s="8" t="s">
        <v>13</v>
      </c>
      <c r="R1" s="8" t="s">
        <v>574</v>
      </c>
      <c r="S1" s="2" t="s">
        <v>526</v>
      </c>
      <c r="T1" s="3" t="s">
        <v>783</v>
      </c>
      <c r="U1" t="s">
        <v>14</v>
      </c>
      <c r="V1" t="s">
        <v>15</v>
      </c>
      <c r="W1" t="s">
        <v>16</v>
      </c>
      <c r="X1" t="s">
        <v>17</v>
      </c>
      <c r="Y1" t="s">
        <v>649</v>
      </c>
      <c r="Z1" t="s">
        <v>650</v>
      </c>
      <c r="AA1" t="s">
        <v>522</v>
      </c>
    </row>
    <row r="2" spans="1:27" x14ac:dyDescent="0.2">
      <c r="A2" t="str">
        <f t="shared" ref="A2:A65" si="0">UPPER(_xlfn.CONCAT(LEFT(G2, 3), LEFT(H2, 3), "-" &amp; TEXT(C2, "000"),D2))</f>
        <v>SARALA-001P</v>
      </c>
      <c r="B2" t="str">
        <f t="shared" ref="B2:B65" si="1">UPPER(_xlfn.CONCAT(RIGHT(LEFT(T2, 4), 2), RIGHT(T2, 2),  P2, LEFT(G2, 1), LEFT(H2, 1), D2, R2))</f>
        <v>1406SCZSAP001</v>
      </c>
      <c r="C2" s="1">
        <v>1</v>
      </c>
      <c r="D2" t="s">
        <v>18</v>
      </c>
      <c r="G2" t="s">
        <v>19</v>
      </c>
      <c r="H2" t="s">
        <v>20</v>
      </c>
      <c r="N2" t="s">
        <v>21</v>
      </c>
      <c r="O2" t="s">
        <v>22</v>
      </c>
      <c r="P2" t="s">
        <v>564</v>
      </c>
      <c r="Q2" s="8" t="s">
        <v>248</v>
      </c>
      <c r="R2" s="8" t="s">
        <v>575</v>
      </c>
      <c r="T2" s="3" t="s">
        <v>487</v>
      </c>
    </row>
    <row r="3" spans="1:27" x14ac:dyDescent="0.2">
      <c r="A3" t="str">
        <f t="shared" si="0"/>
        <v>SARFLA-001P</v>
      </c>
      <c r="B3" t="str">
        <f t="shared" si="1"/>
        <v>1406SCZSFP002</v>
      </c>
      <c r="C3" s="1">
        <v>1</v>
      </c>
      <c r="D3" t="s">
        <v>18</v>
      </c>
      <c r="G3" t="s">
        <v>19</v>
      </c>
      <c r="H3" t="s">
        <v>60</v>
      </c>
      <c r="J3" t="s">
        <v>61</v>
      </c>
      <c r="N3" t="s">
        <v>21</v>
      </c>
      <c r="O3" t="s">
        <v>22</v>
      </c>
      <c r="P3" t="s">
        <v>564</v>
      </c>
      <c r="Q3" s="8" t="s">
        <v>248</v>
      </c>
      <c r="R3" s="8" t="s">
        <v>576</v>
      </c>
      <c r="T3" s="3" t="s">
        <v>487</v>
      </c>
    </row>
    <row r="4" spans="1:27" x14ac:dyDescent="0.2">
      <c r="A4" t="str">
        <f t="shared" si="0"/>
        <v>SARMIN-001P</v>
      </c>
      <c r="B4" t="str">
        <f t="shared" si="1"/>
        <v>1406SCZSMP003</v>
      </c>
      <c r="C4" s="1">
        <v>1</v>
      </c>
      <c r="D4" t="s">
        <v>18</v>
      </c>
      <c r="G4" t="s">
        <v>19</v>
      </c>
      <c r="H4" t="s">
        <v>192</v>
      </c>
      <c r="J4" t="s">
        <v>193</v>
      </c>
      <c r="N4" t="s">
        <v>21</v>
      </c>
      <c r="O4" t="s">
        <v>22</v>
      </c>
      <c r="P4" t="s">
        <v>564</v>
      </c>
      <c r="Q4" s="8" t="s">
        <v>248</v>
      </c>
      <c r="R4" s="8" t="s">
        <v>577</v>
      </c>
      <c r="T4" s="3" t="s">
        <v>487</v>
      </c>
    </row>
    <row r="5" spans="1:27" x14ac:dyDescent="0.2">
      <c r="A5" t="str">
        <f t="shared" si="0"/>
        <v>SARORE-001P</v>
      </c>
      <c r="B5" t="str">
        <f t="shared" si="1"/>
        <v>1406SCZSOP004</v>
      </c>
      <c r="C5" s="1">
        <v>1</v>
      </c>
      <c r="D5" t="s">
        <v>18</v>
      </c>
      <c r="G5" t="s">
        <v>19</v>
      </c>
      <c r="H5" t="s">
        <v>204</v>
      </c>
      <c r="N5" t="s">
        <v>21</v>
      </c>
      <c r="O5" t="s">
        <v>22</v>
      </c>
      <c r="P5" t="s">
        <v>564</v>
      </c>
      <c r="Q5" s="8" t="s">
        <v>248</v>
      </c>
      <c r="R5" s="8" t="s">
        <v>578</v>
      </c>
      <c r="T5" s="3" t="s">
        <v>487</v>
      </c>
    </row>
    <row r="6" spans="1:27" x14ac:dyDescent="0.2">
      <c r="A6" t="str">
        <f t="shared" si="0"/>
        <v>SARPUR-001P</v>
      </c>
      <c r="B6" t="str">
        <f t="shared" si="1"/>
        <v>1406SCZSPP005</v>
      </c>
      <c r="C6" s="1">
        <v>1</v>
      </c>
      <c r="D6" t="s">
        <v>18</v>
      </c>
      <c r="G6" t="s">
        <v>19</v>
      </c>
      <c r="H6" t="s">
        <v>223</v>
      </c>
      <c r="I6" t="s">
        <v>224</v>
      </c>
      <c r="N6" t="s">
        <v>21</v>
      </c>
      <c r="O6" t="s">
        <v>22</v>
      </c>
      <c r="P6" t="s">
        <v>564</v>
      </c>
      <c r="Q6" s="8" t="s">
        <v>248</v>
      </c>
      <c r="R6" s="8" t="s">
        <v>579</v>
      </c>
      <c r="T6" s="3" t="s">
        <v>487</v>
      </c>
    </row>
    <row r="7" spans="1:27" x14ac:dyDescent="0.2">
      <c r="A7" t="str">
        <f t="shared" si="0"/>
        <v>SARRUB-001P</v>
      </c>
      <c r="B7" t="str">
        <f t="shared" si="1"/>
        <v>1406SCZSRP006</v>
      </c>
      <c r="C7" s="1">
        <v>1</v>
      </c>
      <c r="D7" t="s">
        <v>18</v>
      </c>
      <c r="G7" t="s">
        <v>19</v>
      </c>
      <c r="H7" t="s">
        <v>253</v>
      </c>
      <c r="N7" t="s">
        <v>21</v>
      </c>
      <c r="O7" t="s">
        <v>22</v>
      </c>
      <c r="P7" t="s">
        <v>564</v>
      </c>
      <c r="Q7" s="8" t="s">
        <v>248</v>
      </c>
      <c r="R7" s="8" t="s">
        <v>580</v>
      </c>
      <c r="T7" s="3" t="s">
        <v>487</v>
      </c>
    </row>
    <row r="8" spans="1:27" x14ac:dyDescent="0.2">
      <c r="A8" t="str">
        <f t="shared" si="0"/>
        <v>SARXHY-001P</v>
      </c>
      <c r="B8" t="str">
        <f t="shared" si="1"/>
        <v>1406SCZSXP007</v>
      </c>
      <c r="C8" s="1">
        <v>1</v>
      </c>
      <c r="D8" t="s">
        <v>18</v>
      </c>
      <c r="G8" t="s">
        <v>19</v>
      </c>
      <c r="H8" t="s">
        <v>263</v>
      </c>
      <c r="O8" t="s">
        <v>22</v>
      </c>
      <c r="P8" t="s">
        <v>564</v>
      </c>
      <c r="Q8" s="8" t="s">
        <v>248</v>
      </c>
      <c r="R8" s="8" t="s">
        <v>594</v>
      </c>
      <c r="T8" s="3" t="s">
        <v>487</v>
      </c>
      <c r="Y8" t="s">
        <v>264</v>
      </c>
    </row>
    <row r="9" spans="1:27" x14ac:dyDescent="0.2">
      <c r="A9" t="str">
        <f t="shared" si="0"/>
        <v>SARXHY-002P</v>
      </c>
      <c r="B9" t="str">
        <f t="shared" si="1"/>
        <v>1406SCZSXP008</v>
      </c>
      <c r="C9" s="1">
        <v>2</v>
      </c>
      <c r="D9" t="s">
        <v>18</v>
      </c>
      <c r="G9" t="s">
        <v>19</v>
      </c>
      <c r="H9" t="s">
        <v>263</v>
      </c>
      <c r="O9" t="s">
        <v>22</v>
      </c>
      <c r="P9" t="s">
        <v>564</v>
      </c>
      <c r="Q9" s="8" t="s">
        <v>248</v>
      </c>
      <c r="R9" s="8" t="s">
        <v>595</v>
      </c>
      <c r="T9" s="3" t="s">
        <v>487</v>
      </c>
      <c r="Y9" t="s">
        <v>265</v>
      </c>
    </row>
    <row r="10" spans="1:27" x14ac:dyDescent="0.2">
      <c r="A10" t="str">
        <f t="shared" si="0"/>
        <v>SARXHY-003P</v>
      </c>
      <c r="B10" t="str">
        <f t="shared" si="1"/>
        <v>1406SCZSXP009</v>
      </c>
      <c r="C10" s="1">
        <v>3</v>
      </c>
      <c r="D10" t="s">
        <v>18</v>
      </c>
      <c r="G10" t="s">
        <v>19</v>
      </c>
      <c r="H10" t="s">
        <v>263</v>
      </c>
      <c r="O10" t="s">
        <v>22</v>
      </c>
      <c r="P10" t="s">
        <v>564</v>
      </c>
      <c r="Q10" s="8" t="s">
        <v>248</v>
      </c>
      <c r="R10" s="8" t="s">
        <v>596</v>
      </c>
      <c r="T10" s="3" t="s">
        <v>487</v>
      </c>
      <c r="Y10" t="s">
        <v>266</v>
      </c>
    </row>
    <row r="11" spans="1:27" x14ac:dyDescent="0.2">
      <c r="A11" t="str">
        <f t="shared" si="0"/>
        <v>SARPUR-003S</v>
      </c>
      <c r="B11" t="str">
        <f t="shared" si="1"/>
        <v>2009BGBSPS002</v>
      </c>
      <c r="C11" s="1">
        <v>3</v>
      </c>
      <c r="D11" t="s">
        <v>24</v>
      </c>
      <c r="G11" t="s">
        <v>19</v>
      </c>
      <c r="H11" t="s">
        <v>223</v>
      </c>
      <c r="I11" t="s">
        <v>224</v>
      </c>
      <c r="N11" t="s">
        <v>21</v>
      </c>
      <c r="O11" t="s">
        <v>225</v>
      </c>
      <c r="P11" t="s">
        <v>547</v>
      </c>
      <c r="Q11" s="8" t="s">
        <v>576</v>
      </c>
      <c r="R11" s="8" t="s">
        <v>576</v>
      </c>
      <c r="T11" s="3" t="s">
        <v>489</v>
      </c>
      <c r="U11">
        <v>0</v>
      </c>
    </row>
    <row r="12" spans="1:27" x14ac:dyDescent="0.2">
      <c r="A12" t="str">
        <f t="shared" si="0"/>
        <v>SARPUR-004S</v>
      </c>
      <c r="B12" t="str">
        <f t="shared" si="1"/>
        <v>2009BGBSPS003</v>
      </c>
      <c r="C12" s="1">
        <v>4</v>
      </c>
      <c r="D12" t="s">
        <v>24</v>
      </c>
      <c r="G12" t="s">
        <v>19</v>
      </c>
      <c r="H12" t="s">
        <v>223</v>
      </c>
      <c r="I12" t="s">
        <v>224</v>
      </c>
      <c r="N12" t="s">
        <v>21</v>
      </c>
      <c r="O12" t="s">
        <v>225</v>
      </c>
      <c r="P12" t="s">
        <v>547</v>
      </c>
      <c r="Q12" s="8" t="s">
        <v>577</v>
      </c>
      <c r="R12" s="8" t="s">
        <v>577</v>
      </c>
      <c r="T12" s="3" t="s">
        <v>489</v>
      </c>
      <c r="U12">
        <v>0</v>
      </c>
    </row>
    <row r="13" spans="1:27" x14ac:dyDescent="0.2">
      <c r="A13" t="str">
        <f t="shared" si="0"/>
        <v>SARPUR-005S</v>
      </c>
      <c r="B13" t="str">
        <f t="shared" si="1"/>
        <v>2009BGBSPS004</v>
      </c>
      <c r="C13" s="1">
        <v>5</v>
      </c>
      <c r="D13" t="s">
        <v>24</v>
      </c>
      <c r="G13" t="s">
        <v>19</v>
      </c>
      <c r="H13" t="s">
        <v>223</v>
      </c>
      <c r="I13" t="s">
        <v>224</v>
      </c>
      <c r="N13" t="s">
        <v>21</v>
      </c>
      <c r="O13" t="s">
        <v>225</v>
      </c>
      <c r="P13" t="s">
        <v>547</v>
      </c>
      <c r="Q13" s="8" t="s">
        <v>578</v>
      </c>
      <c r="R13" s="8" t="s">
        <v>578</v>
      </c>
      <c r="T13" s="3" t="s">
        <v>489</v>
      </c>
      <c r="U13">
        <v>0</v>
      </c>
    </row>
    <row r="14" spans="1:27" x14ac:dyDescent="0.2">
      <c r="A14" t="str">
        <f t="shared" si="0"/>
        <v>SARXHY-012S</v>
      </c>
      <c r="B14" t="str">
        <f t="shared" si="1"/>
        <v>2009BGISXS001</v>
      </c>
      <c r="C14" s="1">
        <v>12</v>
      </c>
      <c r="D14" t="s">
        <v>24</v>
      </c>
      <c r="G14" t="s">
        <v>19</v>
      </c>
      <c r="H14" t="s">
        <v>263</v>
      </c>
      <c r="O14" t="s">
        <v>272</v>
      </c>
      <c r="P14" t="s">
        <v>554</v>
      </c>
      <c r="Q14" s="8" t="s">
        <v>248</v>
      </c>
      <c r="R14" s="8" t="s">
        <v>575</v>
      </c>
      <c r="T14" s="3" t="s">
        <v>489</v>
      </c>
      <c r="U14">
        <v>0</v>
      </c>
    </row>
    <row r="15" spans="1:27" x14ac:dyDescent="0.2">
      <c r="A15" t="str">
        <f t="shared" si="0"/>
        <v>SARALA-003P</v>
      </c>
      <c r="B15" t="str">
        <f t="shared" si="1"/>
        <v>2005MKESAP001</v>
      </c>
      <c r="C15" s="1">
        <v>3</v>
      </c>
      <c r="D15" t="s">
        <v>18</v>
      </c>
      <c r="G15" t="s">
        <v>19</v>
      </c>
      <c r="H15" t="s">
        <v>20</v>
      </c>
      <c r="N15" t="s">
        <v>21</v>
      </c>
      <c r="O15" t="s">
        <v>468</v>
      </c>
      <c r="P15" t="s">
        <v>556</v>
      </c>
      <c r="Q15" s="8" t="s">
        <v>248</v>
      </c>
      <c r="R15" s="8" t="s">
        <v>575</v>
      </c>
      <c r="T15" s="3" t="s">
        <v>488</v>
      </c>
    </row>
    <row r="16" spans="1:27" x14ac:dyDescent="0.2">
      <c r="A16" t="str">
        <f t="shared" si="0"/>
        <v>SARFLA-004P</v>
      </c>
      <c r="B16" t="str">
        <f t="shared" si="1"/>
        <v>2005MKESFP002</v>
      </c>
      <c r="C16" s="1">
        <v>4</v>
      </c>
      <c r="D16" t="s">
        <v>18</v>
      </c>
      <c r="G16" t="s">
        <v>19</v>
      </c>
      <c r="H16" t="s">
        <v>60</v>
      </c>
      <c r="J16" t="s">
        <v>66</v>
      </c>
      <c r="L16" t="s">
        <v>67</v>
      </c>
      <c r="M16" t="s">
        <v>68</v>
      </c>
      <c r="N16" t="s">
        <v>21</v>
      </c>
      <c r="O16" t="s">
        <v>468</v>
      </c>
      <c r="P16" t="s">
        <v>556</v>
      </c>
      <c r="Q16" s="8" t="s">
        <v>248</v>
      </c>
      <c r="R16" s="8" t="s">
        <v>576</v>
      </c>
      <c r="S16" s="2" t="s">
        <v>69</v>
      </c>
      <c r="T16" s="3" t="s">
        <v>488</v>
      </c>
    </row>
    <row r="17" spans="1:25" x14ac:dyDescent="0.2">
      <c r="A17" t="str">
        <f t="shared" si="0"/>
        <v>SARFLA-005P</v>
      </c>
      <c r="B17" t="str">
        <f t="shared" si="1"/>
        <v>2005MKESFP003</v>
      </c>
      <c r="C17" s="1">
        <v>5</v>
      </c>
      <c r="D17" t="s">
        <v>18</v>
      </c>
      <c r="G17" t="s">
        <v>19</v>
      </c>
      <c r="H17" t="s">
        <v>60</v>
      </c>
      <c r="N17" t="s">
        <v>21</v>
      </c>
      <c r="O17" t="s">
        <v>468</v>
      </c>
      <c r="P17" t="s">
        <v>556</v>
      </c>
      <c r="Q17" s="8" t="s">
        <v>248</v>
      </c>
      <c r="R17" s="8" t="s">
        <v>577</v>
      </c>
      <c r="T17" s="3" t="s">
        <v>488</v>
      </c>
    </row>
    <row r="18" spans="1:25" x14ac:dyDescent="0.2">
      <c r="A18" t="str">
        <f t="shared" si="0"/>
        <v>SARFLA-006P</v>
      </c>
      <c r="B18" t="str">
        <f t="shared" si="1"/>
        <v>2005MKESFP004</v>
      </c>
      <c r="C18" s="1">
        <v>6</v>
      </c>
      <c r="D18" t="s">
        <v>18</v>
      </c>
      <c r="G18" t="s">
        <v>19</v>
      </c>
      <c r="H18" t="s">
        <v>60</v>
      </c>
      <c r="J18" t="s">
        <v>70</v>
      </c>
      <c r="N18" t="s">
        <v>21</v>
      </c>
      <c r="O18" t="s">
        <v>468</v>
      </c>
      <c r="P18" t="s">
        <v>556</v>
      </c>
      <c r="Q18" s="8" t="s">
        <v>248</v>
      </c>
      <c r="R18" s="8" t="s">
        <v>578</v>
      </c>
      <c r="T18" s="3" t="s">
        <v>488</v>
      </c>
      <c r="V18" t="s">
        <v>71</v>
      </c>
      <c r="Y18" t="s">
        <v>71</v>
      </c>
    </row>
    <row r="19" spans="1:25" x14ac:dyDescent="0.2">
      <c r="A19" t="str">
        <f t="shared" si="0"/>
        <v>SARMIN-003P</v>
      </c>
      <c r="B19" t="str">
        <f t="shared" si="1"/>
        <v>2005MKESMP005</v>
      </c>
      <c r="C19" s="1">
        <v>3</v>
      </c>
      <c r="D19" t="s">
        <v>18</v>
      </c>
      <c r="G19" t="s">
        <v>19</v>
      </c>
      <c r="H19" t="s">
        <v>192</v>
      </c>
      <c r="J19" t="s">
        <v>193</v>
      </c>
      <c r="N19" t="s">
        <v>21</v>
      </c>
      <c r="O19" t="s">
        <v>468</v>
      </c>
      <c r="P19" t="s">
        <v>556</v>
      </c>
      <c r="Q19" s="8" t="s">
        <v>248</v>
      </c>
      <c r="R19" s="8" t="s">
        <v>579</v>
      </c>
      <c r="T19" s="3" t="s">
        <v>488</v>
      </c>
      <c r="U19">
        <v>10</v>
      </c>
    </row>
    <row r="20" spans="1:25" x14ac:dyDescent="0.2">
      <c r="A20" t="str">
        <f t="shared" si="0"/>
        <v>SARORE-003P</v>
      </c>
      <c r="B20" t="str">
        <f t="shared" si="1"/>
        <v>2005MKESOP006</v>
      </c>
      <c r="C20" s="1">
        <v>3</v>
      </c>
      <c r="D20" t="s">
        <v>18</v>
      </c>
      <c r="G20" t="s">
        <v>19</v>
      </c>
      <c r="H20" t="s">
        <v>204</v>
      </c>
      <c r="N20" t="s">
        <v>21</v>
      </c>
      <c r="O20" t="s">
        <v>468</v>
      </c>
      <c r="P20" t="s">
        <v>556</v>
      </c>
      <c r="Q20" s="8" t="s">
        <v>248</v>
      </c>
      <c r="R20" s="8" t="s">
        <v>580</v>
      </c>
      <c r="T20" s="3" t="s">
        <v>488</v>
      </c>
    </row>
    <row r="21" spans="1:25" ht="17" thickBot="1" x14ac:dyDescent="0.25">
      <c r="A21" t="str">
        <f t="shared" si="0"/>
        <v>SARRUB-003P</v>
      </c>
      <c r="B21" t="str">
        <f t="shared" si="1"/>
        <v>2005MKESRP007</v>
      </c>
      <c r="C21" s="1">
        <v>3</v>
      </c>
      <c r="D21" t="s">
        <v>18</v>
      </c>
      <c r="G21" t="s">
        <v>19</v>
      </c>
      <c r="H21" t="s">
        <v>253</v>
      </c>
      <c r="I21" t="s">
        <v>255</v>
      </c>
      <c r="L21" t="s">
        <v>49</v>
      </c>
      <c r="M21" t="s">
        <v>50</v>
      </c>
      <c r="N21" t="s">
        <v>21</v>
      </c>
      <c r="O21" t="s">
        <v>468</v>
      </c>
      <c r="P21" t="s">
        <v>556</v>
      </c>
      <c r="Q21" s="8" t="s">
        <v>248</v>
      </c>
      <c r="R21" s="8" t="s">
        <v>594</v>
      </c>
      <c r="S21" s="2" t="s">
        <v>256</v>
      </c>
      <c r="T21" s="3" t="s">
        <v>488</v>
      </c>
      <c r="W21" t="s">
        <v>30</v>
      </c>
      <c r="Y21" t="s">
        <v>257</v>
      </c>
    </row>
    <row r="22" spans="1:25" s="4" customFormat="1" ht="17" thickTop="1" x14ac:dyDescent="0.2">
      <c r="A22" s="4" t="str">
        <f t="shared" si="0"/>
        <v>SARXHY-008P</v>
      </c>
      <c r="B22" t="str">
        <f t="shared" si="1"/>
        <v>2005MKESXP008</v>
      </c>
      <c r="C22" s="5">
        <v>8</v>
      </c>
      <c r="D22" s="4" t="s">
        <v>18</v>
      </c>
      <c r="G22" s="4" t="s">
        <v>19</v>
      </c>
      <c r="H22" s="4" t="s">
        <v>263</v>
      </c>
      <c r="O22" s="4" t="s">
        <v>468</v>
      </c>
      <c r="P22" t="s">
        <v>556</v>
      </c>
      <c r="Q22" s="9" t="s">
        <v>248</v>
      </c>
      <c r="R22" s="9" t="s">
        <v>595</v>
      </c>
      <c r="S22" s="6"/>
      <c r="T22" s="7" t="s">
        <v>488</v>
      </c>
      <c r="Y22" s="4" t="s">
        <v>273</v>
      </c>
    </row>
    <row r="23" spans="1:25" x14ac:dyDescent="0.2">
      <c r="A23" t="str">
        <f t="shared" si="0"/>
        <v>SARXHY-009P</v>
      </c>
      <c r="B23" t="str">
        <f t="shared" si="1"/>
        <v>2005MKESXP009</v>
      </c>
      <c r="C23" s="1">
        <v>9</v>
      </c>
      <c r="D23" t="s">
        <v>18</v>
      </c>
      <c r="G23" t="s">
        <v>19</v>
      </c>
      <c r="H23" t="s">
        <v>263</v>
      </c>
      <c r="O23" t="s">
        <v>468</v>
      </c>
      <c r="P23" t="s">
        <v>556</v>
      </c>
      <c r="Q23" s="8" t="s">
        <v>248</v>
      </c>
      <c r="R23" s="8" t="s">
        <v>596</v>
      </c>
      <c r="T23" s="3" t="s">
        <v>488</v>
      </c>
      <c r="Y23" t="s">
        <v>274</v>
      </c>
    </row>
    <row r="24" spans="1:25" x14ac:dyDescent="0.2">
      <c r="A24" t="str">
        <f t="shared" si="0"/>
        <v>SARXHY-010P</v>
      </c>
      <c r="B24" t="str">
        <f t="shared" si="1"/>
        <v>2005MKESXP010</v>
      </c>
      <c r="C24" s="1">
        <v>10</v>
      </c>
      <c r="D24" t="s">
        <v>18</v>
      </c>
      <c r="G24" t="s">
        <v>19</v>
      </c>
      <c r="H24" t="s">
        <v>263</v>
      </c>
      <c r="O24" t="s">
        <v>468</v>
      </c>
      <c r="P24" t="s">
        <v>556</v>
      </c>
      <c r="Q24" s="8" t="s">
        <v>248</v>
      </c>
      <c r="R24" s="8" t="s">
        <v>597</v>
      </c>
      <c r="T24" s="3" t="s">
        <v>488</v>
      </c>
      <c r="Y24" t="s">
        <v>275</v>
      </c>
    </row>
    <row r="25" spans="1:25" x14ac:dyDescent="0.2">
      <c r="A25" t="str">
        <f t="shared" si="0"/>
        <v>SARXHY-011P</v>
      </c>
      <c r="B25" t="str">
        <f t="shared" si="1"/>
        <v>2005MKESXP011</v>
      </c>
      <c r="C25" s="1">
        <v>11</v>
      </c>
      <c r="D25" t="s">
        <v>18</v>
      </c>
      <c r="G25" t="s">
        <v>19</v>
      </c>
      <c r="H25" t="s">
        <v>263</v>
      </c>
      <c r="O25" t="s">
        <v>468</v>
      </c>
      <c r="P25" t="s">
        <v>556</v>
      </c>
      <c r="Q25" s="8" t="s">
        <v>248</v>
      </c>
      <c r="R25" s="8" t="s">
        <v>588</v>
      </c>
      <c r="T25" s="3" t="s">
        <v>488</v>
      </c>
      <c r="Y25" t="s">
        <v>276</v>
      </c>
    </row>
    <row r="26" spans="1:25" x14ac:dyDescent="0.2">
      <c r="A26" t="str">
        <f t="shared" si="0"/>
        <v>SARALA-002P</v>
      </c>
      <c r="B26" t="str">
        <f t="shared" si="1"/>
        <v>2004SEHSAP001</v>
      </c>
      <c r="C26" s="1">
        <v>2</v>
      </c>
      <c r="D26" t="s">
        <v>18</v>
      </c>
      <c r="G26" t="s">
        <v>19</v>
      </c>
      <c r="H26" t="s">
        <v>20</v>
      </c>
      <c r="N26" t="s">
        <v>21</v>
      </c>
      <c r="O26" t="s">
        <v>23</v>
      </c>
      <c r="P26" t="s">
        <v>553</v>
      </c>
      <c r="Q26" s="8" t="s">
        <v>248</v>
      </c>
      <c r="R26" s="8" t="s">
        <v>575</v>
      </c>
      <c r="T26" s="3" t="s">
        <v>486</v>
      </c>
    </row>
    <row r="27" spans="1:25" x14ac:dyDescent="0.2">
      <c r="A27" t="str">
        <f t="shared" si="0"/>
        <v>SARFLA-002P</v>
      </c>
      <c r="B27" t="str">
        <f t="shared" si="1"/>
        <v>2004SEHSFP002</v>
      </c>
      <c r="C27" s="1">
        <v>2</v>
      </c>
      <c r="D27" t="s">
        <v>18</v>
      </c>
      <c r="G27" t="s">
        <v>19</v>
      </c>
      <c r="H27" t="s">
        <v>60</v>
      </c>
      <c r="L27" t="s">
        <v>62</v>
      </c>
      <c r="M27" t="s">
        <v>63</v>
      </c>
      <c r="N27" t="s">
        <v>21</v>
      </c>
      <c r="O27" t="s">
        <v>23</v>
      </c>
      <c r="P27" t="s">
        <v>553</v>
      </c>
      <c r="Q27" s="8" t="s">
        <v>248</v>
      </c>
      <c r="R27" s="8" t="s">
        <v>576</v>
      </c>
      <c r="T27" s="3" t="s">
        <v>486</v>
      </c>
      <c r="V27" t="s">
        <v>64</v>
      </c>
    </row>
    <row r="28" spans="1:25" x14ac:dyDescent="0.2">
      <c r="A28" t="str">
        <f t="shared" si="0"/>
        <v>SARFLA-003P</v>
      </c>
      <c r="B28" t="str">
        <f t="shared" si="1"/>
        <v>2004SEHSFP003</v>
      </c>
      <c r="C28" s="1">
        <v>3</v>
      </c>
      <c r="D28" t="s">
        <v>18</v>
      </c>
      <c r="G28" t="s">
        <v>19</v>
      </c>
      <c r="H28" t="s">
        <v>60</v>
      </c>
      <c r="L28" t="s">
        <v>65</v>
      </c>
      <c r="M28" t="s">
        <v>63</v>
      </c>
      <c r="N28" t="s">
        <v>21</v>
      </c>
      <c r="O28" t="s">
        <v>23</v>
      </c>
      <c r="P28" t="s">
        <v>553</v>
      </c>
      <c r="Q28" s="8" t="s">
        <v>248</v>
      </c>
      <c r="R28" s="8" t="s">
        <v>577</v>
      </c>
      <c r="T28" s="3" t="s">
        <v>486</v>
      </c>
    </row>
    <row r="29" spans="1:25" x14ac:dyDescent="0.2">
      <c r="A29" t="str">
        <f t="shared" si="0"/>
        <v>SARLEU-001P</v>
      </c>
      <c r="B29" t="str">
        <f t="shared" si="1"/>
        <v>2004SEHSLP004</v>
      </c>
      <c r="C29" s="1">
        <v>1</v>
      </c>
      <c r="D29" t="s">
        <v>18</v>
      </c>
      <c r="G29" t="s">
        <v>19</v>
      </c>
      <c r="H29" t="s">
        <v>133</v>
      </c>
      <c r="L29" t="s">
        <v>49</v>
      </c>
      <c r="M29" t="s">
        <v>50</v>
      </c>
      <c r="N29" t="s">
        <v>21</v>
      </c>
      <c r="O29" t="s">
        <v>23</v>
      </c>
      <c r="P29" t="s">
        <v>553</v>
      </c>
      <c r="Q29" s="8" t="s">
        <v>248</v>
      </c>
      <c r="R29" s="8" t="s">
        <v>578</v>
      </c>
      <c r="T29" s="3" t="s">
        <v>486</v>
      </c>
      <c r="Y29" t="s">
        <v>137</v>
      </c>
    </row>
    <row r="30" spans="1:25" x14ac:dyDescent="0.2">
      <c r="A30" t="str">
        <f t="shared" si="0"/>
        <v>SARMIN-002P</v>
      </c>
      <c r="B30" t="str">
        <f t="shared" si="1"/>
        <v>2004SEHSMP005</v>
      </c>
      <c r="C30" s="1">
        <v>2</v>
      </c>
      <c r="D30" t="s">
        <v>18</v>
      </c>
      <c r="G30" t="s">
        <v>19</v>
      </c>
      <c r="H30" t="s">
        <v>192</v>
      </c>
      <c r="J30" t="s">
        <v>192</v>
      </c>
      <c r="N30" t="s">
        <v>21</v>
      </c>
      <c r="O30" t="s">
        <v>23</v>
      </c>
      <c r="P30" t="s">
        <v>553</v>
      </c>
      <c r="Q30" s="8" t="s">
        <v>248</v>
      </c>
      <c r="R30" s="8" t="s">
        <v>579</v>
      </c>
      <c r="T30" s="3" t="s">
        <v>486</v>
      </c>
    </row>
    <row r="31" spans="1:25" x14ac:dyDescent="0.2">
      <c r="A31" t="str">
        <f t="shared" si="0"/>
        <v>SARORE-002P</v>
      </c>
      <c r="B31" t="str">
        <f t="shared" si="1"/>
        <v>2004SEHSOP006</v>
      </c>
      <c r="C31" s="1">
        <v>2</v>
      </c>
      <c r="D31" t="s">
        <v>18</v>
      </c>
      <c r="G31" t="s">
        <v>19</v>
      </c>
      <c r="H31" t="s">
        <v>204</v>
      </c>
      <c r="N31" t="s">
        <v>21</v>
      </c>
      <c r="O31" t="s">
        <v>23</v>
      </c>
      <c r="P31" t="s">
        <v>553</v>
      </c>
      <c r="Q31" s="8" t="s">
        <v>248</v>
      </c>
      <c r="R31" s="8" t="s">
        <v>580</v>
      </c>
      <c r="T31" s="3" t="s">
        <v>486</v>
      </c>
    </row>
    <row r="32" spans="1:25" x14ac:dyDescent="0.2">
      <c r="A32" t="str">
        <f t="shared" si="0"/>
        <v>SARPUR-002P</v>
      </c>
      <c r="B32" t="str">
        <f t="shared" si="1"/>
        <v>2004SEHSPP007</v>
      </c>
      <c r="C32" s="1">
        <v>2</v>
      </c>
      <c r="D32" t="s">
        <v>18</v>
      </c>
      <c r="G32" t="s">
        <v>19</v>
      </c>
      <c r="H32" t="s">
        <v>223</v>
      </c>
      <c r="I32" t="s">
        <v>223</v>
      </c>
      <c r="O32" t="s">
        <v>23</v>
      </c>
      <c r="P32" t="s">
        <v>553</v>
      </c>
      <c r="Q32" s="8" t="s">
        <v>248</v>
      </c>
      <c r="R32" s="8" t="s">
        <v>594</v>
      </c>
      <c r="T32" s="3" t="s">
        <v>486</v>
      </c>
    </row>
    <row r="33" spans="1:25" x14ac:dyDescent="0.2">
      <c r="A33" t="str">
        <f t="shared" si="0"/>
        <v>SARRUB-002P</v>
      </c>
      <c r="B33" t="str">
        <f t="shared" si="1"/>
        <v>2004SEHSRP008</v>
      </c>
      <c r="C33" s="1">
        <v>2</v>
      </c>
      <c r="D33" t="s">
        <v>18</v>
      </c>
      <c r="G33" t="s">
        <v>19</v>
      </c>
      <c r="H33" t="s">
        <v>253</v>
      </c>
      <c r="I33" t="s">
        <v>254</v>
      </c>
      <c r="N33" t="s">
        <v>21</v>
      </c>
      <c r="O33" t="s">
        <v>23</v>
      </c>
      <c r="P33" t="s">
        <v>553</v>
      </c>
      <c r="Q33" s="8" t="s">
        <v>248</v>
      </c>
      <c r="R33" s="8" t="s">
        <v>595</v>
      </c>
      <c r="T33" s="3" t="s">
        <v>486</v>
      </c>
    </row>
    <row r="34" spans="1:25" x14ac:dyDescent="0.2">
      <c r="A34" t="str">
        <f t="shared" si="0"/>
        <v>SARALA-004S</v>
      </c>
      <c r="B34" t="str">
        <f t="shared" si="1"/>
        <v>2012STOSAS001</v>
      </c>
      <c r="C34" s="1">
        <v>4</v>
      </c>
      <c r="D34" t="s">
        <v>24</v>
      </c>
      <c r="G34" t="s">
        <v>19</v>
      </c>
      <c r="H34" t="s">
        <v>20</v>
      </c>
      <c r="J34" t="s">
        <v>25</v>
      </c>
      <c r="L34" t="s">
        <v>26</v>
      </c>
      <c r="M34" t="s">
        <v>27</v>
      </c>
      <c r="N34" t="s">
        <v>21</v>
      </c>
      <c r="O34" t="s">
        <v>28</v>
      </c>
      <c r="P34" t="s">
        <v>567</v>
      </c>
      <c r="Q34" s="8" t="s">
        <v>29</v>
      </c>
      <c r="R34" s="8" t="s">
        <v>575</v>
      </c>
      <c r="T34" s="3" t="s">
        <v>483</v>
      </c>
      <c r="U34">
        <v>0.7</v>
      </c>
      <c r="V34" t="s">
        <v>27</v>
      </c>
      <c r="W34" t="s">
        <v>30</v>
      </c>
      <c r="Y34" t="s">
        <v>31</v>
      </c>
    </row>
    <row r="35" spans="1:25" x14ac:dyDescent="0.2">
      <c r="A35" t="str">
        <f t="shared" si="0"/>
        <v>SARFLA-007S</v>
      </c>
      <c r="B35" t="str">
        <f t="shared" si="1"/>
        <v>2012STOSFS002</v>
      </c>
      <c r="C35" s="1">
        <v>7</v>
      </c>
      <c r="D35" t="s">
        <v>24</v>
      </c>
      <c r="G35" t="s">
        <v>19</v>
      </c>
      <c r="H35" t="s">
        <v>60</v>
      </c>
      <c r="J35" t="s">
        <v>74</v>
      </c>
      <c r="L35" t="s">
        <v>75</v>
      </c>
      <c r="M35" t="s">
        <v>68</v>
      </c>
      <c r="N35" t="s">
        <v>21</v>
      </c>
      <c r="O35" t="s">
        <v>28</v>
      </c>
      <c r="P35" t="s">
        <v>567</v>
      </c>
      <c r="Q35" s="8" t="s">
        <v>76</v>
      </c>
      <c r="R35" s="8" t="s">
        <v>576</v>
      </c>
      <c r="S35" s="2" t="s">
        <v>765</v>
      </c>
      <c r="T35" s="3" t="s">
        <v>483</v>
      </c>
      <c r="U35">
        <v>2</v>
      </c>
      <c r="V35" t="s">
        <v>77</v>
      </c>
      <c r="Y35" t="s">
        <v>78</v>
      </c>
    </row>
    <row r="36" spans="1:25" x14ac:dyDescent="0.2">
      <c r="A36" t="str">
        <f t="shared" si="0"/>
        <v>SARFLA-008S</v>
      </c>
      <c r="B36" t="str">
        <f t="shared" si="1"/>
        <v>2012STOSFS003</v>
      </c>
      <c r="C36" s="1">
        <v>8</v>
      </c>
      <c r="D36" t="s">
        <v>24</v>
      </c>
      <c r="G36" t="s">
        <v>19</v>
      </c>
      <c r="H36" t="s">
        <v>60</v>
      </c>
      <c r="J36" t="s">
        <v>79</v>
      </c>
      <c r="N36" t="s">
        <v>21</v>
      </c>
      <c r="O36" t="s">
        <v>28</v>
      </c>
      <c r="P36" t="s">
        <v>567</v>
      </c>
      <c r="Q36" s="8" t="s">
        <v>80</v>
      </c>
      <c r="R36" s="8" t="s">
        <v>577</v>
      </c>
      <c r="T36" s="3" t="s">
        <v>483</v>
      </c>
      <c r="U36">
        <v>2</v>
      </c>
      <c r="Y36" t="s">
        <v>81</v>
      </c>
    </row>
    <row r="37" spans="1:25" x14ac:dyDescent="0.2">
      <c r="A37" t="str">
        <f t="shared" si="0"/>
        <v>SARFLA-009S</v>
      </c>
      <c r="B37" t="str">
        <f t="shared" si="1"/>
        <v>2012STOSFS004</v>
      </c>
      <c r="C37" s="1">
        <v>9</v>
      </c>
      <c r="D37" t="s">
        <v>24</v>
      </c>
      <c r="G37" t="s">
        <v>19</v>
      </c>
      <c r="H37" t="s">
        <v>60</v>
      </c>
      <c r="J37" t="s">
        <v>82</v>
      </c>
      <c r="L37" t="s">
        <v>65</v>
      </c>
      <c r="M37" t="s">
        <v>83</v>
      </c>
      <c r="N37" t="s">
        <v>21</v>
      </c>
      <c r="O37" t="s">
        <v>28</v>
      </c>
      <c r="P37" t="s">
        <v>567</v>
      </c>
      <c r="Q37" s="8" t="s">
        <v>84</v>
      </c>
      <c r="R37" s="8" t="s">
        <v>578</v>
      </c>
      <c r="T37" s="3" t="s">
        <v>483</v>
      </c>
      <c r="U37">
        <v>1</v>
      </c>
      <c r="V37" t="s">
        <v>85</v>
      </c>
      <c r="Y37" t="s">
        <v>86</v>
      </c>
    </row>
    <row r="38" spans="1:25" x14ac:dyDescent="0.2">
      <c r="A38" t="str">
        <f t="shared" si="0"/>
        <v>SARFLA-010S</v>
      </c>
      <c r="B38" t="str">
        <f t="shared" si="1"/>
        <v>2012STOSFS005</v>
      </c>
      <c r="C38" s="1">
        <v>10</v>
      </c>
      <c r="D38" t="s">
        <v>24</v>
      </c>
      <c r="G38" t="s">
        <v>19</v>
      </c>
      <c r="H38" t="s">
        <v>60</v>
      </c>
      <c r="J38" t="s">
        <v>25</v>
      </c>
      <c r="N38" t="s">
        <v>21</v>
      </c>
      <c r="O38" t="s">
        <v>28</v>
      </c>
      <c r="P38" t="s">
        <v>567</v>
      </c>
      <c r="Q38" s="8" t="s">
        <v>87</v>
      </c>
      <c r="R38" s="8" t="s">
        <v>579</v>
      </c>
      <c r="T38" s="3" t="s">
        <v>483</v>
      </c>
      <c r="U38">
        <v>1</v>
      </c>
      <c r="Y38" t="s">
        <v>88</v>
      </c>
    </row>
    <row r="39" spans="1:25" x14ac:dyDescent="0.2">
      <c r="A39" t="str">
        <f t="shared" si="0"/>
        <v>SARLEU-002S</v>
      </c>
      <c r="B39" t="str">
        <f t="shared" si="1"/>
        <v>2012STOSLS006</v>
      </c>
      <c r="C39" s="1">
        <v>2</v>
      </c>
      <c r="D39" t="s">
        <v>24</v>
      </c>
      <c r="G39" t="s">
        <v>19</v>
      </c>
      <c r="H39" t="s">
        <v>133</v>
      </c>
      <c r="N39" t="s">
        <v>21</v>
      </c>
      <c r="O39" t="s">
        <v>28</v>
      </c>
      <c r="P39" t="s">
        <v>567</v>
      </c>
      <c r="Q39" s="8" t="s">
        <v>146</v>
      </c>
      <c r="R39" s="8" t="s">
        <v>580</v>
      </c>
      <c r="T39" s="3" t="s">
        <v>483</v>
      </c>
      <c r="U39">
        <v>1.3</v>
      </c>
      <c r="Y39" t="s">
        <v>147</v>
      </c>
    </row>
    <row r="40" spans="1:25" x14ac:dyDescent="0.2">
      <c r="A40" t="str">
        <f t="shared" si="0"/>
        <v>SARXHY-013S</v>
      </c>
      <c r="B40" t="str">
        <f t="shared" si="1"/>
        <v>2012STOSXS007</v>
      </c>
      <c r="C40" s="1">
        <v>13</v>
      </c>
      <c r="D40" t="s">
        <v>24</v>
      </c>
      <c r="G40" t="s">
        <v>19</v>
      </c>
      <c r="H40" t="s">
        <v>263</v>
      </c>
      <c r="O40" t="s">
        <v>28</v>
      </c>
      <c r="P40" t="s">
        <v>567</v>
      </c>
      <c r="Q40" s="8" t="s">
        <v>303</v>
      </c>
      <c r="R40" s="8" t="s">
        <v>594</v>
      </c>
      <c r="T40" s="3" t="s">
        <v>483</v>
      </c>
      <c r="U40">
        <v>2</v>
      </c>
      <c r="Y40" t="s">
        <v>304</v>
      </c>
    </row>
    <row r="41" spans="1:25" x14ac:dyDescent="0.2">
      <c r="A41" t="str">
        <f t="shared" si="0"/>
        <v>SARXHY-014S</v>
      </c>
      <c r="B41" t="str">
        <f t="shared" si="1"/>
        <v>2012STOSXS008</v>
      </c>
      <c r="C41" s="1">
        <v>14</v>
      </c>
      <c r="D41" t="s">
        <v>24</v>
      </c>
      <c r="G41" t="s">
        <v>19</v>
      </c>
      <c r="H41" t="s">
        <v>263</v>
      </c>
      <c r="O41" t="s">
        <v>28</v>
      </c>
      <c r="P41" t="s">
        <v>567</v>
      </c>
      <c r="Q41" s="8" t="s">
        <v>305</v>
      </c>
      <c r="R41" s="8" t="s">
        <v>595</v>
      </c>
      <c r="T41" s="3" t="s">
        <v>483</v>
      </c>
      <c r="U41">
        <v>0.7</v>
      </c>
      <c r="Y41" t="s">
        <v>306</v>
      </c>
    </row>
    <row r="42" spans="1:25" x14ac:dyDescent="0.2">
      <c r="A42" t="str">
        <f t="shared" si="0"/>
        <v>SARXHY-015S</v>
      </c>
      <c r="B42" t="str">
        <f t="shared" si="1"/>
        <v>2012STOSXS009</v>
      </c>
      <c r="C42" s="1">
        <v>15</v>
      </c>
      <c r="D42" t="s">
        <v>24</v>
      </c>
      <c r="G42" t="s">
        <v>19</v>
      </c>
      <c r="H42" t="s">
        <v>263</v>
      </c>
      <c r="O42" t="s">
        <v>28</v>
      </c>
      <c r="P42" t="s">
        <v>567</v>
      </c>
      <c r="Q42" s="8" t="s">
        <v>307</v>
      </c>
      <c r="R42" s="8" t="s">
        <v>596</v>
      </c>
      <c r="T42" s="3" t="s">
        <v>483</v>
      </c>
      <c r="U42">
        <v>0.7</v>
      </c>
      <c r="Y42" t="s">
        <v>308</v>
      </c>
    </row>
    <row r="43" spans="1:25" x14ac:dyDescent="0.2">
      <c r="A43" t="str">
        <f t="shared" si="0"/>
        <v>SARXHY-016S</v>
      </c>
      <c r="B43" t="str">
        <f t="shared" si="1"/>
        <v>2012STOSXS010</v>
      </c>
      <c r="C43" s="1">
        <v>16</v>
      </c>
      <c r="D43" t="s">
        <v>24</v>
      </c>
      <c r="G43" t="s">
        <v>19</v>
      </c>
      <c r="H43" t="s">
        <v>263</v>
      </c>
      <c r="O43" t="s">
        <v>28</v>
      </c>
      <c r="P43" t="s">
        <v>567</v>
      </c>
      <c r="Q43" s="8" t="s">
        <v>309</v>
      </c>
      <c r="R43" s="8" t="s">
        <v>597</v>
      </c>
      <c r="T43" s="3" t="s">
        <v>483</v>
      </c>
      <c r="U43">
        <v>2</v>
      </c>
      <c r="Y43" t="s">
        <v>310</v>
      </c>
    </row>
    <row r="44" spans="1:25" x14ac:dyDescent="0.2">
      <c r="A44" t="str">
        <f t="shared" si="0"/>
        <v>SARXHY-017S</v>
      </c>
      <c r="B44" t="str">
        <f t="shared" si="1"/>
        <v>2012STOSXS011</v>
      </c>
      <c r="C44" s="1">
        <v>17</v>
      </c>
      <c r="D44" t="s">
        <v>24</v>
      </c>
      <c r="G44" t="s">
        <v>19</v>
      </c>
      <c r="H44" t="s">
        <v>263</v>
      </c>
      <c r="O44" t="s">
        <v>28</v>
      </c>
      <c r="P44" t="s">
        <v>567</v>
      </c>
      <c r="Q44" s="8" t="s">
        <v>311</v>
      </c>
      <c r="R44" s="8" t="s">
        <v>588</v>
      </c>
      <c r="T44" s="3" t="s">
        <v>483</v>
      </c>
      <c r="U44">
        <v>1.8</v>
      </c>
      <c r="Y44" t="s">
        <v>312</v>
      </c>
    </row>
    <row r="45" spans="1:25" x14ac:dyDescent="0.2">
      <c r="A45" t="str">
        <f t="shared" si="0"/>
        <v>SARXHY-018S</v>
      </c>
      <c r="B45" t="str">
        <f t="shared" si="1"/>
        <v>2012STOSXS012</v>
      </c>
      <c r="C45" s="1">
        <v>18</v>
      </c>
      <c r="D45" t="s">
        <v>24</v>
      </c>
      <c r="G45" t="s">
        <v>19</v>
      </c>
      <c r="H45" t="s">
        <v>263</v>
      </c>
      <c r="O45" t="s">
        <v>28</v>
      </c>
      <c r="P45" t="s">
        <v>567</v>
      </c>
      <c r="Q45" s="8" t="s">
        <v>313</v>
      </c>
      <c r="R45" s="8" t="s">
        <v>598</v>
      </c>
      <c r="T45" s="3" t="s">
        <v>483</v>
      </c>
      <c r="U45">
        <v>0.7</v>
      </c>
    </row>
    <row r="46" spans="1:25" x14ac:dyDescent="0.2">
      <c r="A46" t="str">
        <f t="shared" si="0"/>
        <v>SARXHY-019S</v>
      </c>
      <c r="B46" t="str">
        <f t="shared" si="1"/>
        <v>2012STOSXS013</v>
      </c>
      <c r="C46" s="1">
        <v>19</v>
      </c>
      <c r="D46" t="s">
        <v>24</v>
      </c>
      <c r="G46" t="s">
        <v>19</v>
      </c>
      <c r="H46" t="s">
        <v>263</v>
      </c>
      <c r="O46" t="s">
        <v>28</v>
      </c>
      <c r="P46" t="s">
        <v>567</v>
      </c>
      <c r="Q46" s="8" t="s">
        <v>314</v>
      </c>
      <c r="R46" s="8" t="s">
        <v>599</v>
      </c>
      <c r="T46" s="3" t="s">
        <v>483</v>
      </c>
      <c r="U46">
        <v>1.5</v>
      </c>
      <c r="Y46" t="s">
        <v>315</v>
      </c>
    </row>
    <row r="47" spans="1:25" x14ac:dyDescent="0.2">
      <c r="A47" t="str">
        <f t="shared" si="0"/>
        <v>SARXHY-020S</v>
      </c>
      <c r="B47" t="str">
        <f t="shared" si="1"/>
        <v>2012STOSXS014</v>
      </c>
      <c r="C47" s="1">
        <v>20</v>
      </c>
      <c r="D47" t="s">
        <v>24</v>
      </c>
      <c r="G47" t="s">
        <v>19</v>
      </c>
      <c r="H47" t="s">
        <v>263</v>
      </c>
      <c r="O47" t="s">
        <v>28</v>
      </c>
      <c r="P47" t="s">
        <v>567</v>
      </c>
      <c r="Q47" s="8" t="s">
        <v>316</v>
      </c>
      <c r="R47" s="8" t="s">
        <v>600</v>
      </c>
      <c r="T47" s="3" t="s">
        <v>483</v>
      </c>
      <c r="U47">
        <v>0.7</v>
      </c>
      <c r="Y47" t="s">
        <v>317</v>
      </c>
    </row>
    <row r="48" spans="1:25" x14ac:dyDescent="0.2">
      <c r="A48" t="str">
        <f t="shared" si="0"/>
        <v>SARXHY-004S</v>
      </c>
      <c r="B48" t="str">
        <f t="shared" si="1"/>
        <v>2004WWCSXS001</v>
      </c>
      <c r="C48" s="1">
        <v>4</v>
      </c>
      <c r="D48" t="s">
        <v>24</v>
      </c>
      <c r="G48" t="s">
        <v>19</v>
      </c>
      <c r="H48" t="s">
        <v>263</v>
      </c>
      <c r="O48" t="s">
        <v>267</v>
      </c>
      <c r="P48" t="s">
        <v>551</v>
      </c>
      <c r="Q48" s="8" t="s">
        <v>248</v>
      </c>
      <c r="R48" s="8" t="s">
        <v>575</v>
      </c>
      <c r="T48" s="3" t="s">
        <v>486</v>
      </c>
      <c r="U48">
        <v>3.5</v>
      </c>
      <c r="Y48" t="s">
        <v>268</v>
      </c>
    </row>
    <row r="49" spans="1:25" x14ac:dyDescent="0.2">
      <c r="A49" t="str">
        <f t="shared" si="0"/>
        <v>SARXHY-005S</v>
      </c>
      <c r="B49" t="str">
        <f t="shared" si="1"/>
        <v>2004WWCSXS002</v>
      </c>
      <c r="C49" s="1">
        <v>5</v>
      </c>
      <c r="D49" t="s">
        <v>24</v>
      </c>
      <c r="G49" t="s">
        <v>19</v>
      </c>
      <c r="H49" t="s">
        <v>263</v>
      </c>
      <c r="O49" t="s">
        <v>267</v>
      </c>
      <c r="P49" t="s">
        <v>551</v>
      </c>
      <c r="Q49" s="8" t="s">
        <v>248</v>
      </c>
      <c r="R49" s="8" t="s">
        <v>576</v>
      </c>
      <c r="T49" s="3" t="s">
        <v>486</v>
      </c>
      <c r="U49">
        <v>3.5</v>
      </c>
      <c r="Y49" t="s">
        <v>269</v>
      </c>
    </row>
    <row r="50" spans="1:25" x14ac:dyDescent="0.2">
      <c r="A50" t="str">
        <f t="shared" si="0"/>
        <v>SARXHY-006S</v>
      </c>
      <c r="B50" t="str">
        <f t="shared" si="1"/>
        <v>2004WWCSXS003</v>
      </c>
      <c r="C50" s="1">
        <v>6</v>
      </c>
      <c r="D50" t="s">
        <v>24</v>
      </c>
      <c r="G50" t="s">
        <v>19</v>
      </c>
      <c r="H50" t="s">
        <v>263</v>
      </c>
      <c r="O50" t="s">
        <v>267</v>
      </c>
      <c r="P50" t="s">
        <v>551</v>
      </c>
      <c r="Q50" s="8" t="s">
        <v>248</v>
      </c>
      <c r="R50" s="8" t="s">
        <v>577</v>
      </c>
      <c r="T50" s="3" t="s">
        <v>486</v>
      </c>
      <c r="U50">
        <v>3.5</v>
      </c>
      <c r="Y50" t="s">
        <v>270</v>
      </c>
    </row>
    <row r="51" spans="1:25" x14ac:dyDescent="0.2">
      <c r="A51" t="str">
        <f t="shared" si="0"/>
        <v>SARXHY-007S</v>
      </c>
      <c r="B51" t="str">
        <f t="shared" si="1"/>
        <v>2004WWCSXS004</v>
      </c>
      <c r="C51" s="1">
        <v>7</v>
      </c>
      <c r="D51" t="s">
        <v>24</v>
      </c>
      <c r="G51" t="s">
        <v>19</v>
      </c>
      <c r="H51" t="s">
        <v>263</v>
      </c>
      <c r="O51" t="s">
        <v>267</v>
      </c>
      <c r="P51" t="s">
        <v>551</v>
      </c>
      <c r="Q51" s="8" t="s">
        <v>248</v>
      </c>
      <c r="R51" s="8" t="s">
        <v>578</v>
      </c>
      <c r="T51" s="3" t="s">
        <v>486</v>
      </c>
      <c r="U51">
        <v>3.5</v>
      </c>
      <c r="Y51" t="s">
        <v>271</v>
      </c>
    </row>
    <row r="52" spans="1:25" x14ac:dyDescent="0.2">
      <c r="A52" t="str">
        <f t="shared" si="0"/>
        <v>SARLEU-003S</v>
      </c>
      <c r="B52" t="str">
        <f t="shared" si="1"/>
        <v>2101CLISLS001</v>
      </c>
      <c r="C52" s="1">
        <v>3</v>
      </c>
      <c r="D52" t="s">
        <v>24</v>
      </c>
      <c r="G52" t="s">
        <v>19</v>
      </c>
      <c r="H52" t="s">
        <v>133</v>
      </c>
      <c r="N52" t="s">
        <v>21</v>
      </c>
      <c r="O52" t="s">
        <v>134</v>
      </c>
      <c r="P52" t="s">
        <v>549</v>
      </c>
      <c r="Q52" s="8" t="s">
        <v>248</v>
      </c>
      <c r="R52" s="8" t="s">
        <v>575</v>
      </c>
      <c r="T52" s="3" t="s">
        <v>490</v>
      </c>
      <c r="U52">
        <v>4</v>
      </c>
      <c r="Y52" t="s">
        <v>135</v>
      </c>
    </row>
    <row r="53" spans="1:25" x14ac:dyDescent="0.2">
      <c r="A53" t="str">
        <f t="shared" si="0"/>
        <v>SARLEU-004S</v>
      </c>
      <c r="B53" t="str">
        <f t="shared" si="1"/>
        <v>2101CLISLS002</v>
      </c>
      <c r="C53" s="1">
        <v>4</v>
      </c>
      <c r="D53" t="s">
        <v>24</v>
      </c>
      <c r="G53" t="s">
        <v>19</v>
      </c>
      <c r="H53" t="s">
        <v>133</v>
      </c>
      <c r="N53" t="s">
        <v>21</v>
      </c>
      <c r="O53" t="s">
        <v>134</v>
      </c>
      <c r="P53" t="s">
        <v>549</v>
      </c>
      <c r="Q53" s="8" t="s">
        <v>248</v>
      </c>
      <c r="R53" s="8" t="s">
        <v>576</v>
      </c>
      <c r="T53" s="3" t="s">
        <v>490</v>
      </c>
      <c r="U53">
        <v>4</v>
      </c>
      <c r="Y53" t="s">
        <v>136</v>
      </c>
    </row>
    <row r="54" spans="1:25" x14ac:dyDescent="0.2">
      <c r="A54" t="str">
        <f t="shared" si="0"/>
        <v>SARXHY-021S</v>
      </c>
      <c r="B54" t="str">
        <f t="shared" si="1"/>
        <v>2101CLISXS003</v>
      </c>
      <c r="C54" s="1">
        <v>21</v>
      </c>
      <c r="D54" t="s">
        <v>24</v>
      </c>
      <c r="G54" t="s">
        <v>19</v>
      </c>
      <c r="H54" t="s">
        <v>263</v>
      </c>
      <c r="O54" t="s">
        <v>134</v>
      </c>
      <c r="P54" t="s">
        <v>549</v>
      </c>
      <c r="Q54" s="8" t="s">
        <v>248</v>
      </c>
      <c r="R54" s="8" t="s">
        <v>577</v>
      </c>
      <c r="T54" s="3" t="s">
        <v>490</v>
      </c>
      <c r="U54">
        <v>0</v>
      </c>
      <c r="Y54" t="s">
        <v>482</v>
      </c>
    </row>
    <row r="55" spans="1:25" x14ac:dyDescent="0.2">
      <c r="A55" t="str">
        <f t="shared" si="0"/>
        <v>SARFLA-011S</v>
      </c>
      <c r="B55" t="str">
        <f t="shared" si="1"/>
        <v>2101MEWSFS001</v>
      </c>
      <c r="C55" s="1">
        <v>11</v>
      </c>
      <c r="D55" t="s">
        <v>24</v>
      </c>
      <c r="G55" t="s">
        <v>19</v>
      </c>
      <c r="H55" t="s">
        <v>60</v>
      </c>
      <c r="N55" t="s">
        <v>21</v>
      </c>
      <c r="O55" t="s">
        <v>72</v>
      </c>
      <c r="P55" t="s">
        <v>559</v>
      </c>
      <c r="Q55" s="8" t="s">
        <v>248</v>
      </c>
      <c r="R55" s="8" t="s">
        <v>575</v>
      </c>
      <c r="T55" s="3" t="s">
        <v>490</v>
      </c>
      <c r="U55">
        <v>1.6</v>
      </c>
      <c r="Y55" t="s">
        <v>73</v>
      </c>
    </row>
    <row r="56" spans="1:25" x14ac:dyDescent="0.2">
      <c r="A56" t="str">
        <f t="shared" si="0"/>
        <v>SARLEU-005S</v>
      </c>
      <c r="B56" t="str">
        <f t="shared" si="1"/>
        <v>2101MEWSLS002</v>
      </c>
      <c r="C56" s="1">
        <v>5</v>
      </c>
      <c r="D56" t="s">
        <v>24</v>
      </c>
      <c r="G56" t="s">
        <v>19</v>
      </c>
      <c r="H56" t="s">
        <v>133</v>
      </c>
      <c r="N56" t="s">
        <v>21</v>
      </c>
      <c r="O56" t="s">
        <v>72</v>
      </c>
      <c r="P56" t="s">
        <v>559</v>
      </c>
      <c r="Q56" s="8" t="s">
        <v>248</v>
      </c>
      <c r="R56" s="8" t="s">
        <v>576</v>
      </c>
      <c r="T56" s="3" t="s">
        <v>490</v>
      </c>
      <c r="U56">
        <v>1.6</v>
      </c>
      <c r="Y56" t="s">
        <v>138</v>
      </c>
    </row>
    <row r="57" spans="1:25" x14ac:dyDescent="0.2">
      <c r="A57" t="str">
        <f t="shared" si="0"/>
        <v>SARLEU-006S</v>
      </c>
      <c r="B57" t="str">
        <f t="shared" si="1"/>
        <v>2101MEWSLS003</v>
      </c>
      <c r="C57" s="1">
        <v>6</v>
      </c>
      <c r="D57" t="s">
        <v>24</v>
      </c>
      <c r="G57" t="s">
        <v>19</v>
      </c>
      <c r="H57" t="s">
        <v>133</v>
      </c>
      <c r="N57" t="s">
        <v>21</v>
      </c>
      <c r="O57" t="s">
        <v>72</v>
      </c>
      <c r="P57" t="s">
        <v>559</v>
      </c>
      <c r="Q57" s="8" t="s">
        <v>248</v>
      </c>
      <c r="R57" s="8" t="s">
        <v>577</v>
      </c>
      <c r="T57" s="3" t="s">
        <v>490</v>
      </c>
      <c r="U57">
        <v>1.6</v>
      </c>
      <c r="Y57" t="s">
        <v>139</v>
      </c>
    </row>
    <row r="58" spans="1:25" x14ac:dyDescent="0.2">
      <c r="A58" t="str">
        <f t="shared" si="0"/>
        <v>SARLEU-007S</v>
      </c>
      <c r="B58" t="str">
        <f t="shared" si="1"/>
        <v>2101MEWSLS004</v>
      </c>
      <c r="C58" s="1">
        <v>7</v>
      </c>
      <c r="D58" t="s">
        <v>24</v>
      </c>
      <c r="G58" t="s">
        <v>19</v>
      </c>
      <c r="H58" t="s">
        <v>133</v>
      </c>
      <c r="N58" t="s">
        <v>21</v>
      </c>
      <c r="O58" t="s">
        <v>72</v>
      </c>
      <c r="P58" t="s">
        <v>559</v>
      </c>
      <c r="Q58" s="8" t="s">
        <v>248</v>
      </c>
      <c r="R58" s="8" t="s">
        <v>578</v>
      </c>
      <c r="T58" s="3" t="s">
        <v>490</v>
      </c>
      <c r="U58">
        <v>1.6</v>
      </c>
      <c r="Y58" t="s">
        <v>140</v>
      </c>
    </row>
    <row r="59" spans="1:25" x14ac:dyDescent="0.2">
      <c r="A59" t="str">
        <f t="shared" si="0"/>
        <v>SARLEU-008S</v>
      </c>
      <c r="B59" t="str">
        <f t="shared" si="1"/>
        <v>2101MEWSLS005</v>
      </c>
      <c r="C59" s="1">
        <v>8</v>
      </c>
      <c r="D59" t="s">
        <v>24</v>
      </c>
      <c r="G59" t="s">
        <v>19</v>
      </c>
      <c r="H59" t="s">
        <v>133</v>
      </c>
      <c r="N59" t="s">
        <v>21</v>
      </c>
      <c r="O59" t="s">
        <v>72</v>
      </c>
      <c r="P59" t="s">
        <v>559</v>
      </c>
      <c r="Q59" s="8" t="s">
        <v>248</v>
      </c>
      <c r="R59" s="8" t="s">
        <v>579</v>
      </c>
      <c r="T59" s="3" t="s">
        <v>490</v>
      </c>
      <c r="U59">
        <v>1.6</v>
      </c>
      <c r="Y59" t="s">
        <v>141</v>
      </c>
    </row>
    <row r="60" spans="1:25" x14ac:dyDescent="0.2">
      <c r="A60" t="str">
        <f t="shared" si="0"/>
        <v>SARLEU-009S</v>
      </c>
      <c r="B60" t="str">
        <f t="shared" si="1"/>
        <v>2101MEWSLS006</v>
      </c>
      <c r="C60" s="1">
        <v>9</v>
      </c>
      <c r="D60" t="s">
        <v>24</v>
      </c>
      <c r="G60" t="s">
        <v>19</v>
      </c>
      <c r="H60" t="s">
        <v>133</v>
      </c>
      <c r="N60" t="s">
        <v>21</v>
      </c>
      <c r="O60" t="s">
        <v>72</v>
      </c>
      <c r="P60" t="s">
        <v>559</v>
      </c>
      <c r="Q60" s="8" t="s">
        <v>248</v>
      </c>
      <c r="R60" s="8" t="s">
        <v>580</v>
      </c>
      <c r="T60" s="3" t="s">
        <v>490</v>
      </c>
      <c r="U60">
        <v>1.6</v>
      </c>
      <c r="Y60" t="s">
        <v>142</v>
      </c>
    </row>
    <row r="61" spans="1:25" x14ac:dyDescent="0.2">
      <c r="A61" t="str">
        <f t="shared" si="0"/>
        <v>SARLEU-010S</v>
      </c>
      <c r="B61" t="str">
        <f t="shared" si="1"/>
        <v>2101MEWSLS007</v>
      </c>
      <c r="C61" s="1">
        <v>10</v>
      </c>
      <c r="D61" t="s">
        <v>24</v>
      </c>
      <c r="G61" t="s">
        <v>19</v>
      </c>
      <c r="H61" t="s">
        <v>133</v>
      </c>
      <c r="L61" t="s">
        <v>143</v>
      </c>
      <c r="M61" t="s">
        <v>50</v>
      </c>
      <c r="N61" t="s">
        <v>21</v>
      </c>
      <c r="O61" t="s">
        <v>72</v>
      </c>
      <c r="P61" t="s">
        <v>559</v>
      </c>
      <c r="Q61" s="8" t="s">
        <v>248</v>
      </c>
      <c r="R61" s="8" t="s">
        <v>594</v>
      </c>
      <c r="T61" s="3" t="s">
        <v>490</v>
      </c>
      <c r="U61">
        <v>1.6</v>
      </c>
      <c r="Y61" t="s">
        <v>144</v>
      </c>
    </row>
    <row r="62" spans="1:25" x14ac:dyDescent="0.2">
      <c r="A62" t="str">
        <f t="shared" si="0"/>
        <v>SARLEU-011S</v>
      </c>
      <c r="B62" t="str">
        <f t="shared" si="1"/>
        <v>2101MEWSLS008</v>
      </c>
      <c r="C62" s="1">
        <v>11</v>
      </c>
      <c r="D62" t="s">
        <v>24</v>
      </c>
      <c r="G62" t="s">
        <v>19</v>
      </c>
      <c r="H62" t="s">
        <v>133</v>
      </c>
      <c r="N62" t="s">
        <v>21</v>
      </c>
      <c r="O62" t="s">
        <v>72</v>
      </c>
      <c r="P62" t="s">
        <v>559</v>
      </c>
      <c r="Q62" s="8" t="s">
        <v>248</v>
      </c>
      <c r="R62" s="8" t="s">
        <v>595</v>
      </c>
      <c r="S62" s="2" t="s">
        <v>782</v>
      </c>
      <c r="T62" s="3" t="s">
        <v>490</v>
      </c>
      <c r="U62">
        <v>1.6</v>
      </c>
      <c r="Y62" t="s">
        <v>145</v>
      </c>
    </row>
    <row r="63" spans="1:25" x14ac:dyDescent="0.2">
      <c r="A63" t="str">
        <f t="shared" si="0"/>
        <v>SARXHY-022S</v>
      </c>
      <c r="B63" t="str">
        <f t="shared" si="1"/>
        <v>2101MEWSXS009</v>
      </c>
      <c r="C63" s="1">
        <v>22</v>
      </c>
      <c r="D63" t="s">
        <v>24</v>
      </c>
      <c r="G63" t="s">
        <v>19</v>
      </c>
      <c r="H63" t="s">
        <v>263</v>
      </c>
      <c r="O63" t="s">
        <v>72</v>
      </c>
      <c r="P63" t="s">
        <v>559</v>
      </c>
      <c r="Q63" s="8" t="s">
        <v>248</v>
      </c>
      <c r="R63" s="8" t="s">
        <v>596</v>
      </c>
      <c r="T63" s="3" t="s">
        <v>490</v>
      </c>
      <c r="U63">
        <v>1.6</v>
      </c>
      <c r="Y63" t="s">
        <v>277</v>
      </c>
    </row>
    <row r="64" spans="1:25" x14ac:dyDescent="0.2">
      <c r="A64" t="str">
        <f t="shared" si="0"/>
        <v>SARXHY-023S</v>
      </c>
      <c r="B64" t="str">
        <f t="shared" si="1"/>
        <v>2101MEWSXS010</v>
      </c>
      <c r="C64" s="1">
        <v>23</v>
      </c>
      <c r="D64" t="s">
        <v>24</v>
      </c>
      <c r="G64" t="s">
        <v>19</v>
      </c>
      <c r="H64" t="s">
        <v>263</v>
      </c>
      <c r="O64" t="s">
        <v>72</v>
      </c>
      <c r="P64" t="s">
        <v>559</v>
      </c>
      <c r="Q64" s="8" t="s">
        <v>248</v>
      </c>
      <c r="R64" s="8" t="s">
        <v>597</v>
      </c>
      <c r="T64" s="3" t="s">
        <v>490</v>
      </c>
      <c r="U64">
        <v>1.6</v>
      </c>
      <c r="Y64" t="s">
        <v>278</v>
      </c>
    </row>
    <row r="65" spans="1:25" x14ac:dyDescent="0.2">
      <c r="A65" t="str">
        <f t="shared" si="0"/>
        <v>SARXHY-024S</v>
      </c>
      <c r="B65" t="str">
        <f t="shared" si="1"/>
        <v>2101MEWSXS011</v>
      </c>
      <c r="C65" s="1">
        <v>24</v>
      </c>
      <c r="D65" t="s">
        <v>24</v>
      </c>
      <c r="G65" t="s">
        <v>19</v>
      </c>
      <c r="H65" t="s">
        <v>263</v>
      </c>
      <c r="O65" t="s">
        <v>72</v>
      </c>
      <c r="P65" t="s">
        <v>559</v>
      </c>
      <c r="Q65" s="8" t="s">
        <v>248</v>
      </c>
      <c r="R65" s="8" t="s">
        <v>588</v>
      </c>
      <c r="T65" s="3" t="s">
        <v>490</v>
      </c>
      <c r="U65">
        <v>1.6</v>
      </c>
      <c r="Y65" t="s">
        <v>279</v>
      </c>
    </row>
    <row r="66" spans="1:25" x14ac:dyDescent="0.2">
      <c r="A66" t="str">
        <f t="shared" ref="A66:A129" si="2">UPPER(_xlfn.CONCAT(LEFT(G66, 3), LEFT(H66, 3), "-" &amp; TEXT(C66, "000"),D66))</f>
        <v>SARXHY-025S</v>
      </c>
      <c r="B66" t="str">
        <f t="shared" ref="B66:B129" si="3">UPPER(_xlfn.CONCAT(RIGHT(LEFT(T66, 4), 2), RIGHT(T66, 2),  P66, LEFT(G66, 1), LEFT(H66, 1), D66, R66))</f>
        <v>2101MEWSXS012</v>
      </c>
      <c r="C66" s="1">
        <v>25</v>
      </c>
      <c r="D66" t="s">
        <v>24</v>
      </c>
      <c r="G66" t="s">
        <v>19</v>
      </c>
      <c r="H66" t="s">
        <v>263</v>
      </c>
      <c r="O66" t="s">
        <v>72</v>
      </c>
      <c r="P66" t="s">
        <v>559</v>
      </c>
      <c r="Q66" s="8" t="s">
        <v>248</v>
      </c>
      <c r="R66" s="8" t="s">
        <v>598</v>
      </c>
      <c r="T66" s="3" t="s">
        <v>490</v>
      </c>
      <c r="U66">
        <v>1.6</v>
      </c>
      <c r="Y66" t="s">
        <v>280</v>
      </c>
    </row>
    <row r="67" spans="1:25" x14ac:dyDescent="0.2">
      <c r="A67" t="str">
        <f t="shared" si="2"/>
        <v>SARXHY-026S</v>
      </c>
      <c r="B67" t="str">
        <f t="shared" si="3"/>
        <v>2101MEWSXS013</v>
      </c>
      <c r="C67" s="1">
        <v>26</v>
      </c>
      <c r="D67" t="s">
        <v>24</v>
      </c>
      <c r="G67" t="s">
        <v>19</v>
      </c>
      <c r="H67" t="s">
        <v>263</v>
      </c>
      <c r="O67" t="s">
        <v>72</v>
      </c>
      <c r="P67" t="s">
        <v>559</v>
      </c>
      <c r="Q67" s="8" t="s">
        <v>248</v>
      </c>
      <c r="R67" s="8" t="s">
        <v>599</v>
      </c>
      <c r="T67" s="3" t="s">
        <v>490</v>
      </c>
      <c r="U67">
        <v>1.6</v>
      </c>
      <c r="Y67" t="s">
        <v>281</v>
      </c>
    </row>
    <row r="68" spans="1:25" ht="17" thickBot="1" x14ac:dyDescent="0.25">
      <c r="A68" t="str">
        <f t="shared" si="2"/>
        <v>SARXHY-027S</v>
      </c>
      <c r="B68" t="str">
        <f t="shared" si="3"/>
        <v>2101MEWSXS014</v>
      </c>
      <c r="C68" s="1">
        <v>27</v>
      </c>
      <c r="D68" t="s">
        <v>24</v>
      </c>
      <c r="G68" t="s">
        <v>19</v>
      </c>
      <c r="H68" t="s">
        <v>263</v>
      </c>
      <c r="O68" t="s">
        <v>72</v>
      </c>
      <c r="P68" t="s">
        <v>559</v>
      </c>
      <c r="Q68" s="8" t="s">
        <v>248</v>
      </c>
      <c r="R68" s="8" t="s">
        <v>600</v>
      </c>
      <c r="T68" s="3" t="s">
        <v>490</v>
      </c>
      <c r="U68">
        <v>1.6</v>
      </c>
      <c r="Y68" t="s">
        <v>282</v>
      </c>
    </row>
    <row r="69" spans="1:25" s="4" customFormat="1" ht="17" thickTop="1" x14ac:dyDescent="0.2">
      <c r="A69" s="4" t="str">
        <f t="shared" si="2"/>
        <v>SARXHY-028S</v>
      </c>
      <c r="B69" t="str">
        <f t="shared" si="3"/>
        <v>2101MEWSXS015</v>
      </c>
      <c r="C69" s="5">
        <v>28</v>
      </c>
      <c r="D69" s="4" t="s">
        <v>24</v>
      </c>
      <c r="G69" s="4" t="s">
        <v>19</v>
      </c>
      <c r="H69" s="4" t="s">
        <v>263</v>
      </c>
      <c r="O69" s="4" t="s">
        <v>72</v>
      </c>
      <c r="P69" t="s">
        <v>559</v>
      </c>
      <c r="Q69" s="9" t="s">
        <v>248</v>
      </c>
      <c r="R69" s="9" t="s">
        <v>601</v>
      </c>
      <c r="S69" s="6"/>
      <c r="T69" s="7" t="s">
        <v>490</v>
      </c>
      <c r="U69" s="4">
        <v>1.6</v>
      </c>
      <c r="Y69" s="4" t="s">
        <v>283</v>
      </c>
    </row>
    <row r="70" spans="1:25" x14ac:dyDescent="0.2">
      <c r="A70" t="str">
        <f t="shared" si="2"/>
        <v>SARXHY-029S</v>
      </c>
      <c r="B70" t="str">
        <f t="shared" si="3"/>
        <v>2101MEWSXS016</v>
      </c>
      <c r="C70" s="1">
        <v>29</v>
      </c>
      <c r="D70" t="s">
        <v>24</v>
      </c>
      <c r="G70" t="s">
        <v>19</v>
      </c>
      <c r="H70" t="s">
        <v>263</v>
      </c>
      <c r="O70" t="s">
        <v>72</v>
      </c>
      <c r="P70" t="s">
        <v>559</v>
      </c>
      <c r="Q70" s="8" t="s">
        <v>248</v>
      </c>
      <c r="R70" s="8" t="s">
        <v>602</v>
      </c>
      <c r="T70" s="3" t="s">
        <v>490</v>
      </c>
      <c r="U70">
        <v>1.6</v>
      </c>
      <c r="Y70" t="s">
        <v>284</v>
      </c>
    </row>
    <row r="71" spans="1:25" x14ac:dyDescent="0.2">
      <c r="A71" t="str">
        <f t="shared" si="2"/>
        <v>SARXHY-030S</v>
      </c>
      <c r="B71" t="str">
        <f t="shared" si="3"/>
        <v>2101MEWSXS017</v>
      </c>
      <c r="C71" s="1">
        <v>30</v>
      </c>
      <c r="D71" t="s">
        <v>24</v>
      </c>
      <c r="G71" t="s">
        <v>19</v>
      </c>
      <c r="H71" t="s">
        <v>263</v>
      </c>
      <c r="O71" t="s">
        <v>72</v>
      </c>
      <c r="P71" t="s">
        <v>559</v>
      </c>
      <c r="Q71" s="8" t="s">
        <v>248</v>
      </c>
      <c r="R71" s="8" t="s">
        <v>603</v>
      </c>
      <c r="T71" s="3" t="s">
        <v>490</v>
      </c>
      <c r="U71">
        <v>1.6</v>
      </c>
      <c r="Y71" t="s">
        <v>285</v>
      </c>
    </row>
    <row r="72" spans="1:25" x14ac:dyDescent="0.2">
      <c r="A72" t="str">
        <f t="shared" si="2"/>
        <v>SARXHY-031S</v>
      </c>
      <c r="B72" t="str">
        <f t="shared" si="3"/>
        <v>2101MEWSXS018</v>
      </c>
      <c r="C72" s="1">
        <v>31</v>
      </c>
      <c r="D72" t="s">
        <v>24</v>
      </c>
      <c r="G72" t="s">
        <v>19</v>
      </c>
      <c r="H72" t="s">
        <v>263</v>
      </c>
      <c r="O72" t="s">
        <v>72</v>
      </c>
      <c r="P72" t="s">
        <v>559</v>
      </c>
      <c r="Q72" s="8" t="s">
        <v>248</v>
      </c>
      <c r="R72" s="8" t="s">
        <v>604</v>
      </c>
      <c r="T72" s="3" t="s">
        <v>490</v>
      </c>
      <c r="U72">
        <v>1.6</v>
      </c>
      <c r="Y72" t="s">
        <v>286</v>
      </c>
    </row>
    <row r="73" spans="1:25" x14ac:dyDescent="0.2">
      <c r="A73" t="str">
        <f t="shared" si="2"/>
        <v>SARXHY-032S</v>
      </c>
      <c r="B73" t="str">
        <f t="shared" si="3"/>
        <v>2101MEWSXS019</v>
      </c>
      <c r="C73" s="1">
        <v>32</v>
      </c>
      <c r="D73" t="s">
        <v>24</v>
      </c>
      <c r="G73" t="s">
        <v>19</v>
      </c>
      <c r="H73" t="s">
        <v>263</v>
      </c>
      <c r="O73" t="s">
        <v>72</v>
      </c>
      <c r="P73" t="s">
        <v>559</v>
      </c>
      <c r="Q73" s="8" t="s">
        <v>248</v>
      </c>
      <c r="R73" s="8" t="s">
        <v>589</v>
      </c>
      <c r="T73" s="3" t="s">
        <v>490</v>
      </c>
      <c r="U73">
        <v>1.6</v>
      </c>
      <c r="Y73" t="s">
        <v>287</v>
      </c>
    </row>
    <row r="74" spans="1:25" x14ac:dyDescent="0.2">
      <c r="A74" t="str">
        <f t="shared" si="2"/>
        <v>SARXHY-033S</v>
      </c>
      <c r="B74" t="str">
        <f t="shared" si="3"/>
        <v>2101MEWSXS020</v>
      </c>
      <c r="C74" s="1">
        <v>33</v>
      </c>
      <c r="D74" t="s">
        <v>24</v>
      </c>
      <c r="G74" t="s">
        <v>19</v>
      </c>
      <c r="H74" t="s">
        <v>263</v>
      </c>
      <c r="O74" t="s">
        <v>72</v>
      </c>
      <c r="P74" t="s">
        <v>559</v>
      </c>
      <c r="Q74" s="8" t="s">
        <v>248</v>
      </c>
      <c r="R74" s="8" t="s">
        <v>585</v>
      </c>
      <c r="T74" s="3" t="s">
        <v>490</v>
      </c>
      <c r="U74">
        <v>1.6</v>
      </c>
      <c r="Y74" t="s">
        <v>288</v>
      </c>
    </row>
    <row r="75" spans="1:25" x14ac:dyDescent="0.2">
      <c r="A75" t="str">
        <f t="shared" si="2"/>
        <v>SARXHY-034S</v>
      </c>
      <c r="B75" t="str">
        <f t="shared" si="3"/>
        <v>2101MEWSXS021</v>
      </c>
      <c r="C75" s="1">
        <v>34</v>
      </c>
      <c r="D75" t="s">
        <v>24</v>
      </c>
      <c r="G75" t="s">
        <v>19</v>
      </c>
      <c r="H75" t="s">
        <v>263</v>
      </c>
      <c r="O75" t="s">
        <v>72</v>
      </c>
      <c r="P75" t="s">
        <v>559</v>
      </c>
      <c r="Q75" s="8" t="s">
        <v>248</v>
      </c>
      <c r="R75" s="8" t="s">
        <v>605</v>
      </c>
      <c r="T75" s="3" t="s">
        <v>490</v>
      </c>
      <c r="U75">
        <v>1.6</v>
      </c>
      <c r="Y75" t="s">
        <v>289</v>
      </c>
    </row>
    <row r="76" spans="1:25" x14ac:dyDescent="0.2">
      <c r="A76" t="str">
        <f t="shared" si="2"/>
        <v>SARXHY-035S</v>
      </c>
      <c r="B76" t="str">
        <f t="shared" si="3"/>
        <v>2101MEWSXS022</v>
      </c>
      <c r="C76" s="1">
        <v>35</v>
      </c>
      <c r="D76" t="s">
        <v>24</v>
      </c>
      <c r="G76" t="s">
        <v>19</v>
      </c>
      <c r="H76" t="s">
        <v>263</v>
      </c>
      <c r="O76" t="s">
        <v>72</v>
      </c>
      <c r="P76" t="s">
        <v>559</v>
      </c>
      <c r="Q76" s="8" t="s">
        <v>248</v>
      </c>
      <c r="R76" s="8" t="s">
        <v>606</v>
      </c>
      <c r="T76" s="3" t="s">
        <v>490</v>
      </c>
      <c r="U76">
        <v>1.6</v>
      </c>
      <c r="Y76" t="s">
        <v>290</v>
      </c>
    </row>
    <row r="77" spans="1:25" x14ac:dyDescent="0.2">
      <c r="A77" t="str">
        <f t="shared" si="2"/>
        <v>SARXHY-036S</v>
      </c>
      <c r="B77" t="str">
        <f t="shared" si="3"/>
        <v>2101MEWSXS023</v>
      </c>
      <c r="C77" s="1">
        <v>36</v>
      </c>
      <c r="D77" t="s">
        <v>24</v>
      </c>
      <c r="G77" t="s">
        <v>19</v>
      </c>
      <c r="H77" t="s">
        <v>263</v>
      </c>
      <c r="O77" t="s">
        <v>72</v>
      </c>
      <c r="P77" t="s">
        <v>559</v>
      </c>
      <c r="Q77" s="8" t="s">
        <v>248</v>
      </c>
      <c r="R77" s="8" t="s">
        <v>607</v>
      </c>
      <c r="T77" s="3" t="s">
        <v>490</v>
      </c>
      <c r="U77">
        <v>1.6</v>
      </c>
      <c r="Y77" t="s">
        <v>291</v>
      </c>
    </row>
    <row r="78" spans="1:25" x14ac:dyDescent="0.2">
      <c r="A78" t="str">
        <f t="shared" si="2"/>
        <v>SARXHY-037S</v>
      </c>
      <c r="B78" t="str">
        <f t="shared" si="3"/>
        <v>2101MEWSXS024</v>
      </c>
      <c r="C78" s="1">
        <v>37</v>
      </c>
      <c r="D78" t="s">
        <v>24</v>
      </c>
      <c r="G78" t="s">
        <v>19</v>
      </c>
      <c r="H78" t="s">
        <v>263</v>
      </c>
      <c r="O78" t="s">
        <v>72</v>
      </c>
      <c r="P78" t="s">
        <v>559</v>
      </c>
      <c r="Q78" s="8" t="s">
        <v>248</v>
      </c>
      <c r="R78" s="8" t="s">
        <v>608</v>
      </c>
      <c r="T78" s="3" t="s">
        <v>490</v>
      </c>
      <c r="U78">
        <v>1.6</v>
      </c>
      <c r="Y78" t="s">
        <v>292</v>
      </c>
    </row>
    <row r="79" spans="1:25" x14ac:dyDescent="0.2">
      <c r="A79" t="str">
        <f t="shared" si="2"/>
        <v>SARXHY-038S</v>
      </c>
      <c r="B79" t="str">
        <f t="shared" si="3"/>
        <v>2101MEWSXS025</v>
      </c>
      <c r="C79" s="1">
        <v>38</v>
      </c>
      <c r="D79" t="s">
        <v>24</v>
      </c>
      <c r="G79" t="s">
        <v>19</v>
      </c>
      <c r="H79" t="s">
        <v>263</v>
      </c>
      <c r="O79" t="s">
        <v>72</v>
      </c>
      <c r="P79" t="s">
        <v>559</v>
      </c>
      <c r="Q79" s="8" t="s">
        <v>248</v>
      </c>
      <c r="R79" s="8" t="s">
        <v>609</v>
      </c>
      <c r="T79" s="3" t="s">
        <v>490</v>
      </c>
      <c r="U79">
        <v>1.6</v>
      </c>
      <c r="Y79" t="s">
        <v>293</v>
      </c>
    </row>
    <row r="80" spans="1:25" x14ac:dyDescent="0.2">
      <c r="A80" t="str">
        <f t="shared" si="2"/>
        <v>SARXHY-039S</v>
      </c>
      <c r="B80" t="str">
        <f t="shared" si="3"/>
        <v>2101MEWSXS026</v>
      </c>
      <c r="C80" s="1">
        <v>39</v>
      </c>
      <c r="D80" t="s">
        <v>24</v>
      </c>
      <c r="G80" t="s">
        <v>19</v>
      </c>
      <c r="H80" t="s">
        <v>263</v>
      </c>
      <c r="O80" t="s">
        <v>72</v>
      </c>
      <c r="P80" t="s">
        <v>559</v>
      </c>
      <c r="Q80" s="8" t="s">
        <v>248</v>
      </c>
      <c r="R80" s="8" t="s">
        <v>610</v>
      </c>
      <c r="T80" s="3" t="s">
        <v>490</v>
      </c>
      <c r="U80">
        <v>1.6</v>
      </c>
      <c r="Y80" t="s">
        <v>294</v>
      </c>
    </row>
    <row r="81" spans="1:27" x14ac:dyDescent="0.2">
      <c r="A81" t="str">
        <f t="shared" si="2"/>
        <v>SARXHY-040S</v>
      </c>
      <c r="B81" t="str">
        <f t="shared" si="3"/>
        <v>2101MEWSXS027</v>
      </c>
      <c r="C81" s="1">
        <v>40</v>
      </c>
      <c r="D81" t="s">
        <v>24</v>
      </c>
      <c r="G81" t="s">
        <v>19</v>
      </c>
      <c r="H81" t="s">
        <v>263</v>
      </c>
      <c r="O81" t="s">
        <v>72</v>
      </c>
      <c r="P81" t="s">
        <v>559</v>
      </c>
      <c r="Q81" s="8" t="s">
        <v>248</v>
      </c>
      <c r="R81" s="8" t="s">
        <v>587</v>
      </c>
      <c r="T81" s="3" t="s">
        <v>490</v>
      </c>
      <c r="U81">
        <v>1.6</v>
      </c>
      <c r="Y81" t="s">
        <v>295</v>
      </c>
    </row>
    <row r="82" spans="1:27" x14ac:dyDescent="0.2">
      <c r="A82" t="str">
        <f t="shared" si="2"/>
        <v>SARXHY-041S</v>
      </c>
      <c r="B82" t="str">
        <f t="shared" si="3"/>
        <v>2101MEWSXS028</v>
      </c>
      <c r="C82" s="1">
        <v>41</v>
      </c>
      <c r="D82" t="s">
        <v>24</v>
      </c>
      <c r="G82" t="s">
        <v>19</v>
      </c>
      <c r="H82" t="s">
        <v>263</v>
      </c>
      <c r="O82" t="s">
        <v>72</v>
      </c>
      <c r="P82" t="s">
        <v>559</v>
      </c>
      <c r="Q82" s="8" t="s">
        <v>248</v>
      </c>
      <c r="R82" s="8" t="s">
        <v>586</v>
      </c>
      <c r="T82" s="3" t="s">
        <v>490</v>
      </c>
      <c r="U82">
        <v>1.6</v>
      </c>
      <c r="Y82" t="s">
        <v>296</v>
      </c>
    </row>
    <row r="83" spans="1:27" x14ac:dyDescent="0.2">
      <c r="A83" t="str">
        <f t="shared" si="2"/>
        <v>SARXHY-042S</v>
      </c>
      <c r="B83" t="str">
        <f t="shared" si="3"/>
        <v>2101MEWSXS029</v>
      </c>
      <c r="C83" s="1">
        <v>42</v>
      </c>
      <c r="D83" t="s">
        <v>24</v>
      </c>
      <c r="G83" t="s">
        <v>19</v>
      </c>
      <c r="H83" t="s">
        <v>263</v>
      </c>
      <c r="O83" t="s">
        <v>72</v>
      </c>
      <c r="P83" t="s">
        <v>559</v>
      </c>
      <c r="Q83" s="8" t="s">
        <v>248</v>
      </c>
      <c r="R83" s="8" t="s">
        <v>584</v>
      </c>
      <c r="T83" s="3" t="s">
        <v>490</v>
      </c>
      <c r="U83">
        <v>1.6</v>
      </c>
      <c r="Y83" t="s">
        <v>297</v>
      </c>
    </row>
    <row r="84" spans="1:27" x14ac:dyDescent="0.2">
      <c r="A84" t="str">
        <f t="shared" si="2"/>
        <v>SARXHY-043S</v>
      </c>
      <c r="B84" t="str">
        <f t="shared" si="3"/>
        <v>2101MEWSXS030</v>
      </c>
      <c r="C84" s="1">
        <v>43</v>
      </c>
      <c r="D84" t="s">
        <v>24</v>
      </c>
      <c r="G84" t="s">
        <v>19</v>
      </c>
      <c r="H84" t="s">
        <v>263</v>
      </c>
      <c r="O84" t="s">
        <v>72</v>
      </c>
      <c r="P84" t="s">
        <v>559</v>
      </c>
      <c r="Q84" s="8" t="s">
        <v>248</v>
      </c>
      <c r="R84" s="8" t="s">
        <v>615</v>
      </c>
      <c r="T84" s="3" t="s">
        <v>490</v>
      </c>
      <c r="U84">
        <v>1.6</v>
      </c>
      <c r="Y84" t="s">
        <v>298</v>
      </c>
    </row>
    <row r="85" spans="1:27" x14ac:dyDescent="0.2">
      <c r="A85" t="str">
        <f t="shared" si="2"/>
        <v>SARXHY-044S</v>
      </c>
      <c r="B85" t="str">
        <f t="shared" si="3"/>
        <v>2101MEWSXS031</v>
      </c>
      <c r="C85" s="1">
        <v>44</v>
      </c>
      <c r="D85" t="s">
        <v>24</v>
      </c>
      <c r="G85" t="s">
        <v>19</v>
      </c>
      <c r="H85" t="s">
        <v>263</v>
      </c>
      <c r="O85" t="s">
        <v>72</v>
      </c>
      <c r="P85" t="s">
        <v>559</v>
      </c>
      <c r="Q85" s="8" t="s">
        <v>248</v>
      </c>
      <c r="R85" s="8" t="s">
        <v>616</v>
      </c>
      <c r="T85" s="3" t="s">
        <v>490</v>
      </c>
      <c r="U85">
        <v>1.6</v>
      </c>
      <c r="Y85" t="s">
        <v>299</v>
      </c>
    </row>
    <row r="86" spans="1:27" x14ac:dyDescent="0.2">
      <c r="A86" t="str">
        <f t="shared" si="2"/>
        <v>SARXHY-045S</v>
      </c>
      <c r="B86" t="str">
        <f t="shared" si="3"/>
        <v>2101MEWSXS032</v>
      </c>
      <c r="C86" s="1">
        <v>45</v>
      </c>
      <c r="D86" t="s">
        <v>24</v>
      </c>
      <c r="G86" t="s">
        <v>19</v>
      </c>
      <c r="H86" t="s">
        <v>263</v>
      </c>
      <c r="O86" t="s">
        <v>72</v>
      </c>
      <c r="P86" t="s">
        <v>559</v>
      </c>
      <c r="Q86" s="8" t="s">
        <v>248</v>
      </c>
      <c r="R86" s="8" t="s">
        <v>617</v>
      </c>
      <c r="T86" s="3" t="s">
        <v>490</v>
      </c>
      <c r="U86">
        <v>1.6</v>
      </c>
      <c r="Y86" t="s">
        <v>300</v>
      </c>
    </row>
    <row r="87" spans="1:27" x14ac:dyDescent="0.2">
      <c r="A87" t="str">
        <f t="shared" si="2"/>
        <v>SARXHY-046S</v>
      </c>
      <c r="B87" t="str">
        <f t="shared" si="3"/>
        <v>2101MEWSXS033</v>
      </c>
      <c r="C87" s="1">
        <v>46</v>
      </c>
      <c r="D87" t="s">
        <v>24</v>
      </c>
      <c r="G87" t="s">
        <v>19</v>
      </c>
      <c r="H87" t="s">
        <v>263</v>
      </c>
      <c r="O87" t="s">
        <v>72</v>
      </c>
      <c r="P87" t="s">
        <v>559</v>
      </c>
      <c r="Q87" s="8" t="s">
        <v>248</v>
      </c>
      <c r="R87" s="8" t="s">
        <v>614</v>
      </c>
      <c r="T87" s="3" t="s">
        <v>490</v>
      </c>
      <c r="U87">
        <v>1.6</v>
      </c>
      <c r="Y87" t="s">
        <v>301</v>
      </c>
    </row>
    <row r="88" spans="1:27" x14ac:dyDescent="0.2">
      <c r="A88" t="str">
        <f t="shared" si="2"/>
        <v>SARXHY-047S</v>
      </c>
      <c r="B88" t="str">
        <f t="shared" si="3"/>
        <v>2101MEWSXS034</v>
      </c>
      <c r="C88" s="1">
        <v>47</v>
      </c>
      <c r="D88" t="s">
        <v>24</v>
      </c>
      <c r="G88" t="s">
        <v>19</v>
      </c>
      <c r="H88" t="s">
        <v>263</v>
      </c>
      <c r="O88" t="s">
        <v>72</v>
      </c>
      <c r="P88" t="s">
        <v>559</v>
      </c>
      <c r="Q88" s="8" t="s">
        <v>248</v>
      </c>
      <c r="R88" s="8" t="s">
        <v>618</v>
      </c>
      <c r="T88" s="3" t="s">
        <v>490</v>
      </c>
      <c r="U88">
        <v>1.6</v>
      </c>
      <c r="Y88" t="s">
        <v>302</v>
      </c>
    </row>
    <row r="89" spans="1:27" x14ac:dyDescent="0.2">
      <c r="A89" t="str">
        <f t="shared" si="2"/>
        <v>SARPSI-003P</v>
      </c>
      <c r="B89" t="str">
        <f t="shared" si="3"/>
        <v>2106OKISPP001</v>
      </c>
      <c r="C89" s="1">
        <v>3</v>
      </c>
      <c r="D89" t="s">
        <v>18</v>
      </c>
      <c r="G89" t="s">
        <v>19</v>
      </c>
      <c r="H89" t="s">
        <v>215</v>
      </c>
      <c r="J89" t="s">
        <v>215</v>
      </c>
      <c r="M89" t="s">
        <v>37</v>
      </c>
      <c r="N89" t="s">
        <v>21</v>
      </c>
      <c r="O89" t="s">
        <v>219</v>
      </c>
      <c r="P89" t="s">
        <v>561</v>
      </c>
      <c r="Q89" s="8" t="s">
        <v>248</v>
      </c>
      <c r="R89" s="8" t="s">
        <v>575</v>
      </c>
      <c r="T89" s="3" t="s">
        <v>492</v>
      </c>
      <c r="Y89" t="s">
        <v>220</v>
      </c>
    </row>
    <row r="90" spans="1:27" x14ac:dyDescent="0.2">
      <c r="A90" t="str">
        <f t="shared" si="2"/>
        <v>SARPUR-006P</v>
      </c>
      <c r="B90" t="str">
        <f t="shared" si="3"/>
        <v>2106OKISPP003</v>
      </c>
      <c r="C90" s="1">
        <v>6</v>
      </c>
      <c r="D90" t="s">
        <v>18</v>
      </c>
      <c r="G90" t="s">
        <v>19</v>
      </c>
      <c r="H90" t="s">
        <v>223</v>
      </c>
      <c r="I90" t="s">
        <v>224</v>
      </c>
      <c r="J90" t="s">
        <v>384</v>
      </c>
      <c r="L90" t="s">
        <v>385</v>
      </c>
      <c r="M90" t="s">
        <v>63</v>
      </c>
      <c r="N90" t="s">
        <v>21</v>
      </c>
      <c r="O90" t="s">
        <v>386</v>
      </c>
      <c r="P90" t="s">
        <v>561</v>
      </c>
      <c r="Q90" s="8" t="s">
        <v>248</v>
      </c>
      <c r="R90" s="8" t="s">
        <v>577</v>
      </c>
      <c r="T90" s="3" t="s">
        <v>492</v>
      </c>
      <c r="U90">
        <v>0</v>
      </c>
      <c r="W90" t="s">
        <v>30</v>
      </c>
      <c r="Y90" t="s">
        <v>387</v>
      </c>
      <c r="AA90" t="s">
        <v>388</v>
      </c>
    </row>
    <row r="91" spans="1:27" x14ac:dyDescent="0.2">
      <c r="A91" t="str">
        <f t="shared" si="2"/>
        <v>SARROS-001P</v>
      </c>
      <c r="B91" t="str">
        <f t="shared" si="3"/>
        <v>2106OKISRP002</v>
      </c>
      <c r="C91" s="1">
        <v>1</v>
      </c>
      <c r="D91" t="s">
        <v>18</v>
      </c>
      <c r="G91" t="s">
        <v>19</v>
      </c>
      <c r="H91" t="s">
        <v>250</v>
      </c>
      <c r="N91" t="s">
        <v>21</v>
      </c>
      <c r="O91" t="s">
        <v>219</v>
      </c>
      <c r="P91" t="s">
        <v>561</v>
      </c>
      <c r="Q91" s="8" t="s">
        <v>248</v>
      </c>
      <c r="R91" s="8" t="s">
        <v>576</v>
      </c>
      <c r="T91" s="3" t="s">
        <v>492</v>
      </c>
    </row>
    <row r="92" spans="1:27" x14ac:dyDescent="0.2">
      <c r="A92" t="str">
        <f t="shared" si="2"/>
        <v>SARMIN-004S</v>
      </c>
      <c r="B92" t="str">
        <f t="shared" si="3"/>
        <v>2103PKUSMS001</v>
      </c>
      <c r="C92" s="1">
        <v>4</v>
      </c>
      <c r="D92" t="s">
        <v>24</v>
      </c>
      <c r="G92" t="s">
        <v>19</v>
      </c>
      <c r="H92" t="s">
        <v>192</v>
      </c>
      <c r="J92" t="s">
        <v>193</v>
      </c>
      <c r="N92" t="s">
        <v>21</v>
      </c>
      <c r="O92" t="s">
        <v>194</v>
      </c>
      <c r="P92" t="s">
        <v>562</v>
      </c>
      <c r="Q92" s="8" t="s">
        <v>248</v>
      </c>
      <c r="R92" s="8" t="s">
        <v>575</v>
      </c>
      <c r="S92" s="8" t="s">
        <v>766</v>
      </c>
      <c r="T92" s="3" t="s">
        <v>491</v>
      </c>
      <c r="U92">
        <v>8</v>
      </c>
      <c r="Y92" t="s">
        <v>195</v>
      </c>
    </row>
    <row r="93" spans="1:27" x14ac:dyDescent="0.2">
      <c r="A93" t="str">
        <f t="shared" si="2"/>
        <v>SARMIN-005S</v>
      </c>
      <c r="B93" t="str">
        <f t="shared" si="3"/>
        <v>2103PKUSMS002</v>
      </c>
      <c r="C93" s="1">
        <v>5</v>
      </c>
      <c r="D93" t="s">
        <v>24</v>
      </c>
      <c r="G93" t="s">
        <v>19</v>
      </c>
      <c r="H93" t="s">
        <v>192</v>
      </c>
      <c r="J93" t="s">
        <v>193</v>
      </c>
      <c r="N93" t="s">
        <v>21</v>
      </c>
      <c r="O93" t="s">
        <v>194</v>
      </c>
      <c r="P93" t="s">
        <v>562</v>
      </c>
      <c r="Q93" s="8" t="s">
        <v>248</v>
      </c>
      <c r="R93" s="8" t="s">
        <v>576</v>
      </c>
      <c r="T93" s="3" t="s">
        <v>491</v>
      </c>
      <c r="U93">
        <v>6</v>
      </c>
      <c r="Y93" t="s">
        <v>196</v>
      </c>
    </row>
    <row r="94" spans="1:27" x14ac:dyDescent="0.2">
      <c r="A94" t="str">
        <f t="shared" si="2"/>
        <v>SARMIN-006S</v>
      </c>
      <c r="B94" t="str">
        <f t="shared" si="3"/>
        <v>2103PKUSMS003</v>
      </c>
      <c r="C94" s="1">
        <v>6</v>
      </c>
      <c r="D94" t="s">
        <v>24</v>
      </c>
      <c r="G94" t="s">
        <v>19</v>
      </c>
      <c r="H94" t="s">
        <v>192</v>
      </c>
      <c r="J94" t="s">
        <v>192</v>
      </c>
      <c r="L94" t="s">
        <v>202</v>
      </c>
      <c r="M94" t="s">
        <v>96</v>
      </c>
      <c r="N94" t="s">
        <v>21</v>
      </c>
      <c r="O94" t="s">
        <v>194</v>
      </c>
      <c r="P94" t="s">
        <v>562</v>
      </c>
      <c r="Q94" s="8" t="s">
        <v>248</v>
      </c>
      <c r="R94" s="8" t="s">
        <v>577</v>
      </c>
      <c r="T94" s="3" t="s">
        <v>491</v>
      </c>
      <c r="U94">
        <v>5</v>
      </c>
      <c r="Y94" t="s">
        <v>203</v>
      </c>
    </row>
    <row r="95" spans="1:27" x14ac:dyDescent="0.2">
      <c r="A95" t="str">
        <f t="shared" si="2"/>
        <v>SARPSI-001P</v>
      </c>
      <c r="B95" t="str">
        <f t="shared" si="3"/>
        <v>2103RFUSPP001</v>
      </c>
      <c r="C95" s="1">
        <v>1</v>
      </c>
      <c r="D95" t="s">
        <v>18</v>
      </c>
      <c r="G95" t="s">
        <v>19</v>
      </c>
      <c r="H95" t="s">
        <v>215</v>
      </c>
      <c r="J95" t="s">
        <v>215</v>
      </c>
      <c r="N95" t="s">
        <v>21</v>
      </c>
      <c r="O95" t="s">
        <v>111</v>
      </c>
      <c r="P95" t="s">
        <v>563</v>
      </c>
      <c r="Q95" s="8" t="s">
        <v>248</v>
      </c>
      <c r="R95" s="8" t="s">
        <v>575</v>
      </c>
      <c r="T95" s="3" t="s">
        <v>491</v>
      </c>
      <c r="Y95" t="s">
        <v>216</v>
      </c>
    </row>
    <row r="96" spans="1:27" x14ac:dyDescent="0.2">
      <c r="A96" t="str">
        <f t="shared" si="2"/>
        <v>SARPSI-002P</v>
      </c>
      <c r="B96" t="str">
        <f t="shared" si="3"/>
        <v>2103RFUSPP002</v>
      </c>
      <c r="C96" s="1">
        <v>2</v>
      </c>
      <c r="D96" t="s">
        <v>18</v>
      </c>
      <c r="G96" t="s">
        <v>19</v>
      </c>
      <c r="H96" t="s">
        <v>215</v>
      </c>
      <c r="J96" t="s">
        <v>215</v>
      </c>
      <c r="L96" t="s">
        <v>67</v>
      </c>
      <c r="M96" t="s">
        <v>68</v>
      </c>
      <c r="N96" t="s">
        <v>21</v>
      </c>
      <c r="O96" t="s">
        <v>111</v>
      </c>
      <c r="P96" t="s">
        <v>563</v>
      </c>
      <c r="Q96" s="8" t="s">
        <v>248</v>
      </c>
      <c r="R96" s="8" t="s">
        <v>576</v>
      </c>
      <c r="T96" s="3" t="s">
        <v>491</v>
      </c>
      <c r="U96" t="s">
        <v>217</v>
      </c>
      <c r="W96" t="s">
        <v>30</v>
      </c>
      <c r="Y96" t="s">
        <v>218</v>
      </c>
    </row>
    <row r="97" spans="1:25" x14ac:dyDescent="0.2">
      <c r="A97" t="str">
        <f t="shared" si="2"/>
        <v>SARORE-004P</v>
      </c>
      <c r="B97" t="str">
        <f t="shared" si="3"/>
        <v>2107RPESOP004</v>
      </c>
      <c r="C97" s="1">
        <v>4</v>
      </c>
      <c r="D97" t="s">
        <v>18</v>
      </c>
      <c r="G97" t="s">
        <v>19</v>
      </c>
      <c r="H97" t="s">
        <v>204</v>
      </c>
      <c r="J97" t="s">
        <v>204</v>
      </c>
      <c r="L97" t="s">
        <v>205</v>
      </c>
      <c r="M97" t="s">
        <v>198</v>
      </c>
      <c r="N97" t="s">
        <v>21</v>
      </c>
      <c r="O97" t="s">
        <v>543</v>
      </c>
      <c r="P97" t="s">
        <v>557</v>
      </c>
      <c r="Q97" s="8" t="s">
        <v>248</v>
      </c>
      <c r="R97" s="8" t="s">
        <v>578</v>
      </c>
      <c r="T97" s="3" t="s">
        <v>493</v>
      </c>
      <c r="U97">
        <v>5</v>
      </c>
    </row>
    <row r="98" spans="1:25" x14ac:dyDescent="0.2">
      <c r="A98" t="str">
        <f t="shared" si="2"/>
        <v>SARXHY-048P</v>
      </c>
      <c r="B98" t="str">
        <f t="shared" si="3"/>
        <v>2107RPESXP001</v>
      </c>
      <c r="C98" s="1">
        <v>48</v>
      </c>
      <c r="D98" t="s">
        <v>18</v>
      </c>
      <c r="G98" t="s">
        <v>19</v>
      </c>
      <c r="H98" t="s">
        <v>263</v>
      </c>
      <c r="O98" t="s">
        <v>206</v>
      </c>
      <c r="P98" t="s">
        <v>557</v>
      </c>
      <c r="Q98" s="8" t="s">
        <v>248</v>
      </c>
      <c r="R98" s="8" t="s">
        <v>575</v>
      </c>
      <c r="T98" s="3" t="s">
        <v>493</v>
      </c>
      <c r="U98">
        <v>5</v>
      </c>
      <c r="Y98" t="s">
        <v>318</v>
      </c>
    </row>
    <row r="99" spans="1:25" x14ac:dyDescent="0.2">
      <c r="A99" t="str">
        <f t="shared" si="2"/>
        <v>SARXHY-049P</v>
      </c>
      <c r="B99" t="str">
        <f t="shared" si="3"/>
        <v>2107RPESXP002</v>
      </c>
      <c r="C99" s="1">
        <v>49</v>
      </c>
      <c r="D99" t="s">
        <v>18</v>
      </c>
      <c r="G99" t="s">
        <v>19</v>
      </c>
      <c r="H99" t="s">
        <v>263</v>
      </c>
      <c r="O99" t="s">
        <v>206</v>
      </c>
      <c r="P99" t="s">
        <v>557</v>
      </c>
      <c r="Q99" s="8" t="s">
        <v>248</v>
      </c>
      <c r="R99" s="8" t="s">
        <v>576</v>
      </c>
      <c r="T99" s="3" t="s">
        <v>493</v>
      </c>
      <c r="U99">
        <v>5</v>
      </c>
      <c r="Y99" t="s">
        <v>319</v>
      </c>
    </row>
    <row r="100" spans="1:25" x14ac:dyDescent="0.2">
      <c r="A100" t="str">
        <f t="shared" si="2"/>
        <v>SARXHY-050P</v>
      </c>
      <c r="B100" t="str">
        <f t="shared" si="3"/>
        <v>2107RPESXP003</v>
      </c>
      <c r="C100" s="1">
        <v>50</v>
      </c>
      <c r="D100" t="s">
        <v>18</v>
      </c>
      <c r="G100" t="s">
        <v>19</v>
      </c>
      <c r="H100" t="s">
        <v>263</v>
      </c>
      <c r="O100" t="s">
        <v>206</v>
      </c>
      <c r="P100" t="s">
        <v>557</v>
      </c>
      <c r="Q100" s="8" t="s">
        <v>248</v>
      </c>
      <c r="R100" s="8" t="s">
        <v>577</v>
      </c>
      <c r="T100" s="3" t="s">
        <v>493</v>
      </c>
      <c r="U100">
        <v>5</v>
      </c>
      <c r="Y100" t="s">
        <v>320</v>
      </c>
    </row>
    <row r="101" spans="1:25" x14ac:dyDescent="0.2">
      <c r="A101" t="str">
        <f t="shared" si="2"/>
        <v>SARALA-011S</v>
      </c>
      <c r="B101" t="str">
        <f t="shared" si="3"/>
        <v>2212AOSSAS556</v>
      </c>
      <c r="C101" s="1">
        <v>11</v>
      </c>
      <c r="D101" t="s">
        <v>24</v>
      </c>
      <c r="G101" t="s">
        <v>19</v>
      </c>
      <c r="H101" t="s">
        <v>20</v>
      </c>
      <c r="J101" t="s">
        <v>32</v>
      </c>
      <c r="N101" t="s">
        <v>21</v>
      </c>
      <c r="O101" t="s">
        <v>33</v>
      </c>
      <c r="P101" t="s">
        <v>545</v>
      </c>
      <c r="Q101" s="8">
        <v>556</v>
      </c>
      <c r="R101" s="8">
        <v>556</v>
      </c>
      <c r="T101" s="3" t="s">
        <v>484</v>
      </c>
      <c r="Y101" t="s">
        <v>34</v>
      </c>
    </row>
    <row r="102" spans="1:25" x14ac:dyDescent="0.2">
      <c r="A102" t="str">
        <f t="shared" si="2"/>
        <v>SARLEU-025S</v>
      </c>
      <c r="B102" t="str">
        <f t="shared" si="3"/>
        <v>2212AOSSLS336</v>
      </c>
      <c r="C102" s="1">
        <v>25</v>
      </c>
      <c r="D102" t="s">
        <v>24</v>
      </c>
      <c r="G102" t="s">
        <v>19</v>
      </c>
      <c r="H102" t="s">
        <v>133</v>
      </c>
      <c r="N102" t="s">
        <v>21</v>
      </c>
      <c r="O102" t="s">
        <v>33</v>
      </c>
      <c r="P102" t="s">
        <v>545</v>
      </c>
      <c r="Q102" s="8">
        <v>336</v>
      </c>
      <c r="R102" s="8">
        <v>336</v>
      </c>
      <c r="T102" s="3" t="s">
        <v>484</v>
      </c>
      <c r="U102">
        <v>3.5</v>
      </c>
      <c r="Y102" t="s">
        <v>148</v>
      </c>
    </row>
    <row r="103" spans="1:25" x14ac:dyDescent="0.2">
      <c r="A103" t="str">
        <f t="shared" si="2"/>
        <v>SARXHY-063S</v>
      </c>
      <c r="B103" t="str">
        <f t="shared" si="3"/>
        <v>2212AOSSXS301</v>
      </c>
      <c r="C103" s="1">
        <v>63</v>
      </c>
      <c r="D103" t="s">
        <v>24</v>
      </c>
      <c r="G103" t="s">
        <v>19</v>
      </c>
      <c r="H103" t="s">
        <v>263</v>
      </c>
      <c r="O103" t="s">
        <v>33</v>
      </c>
      <c r="P103" t="s">
        <v>545</v>
      </c>
      <c r="Q103" s="8">
        <v>301</v>
      </c>
      <c r="R103" s="8">
        <v>301</v>
      </c>
      <c r="T103" s="3" t="s">
        <v>484</v>
      </c>
      <c r="U103">
        <v>3.5</v>
      </c>
      <c r="Y103" t="s">
        <v>321</v>
      </c>
    </row>
    <row r="104" spans="1:25" x14ac:dyDescent="0.2">
      <c r="A104" t="str">
        <f t="shared" si="2"/>
        <v>SARXHY-064S</v>
      </c>
      <c r="B104" t="str">
        <f t="shared" si="3"/>
        <v>2212AOSSXS304</v>
      </c>
      <c r="C104" s="1">
        <v>64</v>
      </c>
      <c r="D104" t="s">
        <v>24</v>
      </c>
      <c r="G104" t="s">
        <v>19</v>
      </c>
      <c r="H104" t="s">
        <v>263</v>
      </c>
      <c r="O104" t="s">
        <v>33</v>
      </c>
      <c r="P104" t="s">
        <v>545</v>
      </c>
      <c r="Q104" s="8">
        <v>304</v>
      </c>
      <c r="R104" s="8">
        <v>304</v>
      </c>
      <c r="T104" s="3" t="s">
        <v>484</v>
      </c>
      <c r="U104">
        <v>3.5</v>
      </c>
      <c r="Y104" t="s">
        <v>322</v>
      </c>
    </row>
    <row r="105" spans="1:25" x14ac:dyDescent="0.2">
      <c r="A105" t="str">
        <f t="shared" si="2"/>
        <v>SARXHY-065S</v>
      </c>
      <c r="B105" t="str">
        <f t="shared" si="3"/>
        <v>2212AOSSXS305</v>
      </c>
      <c r="C105" s="1">
        <v>65</v>
      </c>
      <c r="D105" t="s">
        <v>24</v>
      </c>
      <c r="G105" t="s">
        <v>19</v>
      </c>
      <c r="H105" t="s">
        <v>263</v>
      </c>
      <c r="O105" t="s">
        <v>33</v>
      </c>
      <c r="P105" t="s">
        <v>545</v>
      </c>
      <c r="Q105" s="8">
        <v>305</v>
      </c>
      <c r="R105" s="8">
        <v>305</v>
      </c>
      <c r="T105" s="3" t="s">
        <v>484</v>
      </c>
      <c r="U105">
        <v>3.5</v>
      </c>
      <c r="Y105" t="s">
        <v>323</v>
      </c>
    </row>
    <row r="106" spans="1:25" ht="17" thickBot="1" x14ac:dyDescent="0.25">
      <c r="A106" t="str">
        <f t="shared" si="2"/>
        <v>SARXHY-066S</v>
      </c>
      <c r="B106" t="str">
        <f t="shared" si="3"/>
        <v>2212AOSSXS314</v>
      </c>
      <c r="C106" s="1">
        <v>66</v>
      </c>
      <c r="D106" t="s">
        <v>24</v>
      </c>
      <c r="G106" t="s">
        <v>19</v>
      </c>
      <c r="H106" t="s">
        <v>263</v>
      </c>
      <c r="O106" t="s">
        <v>33</v>
      </c>
      <c r="P106" t="s">
        <v>545</v>
      </c>
      <c r="Q106" s="8">
        <v>314</v>
      </c>
      <c r="R106" s="8">
        <v>314</v>
      </c>
      <c r="T106" s="3" t="s">
        <v>484</v>
      </c>
      <c r="U106">
        <v>3.5</v>
      </c>
      <c r="Y106" t="s">
        <v>324</v>
      </c>
    </row>
    <row r="107" spans="1:25" s="4" customFormat="1" ht="17" thickTop="1" x14ac:dyDescent="0.2">
      <c r="A107" s="4" t="str">
        <f t="shared" si="2"/>
        <v>SARXHY-067S</v>
      </c>
      <c r="B107" t="str">
        <f t="shared" si="3"/>
        <v>2212AOSSXS316</v>
      </c>
      <c r="C107" s="5">
        <v>67</v>
      </c>
      <c r="D107" s="4" t="s">
        <v>24</v>
      </c>
      <c r="G107" s="4" t="s">
        <v>19</v>
      </c>
      <c r="H107" s="4" t="s">
        <v>263</v>
      </c>
      <c r="O107" s="4" t="s">
        <v>33</v>
      </c>
      <c r="P107" t="s">
        <v>545</v>
      </c>
      <c r="Q107" s="9">
        <v>316</v>
      </c>
      <c r="R107" s="9">
        <v>316</v>
      </c>
      <c r="S107" s="6"/>
      <c r="T107" s="7" t="s">
        <v>484</v>
      </c>
      <c r="U107" s="4">
        <v>3.5</v>
      </c>
      <c r="Y107" s="4" t="s">
        <v>325</v>
      </c>
    </row>
    <row r="108" spans="1:25" x14ac:dyDescent="0.2">
      <c r="A108" t="str">
        <f t="shared" si="2"/>
        <v>SARXHY-068S</v>
      </c>
      <c r="B108" t="str">
        <f t="shared" si="3"/>
        <v>2212AOSSXS318</v>
      </c>
      <c r="C108" s="1">
        <v>68</v>
      </c>
      <c r="D108" t="s">
        <v>24</v>
      </c>
      <c r="G108" t="s">
        <v>19</v>
      </c>
      <c r="H108" t="s">
        <v>263</v>
      </c>
      <c r="O108" t="s">
        <v>33</v>
      </c>
      <c r="P108" t="s">
        <v>545</v>
      </c>
      <c r="Q108" s="8">
        <v>318</v>
      </c>
      <c r="R108" s="8">
        <v>318</v>
      </c>
      <c r="T108" s="3" t="s">
        <v>484</v>
      </c>
      <c r="U108">
        <v>3.5</v>
      </c>
      <c r="Y108" t="s">
        <v>326</v>
      </c>
    </row>
    <row r="109" spans="1:25" x14ac:dyDescent="0.2">
      <c r="A109" t="str">
        <f t="shared" si="2"/>
        <v>SARXHY-069S</v>
      </c>
      <c r="B109" t="str">
        <f t="shared" si="3"/>
        <v>2212AOSSXS319</v>
      </c>
      <c r="C109" s="1">
        <v>69</v>
      </c>
      <c r="D109" t="s">
        <v>24</v>
      </c>
      <c r="G109" t="s">
        <v>19</v>
      </c>
      <c r="H109" t="s">
        <v>263</v>
      </c>
      <c r="O109" t="s">
        <v>33</v>
      </c>
      <c r="P109" t="s">
        <v>545</v>
      </c>
      <c r="Q109" s="8">
        <v>319</v>
      </c>
      <c r="R109" s="8">
        <v>319</v>
      </c>
      <c r="T109" s="3" t="s">
        <v>484</v>
      </c>
      <c r="U109">
        <v>3.5</v>
      </c>
      <c r="Y109" t="s">
        <v>327</v>
      </c>
    </row>
    <row r="110" spans="1:25" x14ac:dyDescent="0.2">
      <c r="A110" t="str">
        <f t="shared" si="2"/>
        <v>SARXHY-070S</v>
      </c>
      <c r="B110" t="str">
        <f t="shared" si="3"/>
        <v>2212AOSSXS320</v>
      </c>
      <c r="C110" s="1">
        <v>70</v>
      </c>
      <c r="D110" t="s">
        <v>24</v>
      </c>
      <c r="G110" t="s">
        <v>19</v>
      </c>
      <c r="H110" t="s">
        <v>263</v>
      </c>
      <c r="O110" t="s">
        <v>33</v>
      </c>
      <c r="P110" t="s">
        <v>545</v>
      </c>
      <c r="Q110" s="8">
        <v>320</v>
      </c>
      <c r="R110" s="8">
        <v>320</v>
      </c>
      <c r="T110" s="3" t="s">
        <v>484</v>
      </c>
      <c r="U110">
        <v>3.5</v>
      </c>
      <c r="Y110" t="s">
        <v>328</v>
      </c>
    </row>
    <row r="111" spans="1:25" x14ac:dyDescent="0.2">
      <c r="A111" t="str">
        <f t="shared" si="2"/>
        <v>SARXHY-071S</v>
      </c>
      <c r="B111" t="str">
        <f t="shared" si="3"/>
        <v>2212AOSSXS321</v>
      </c>
      <c r="C111" s="1">
        <v>71</v>
      </c>
      <c r="D111" t="s">
        <v>24</v>
      </c>
      <c r="G111" t="s">
        <v>19</v>
      </c>
      <c r="H111" t="s">
        <v>263</v>
      </c>
      <c r="O111" t="s">
        <v>33</v>
      </c>
      <c r="P111" t="s">
        <v>545</v>
      </c>
      <c r="Q111" s="8">
        <v>321</v>
      </c>
      <c r="R111" s="8">
        <v>321</v>
      </c>
      <c r="T111" s="3" t="s">
        <v>484</v>
      </c>
      <c r="U111">
        <v>3.5</v>
      </c>
      <c r="Y111" t="s">
        <v>329</v>
      </c>
    </row>
    <row r="112" spans="1:25" x14ac:dyDescent="0.2">
      <c r="A112" t="str">
        <f t="shared" si="2"/>
        <v>SARXHY-072S</v>
      </c>
      <c r="B112" t="str">
        <f t="shared" si="3"/>
        <v>2212AOSSXS324</v>
      </c>
      <c r="C112" s="1">
        <v>72</v>
      </c>
      <c r="D112" t="s">
        <v>24</v>
      </c>
      <c r="G112" t="s">
        <v>19</v>
      </c>
      <c r="H112" t="s">
        <v>263</v>
      </c>
      <c r="O112" t="s">
        <v>33</v>
      </c>
      <c r="P112" t="s">
        <v>545</v>
      </c>
      <c r="Q112" s="8">
        <v>324</v>
      </c>
      <c r="R112" s="8">
        <v>324</v>
      </c>
      <c r="T112" s="3" t="s">
        <v>484</v>
      </c>
      <c r="U112">
        <v>3.5</v>
      </c>
      <c r="Y112" t="s">
        <v>330</v>
      </c>
    </row>
    <row r="113" spans="1:25" x14ac:dyDescent="0.2">
      <c r="A113" t="str">
        <f t="shared" si="2"/>
        <v>SARXHY-073S</v>
      </c>
      <c r="B113" t="str">
        <f t="shared" si="3"/>
        <v>2212AOSSXS326</v>
      </c>
      <c r="C113" s="1">
        <v>73</v>
      </c>
      <c r="D113" t="s">
        <v>24</v>
      </c>
      <c r="G113" t="s">
        <v>19</v>
      </c>
      <c r="H113" t="s">
        <v>263</v>
      </c>
      <c r="O113" t="s">
        <v>33</v>
      </c>
      <c r="P113" t="s">
        <v>545</v>
      </c>
      <c r="Q113" s="8">
        <v>326</v>
      </c>
      <c r="R113" s="8">
        <v>326</v>
      </c>
      <c r="T113" s="3" t="s">
        <v>484</v>
      </c>
      <c r="U113">
        <v>3.5</v>
      </c>
      <c r="Y113" t="s">
        <v>331</v>
      </c>
    </row>
    <row r="114" spans="1:25" x14ac:dyDescent="0.2">
      <c r="A114" t="str">
        <f t="shared" si="2"/>
        <v>SARXHY-074S</v>
      </c>
      <c r="B114" t="str">
        <f t="shared" si="3"/>
        <v>2212AOSSXS329</v>
      </c>
      <c r="C114" s="1">
        <v>74</v>
      </c>
      <c r="D114" t="s">
        <v>24</v>
      </c>
      <c r="G114" t="s">
        <v>19</v>
      </c>
      <c r="H114" t="s">
        <v>263</v>
      </c>
      <c r="O114" t="s">
        <v>33</v>
      </c>
      <c r="P114" t="s">
        <v>545</v>
      </c>
      <c r="Q114" s="8">
        <v>329</v>
      </c>
      <c r="R114" s="8">
        <v>329</v>
      </c>
      <c r="T114" s="3" t="s">
        <v>484</v>
      </c>
      <c r="U114">
        <v>3.5</v>
      </c>
      <c r="Y114" t="s">
        <v>332</v>
      </c>
    </row>
    <row r="115" spans="1:25" x14ac:dyDescent="0.2">
      <c r="A115" t="str">
        <f t="shared" si="2"/>
        <v>SARXHY-075S</v>
      </c>
      <c r="B115" t="str">
        <f t="shared" si="3"/>
        <v>2212AOSSXS344</v>
      </c>
      <c r="C115" s="1">
        <v>75</v>
      </c>
      <c r="D115" t="s">
        <v>24</v>
      </c>
      <c r="G115" t="s">
        <v>19</v>
      </c>
      <c r="H115" t="s">
        <v>263</v>
      </c>
      <c r="O115" t="s">
        <v>33</v>
      </c>
      <c r="P115" t="s">
        <v>545</v>
      </c>
      <c r="Q115" s="8">
        <v>344</v>
      </c>
      <c r="R115" s="8">
        <v>344</v>
      </c>
      <c r="T115" s="3" t="s">
        <v>484</v>
      </c>
      <c r="U115">
        <v>3.5</v>
      </c>
      <c r="Y115" t="s">
        <v>333</v>
      </c>
    </row>
    <row r="116" spans="1:25" ht="17" thickBot="1" x14ac:dyDescent="0.25">
      <c r="A116" t="str">
        <f t="shared" si="2"/>
        <v>SARXHY-076S</v>
      </c>
      <c r="B116" t="str">
        <f t="shared" si="3"/>
        <v>2212AOSSXS347</v>
      </c>
      <c r="C116" s="1">
        <v>76</v>
      </c>
      <c r="D116" t="s">
        <v>24</v>
      </c>
      <c r="G116" t="s">
        <v>19</v>
      </c>
      <c r="H116" t="s">
        <v>263</v>
      </c>
      <c r="O116" t="s">
        <v>33</v>
      </c>
      <c r="P116" t="s">
        <v>545</v>
      </c>
      <c r="Q116" s="8">
        <v>347</v>
      </c>
      <c r="R116" s="8">
        <v>347</v>
      </c>
      <c r="T116" s="3" t="s">
        <v>484</v>
      </c>
      <c r="U116">
        <v>3.5</v>
      </c>
      <c r="Y116" t="s">
        <v>334</v>
      </c>
    </row>
    <row r="117" spans="1:25" s="4" customFormat="1" ht="17" thickTop="1" x14ac:dyDescent="0.2">
      <c r="A117" s="4" t="str">
        <f t="shared" si="2"/>
        <v>SARXHY-077S</v>
      </c>
      <c r="B117" t="str">
        <f t="shared" si="3"/>
        <v>2212AOSSXS353</v>
      </c>
      <c r="C117" s="5">
        <v>77</v>
      </c>
      <c r="D117" s="4" t="s">
        <v>24</v>
      </c>
      <c r="G117" s="4" t="s">
        <v>19</v>
      </c>
      <c r="H117" s="4" t="s">
        <v>263</v>
      </c>
      <c r="O117" s="4" t="s">
        <v>33</v>
      </c>
      <c r="P117" s="4" t="s">
        <v>545</v>
      </c>
      <c r="Q117" s="9">
        <v>353</v>
      </c>
      <c r="R117" s="9">
        <v>353</v>
      </c>
      <c r="S117" s="6"/>
      <c r="T117" s="7" t="s">
        <v>484</v>
      </c>
      <c r="U117" s="4">
        <v>3.5</v>
      </c>
      <c r="Y117" s="4" t="s">
        <v>335</v>
      </c>
    </row>
    <row r="118" spans="1:25" x14ac:dyDescent="0.2">
      <c r="A118" t="str">
        <f t="shared" si="2"/>
        <v>SARXHY-078S</v>
      </c>
      <c r="B118" t="str">
        <f t="shared" si="3"/>
        <v>2212AOSSXS354</v>
      </c>
      <c r="C118" s="1">
        <v>78</v>
      </c>
      <c r="D118" t="s">
        <v>24</v>
      </c>
      <c r="G118" t="s">
        <v>19</v>
      </c>
      <c r="H118" t="s">
        <v>263</v>
      </c>
      <c r="O118" t="s">
        <v>33</v>
      </c>
      <c r="P118" t="s">
        <v>545</v>
      </c>
      <c r="Q118" s="8">
        <v>354</v>
      </c>
      <c r="R118" s="8">
        <v>354</v>
      </c>
      <c r="T118" s="3" t="s">
        <v>484</v>
      </c>
      <c r="U118">
        <v>3.5</v>
      </c>
      <c r="Y118" t="s">
        <v>336</v>
      </c>
    </row>
    <row r="119" spans="1:25" x14ac:dyDescent="0.2">
      <c r="A119" t="str">
        <f t="shared" si="2"/>
        <v>SARXHY-079S</v>
      </c>
      <c r="B119" t="str">
        <f t="shared" si="3"/>
        <v>2212AOSSXS355</v>
      </c>
      <c r="C119" s="1">
        <v>79</v>
      </c>
      <c r="D119" t="s">
        <v>24</v>
      </c>
      <c r="G119" t="s">
        <v>19</v>
      </c>
      <c r="H119" t="s">
        <v>263</v>
      </c>
      <c r="O119" t="s">
        <v>33</v>
      </c>
      <c r="P119" t="s">
        <v>545</v>
      </c>
      <c r="Q119" s="8">
        <v>355</v>
      </c>
      <c r="R119" s="8">
        <v>355</v>
      </c>
      <c r="T119" s="3" t="s">
        <v>484</v>
      </c>
      <c r="U119">
        <v>3.5</v>
      </c>
      <c r="Y119" t="s">
        <v>337</v>
      </c>
    </row>
    <row r="120" spans="1:25" x14ac:dyDescent="0.2">
      <c r="A120" t="str">
        <f t="shared" si="2"/>
        <v>SARXHY-080S</v>
      </c>
      <c r="B120" t="str">
        <f t="shared" si="3"/>
        <v>2212AOSSXS358</v>
      </c>
      <c r="C120" s="1">
        <v>80</v>
      </c>
      <c r="D120" t="s">
        <v>24</v>
      </c>
      <c r="G120" t="s">
        <v>19</v>
      </c>
      <c r="H120" t="s">
        <v>263</v>
      </c>
      <c r="O120" t="s">
        <v>33</v>
      </c>
      <c r="P120" t="s">
        <v>545</v>
      </c>
      <c r="Q120" s="8">
        <v>358</v>
      </c>
      <c r="R120" s="8">
        <v>358</v>
      </c>
      <c r="T120" s="3" t="s">
        <v>484</v>
      </c>
      <c r="U120">
        <v>3.5</v>
      </c>
      <c r="Y120" t="s">
        <v>338</v>
      </c>
    </row>
    <row r="121" spans="1:25" x14ac:dyDescent="0.2">
      <c r="A121" t="str">
        <f t="shared" si="2"/>
        <v>SARXHY-081S</v>
      </c>
      <c r="B121" t="str">
        <f t="shared" si="3"/>
        <v>2212AOSSXS368</v>
      </c>
      <c r="C121" s="1">
        <v>81</v>
      </c>
      <c r="D121" t="s">
        <v>24</v>
      </c>
      <c r="G121" t="s">
        <v>19</v>
      </c>
      <c r="H121" t="s">
        <v>263</v>
      </c>
      <c r="O121" t="s">
        <v>33</v>
      </c>
      <c r="P121" t="s">
        <v>545</v>
      </c>
      <c r="Q121" s="8">
        <v>368</v>
      </c>
      <c r="R121" s="8">
        <v>368</v>
      </c>
      <c r="T121" s="3" t="s">
        <v>484</v>
      </c>
      <c r="U121">
        <v>3.5</v>
      </c>
      <c r="Y121" t="s">
        <v>339</v>
      </c>
    </row>
    <row r="122" spans="1:25" x14ac:dyDescent="0.2">
      <c r="A122" t="str">
        <f t="shared" si="2"/>
        <v>SARXHY-082S</v>
      </c>
      <c r="B122" t="str">
        <f t="shared" si="3"/>
        <v>2212AOSSXS371</v>
      </c>
      <c r="C122" s="1">
        <v>82</v>
      </c>
      <c r="D122" t="s">
        <v>24</v>
      </c>
      <c r="G122" t="s">
        <v>19</v>
      </c>
      <c r="H122" t="s">
        <v>263</v>
      </c>
      <c r="O122" t="s">
        <v>33</v>
      </c>
      <c r="P122" t="s">
        <v>545</v>
      </c>
      <c r="Q122" s="8">
        <v>371</v>
      </c>
      <c r="R122" s="8">
        <v>371</v>
      </c>
      <c r="T122" s="3" t="s">
        <v>484</v>
      </c>
      <c r="U122">
        <v>3.5</v>
      </c>
      <c r="Y122" t="s">
        <v>340</v>
      </c>
    </row>
    <row r="123" spans="1:25" x14ac:dyDescent="0.2">
      <c r="A123" t="str">
        <f t="shared" si="2"/>
        <v>SARXHY-083S</v>
      </c>
      <c r="B123" t="str">
        <f t="shared" si="3"/>
        <v>2212AOSSXS372</v>
      </c>
      <c r="C123" s="1">
        <v>83</v>
      </c>
      <c r="D123" t="s">
        <v>24</v>
      </c>
      <c r="G123" t="s">
        <v>19</v>
      </c>
      <c r="H123" t="s">
        <v>263</v>
      </c>
      <c r="O123" t="s">
        <v>33</v>
      </c>
      <c r="P123" t="s">
        <v>545</v>
      </c>
      <c r="Q123" s="8">
        <v>372</v>
      </c>
      <c r="R123" s="8">
        <v>372</v>
      </c>
      <c r="T123" s="3" t="s">
        <v>484</v>
      </c>
      <c r="U123">
        <v>3.5</v>
      </c>
      <c r="Y123" t="s">
        <v>341</v>
      </c>
    </row>
    <row r="124" spans="1:25" ht="17" thickBot="1" x14ac:dyDescent="0.25">
      <c r="A124" t="str">
        <f t="shared" si="2"/>
        <v>SARXHY-084S</v>
      </c>
      <c r="B124" t="str">
        <f t="shared" si="3"/>
        <v>2212AOSSXS374</v>
      </c>
      <c r="C124" s="1">
        <v>84</v>
      </c>
      <c r="D124" t="s">
        <v>24</v>
      </c>
      <c r="G124" t="s">
        <v>19</v>
      </c>
      <c r="H124" t="s">
        <v>263</v>
      </c>
      <c r="O124" t="s">
        <v>33</v>
      </c>
      <c r="P124" t="s">
        <v>545</v>
      </c>
      <c r="Q124" s="8">
        <v>374</v>
      </c>
      <c r="R124" s="8">
        <v>374</v>
      </c>
      <c r="T124" s="3" t="s">
        <v>484</v>
      </c>
      <c r="U124">
        <v>3.5</v>
      </c>
      <c r="Y124" t="s">
        <v>342</v>
      </c>
    </row>
    <row r="125" spans="1:25" s="4" customFormat="1" ht="17" thickTop="1" x14ac:dyDescent="0.2">
      <c r="A125" s="4" t="str">
        <f t="shared" si="2"/>
        <v>SARXHY-085S</v>
      </c>
      <c r="B125" t="str">
        <f t="shared" si="3"/>
        <v>2212AOSSXS377</v>
      </c>
      <c r="C125" s="5">
        <v>85</v>
      </c>
      <c r="D125" s="4" t="s">
        <v>24</v>
      </c>
      <c r="G125" s="4" t="s">
        <v>19</v>
      </c>
      <c r="H125" s="4" t="s">
        <v>263</v>
      </c>
      <c r="O125" s="4" t="s">
        <v>33</v>
      </c>
      <c r="P125" s="4" t="s">
        <v>545</v>
      </c>
      <c r="Q125" s="9">
        <v>377</v>
      </c>
      <c r="R125" s="9">
        <v>377</v>
      </c>
      <c r="S125" s="6"/>
      <c r="T125" s="7" t="s">
        <v>484</v>
      </c>
      <c r="U125" s="4">
        <v>3.5</v>
      </c>
      <c r="Y125" s="4" t="s">
        <v>343</v>
      </c>
    </row>
    <row r="126" spans="1:25" x14ac:dyDescent="0.2">
      <c r="A126" t="str">
        <f t="shared" si="2"/>
        <v>SARXHY-086S</v>
      </c>
      <c r="B126" t="str">
        <f t="shared" si="3"/>
        <v>2212AOSSXS380</v>
      </c>
      <c r="C126" s="1">
        <v>86</v>
      </c>
      <c r="D126" t="s">
        <v>24</v>
      </c>
      <c r="G126" t="s">
        <v>19</v>
      </c>
      <c r="H126" t="s">
        <v>263</v>
      </c>
      <c r="O126" t="s">
        <v>33</v>
      </c>
      <c r="P126" t="s">
        <v>545</v>
      </c>
      <c r="Q126" s="8">
        <v>380</v>
      </c>
      <c r="R126" s="8">
        <v>380</v>
      </c>
      <c r="T126" s="3" t="s">
        <v>484</v>
      </c>
      <c r="U126">
        <v>3.5</v>
      </c>
      <c r="Y126" t="s">
        <v>344</v>
      </c>
    </row>
    <row r="127" spans="1:25" x14ac:dyDescent="0.2">
      <c r="A127" t="str">
        <f t="shared" si="2"/>
        <v>SARXHY-087S</v>
      </c>
      <c r="B127" t="str">
        <f t="shared" si="3"/>
        <v>2212AOSSXS385</v>
      </c>
      <c r="C127" s="1">
        <v>87</v>
      </c>
      <c r="D127" t="s">
        <v>24</v>
      </c>
      <c r="G127" t="s">
        <v>19</v>
      </c>
      <c r="H127" t="s">
        <v>263</v>
      </c>
      <c r="O127" t="s">
        <v>33</v>
      </c>
      <c r="P127" t="s">
        <v>545</v>
      </c>
      <c r="Q127" s="8">
        <v>385</v>
      </c>
      <c r="R127" s="8">
        <v>385</v>
      </c>
      <c r="T127" s="3" t="s">
        <v>484</v>
      </c>
      <c r="U127">
        <v>3.5</v>
      </c>
      <c r="Y127" t="s">
        <v>345</v>
      </c>
    </row>
    <row r="128" spans="1:25" x14ac:dyDescent="0.2">
      <c r="A128" t="str">
        <f t="shared" si="2"/>
        <v>SARXHY-088S</v>
      </c>
      <c r="B128" t="str">
        <f t="shared" si="3"/>
        <v>2212AOSSXS399</v>
      </c>
      <c r="C128" s="1">
        <v>88</v>
      </c>
      <c r="D128" t="s">
        <v>24</v>
      </c>
      <c r="G128" t="s">
        <v>19</v>
      </c>
      <c r="H128" t="s">
        <v>263</v>
      </c>
      <c r="O128" t="s">
        <v>33</v>
      </c>
      <c r="P128" t="s">
        <v>545</v>
      </c>
      <c r="Q128" s="8">
        <v>399</v>
      </c>
      <c r="R128" s="8">
        <v>399</v>
      </c>
      <c r="T128" s="3" t="s">
        <v>484</v>
      </c>
      <c r="U128">
        <v>3.5</v>
      </c>
      <c r="Y128" t="s">
        <v>346</v>
      </c>
    </row>
    <row r="129" spans="1:25" x14ac:dyDescent="0.2">
      <c r="A129" t="str">
        <f t="shared" si="2"/>
        <v>SARXHY-089S</v>
      </c>
      <c r="B129" t="str">
        <f t="shared" si="3"/>
        <v>2212AOSSXS500</v>
      </c>
      <c r="C129" s="1">
        <v>89</v>
      </c>
      <c r="D129" t="s">
        <v>24</v>
      </c>
      <c r="G129" t="s">
        <v>19</v>
      </c>
      <c r="H129" t="s">
        <v>263</v>
      </c>
      <c r="O129" t="s">
        <v>33</v>
      </c>
      <c r="P129" t="s">
        <v>545</v>
      </c>
      <c r="Q129" s="8">
        <v>500</v>
      </c>
      <c r="R129" s="8">
        <v>500</v>
      </c>
      <c r="T129" s="3" t="s">
        <v>484</v>
      </c>
      <c r="U129">
        <v>6</v>
      </c>
      <c r="Y129" t="s">
        <v>347</v>
      </c>
    </row>
    <row r="130" spans="1:25" x14ac:dyDescent="0.2">
      <c r="A130" t="str">
        <f t="shared" ref="A130:A193" si="4">UPPER(_xlfn.CONCAT(LEFT(G130, 3), LEFT(H130, 3), "-" &amp; TEXT(C130, "000"),D130))</f>
        <v>SARXHY-090S</v>
      </c>
      <c r="B130" t="str">
        <f t="shared" ref="B130:B193" si="5">UPPER(_xlfn.CONCAT(RIGHT(LEFT(T130, 4), 2), RIGHT(T130, 2),  P130, LEFT(G130, 1), LEFT(H130, 1), D130, R130))</f>
        <v>2212AOSSXS502</v>
      </c>
      <c r="C130" s="1">
        <v>90</v>
      </c>
      <c r="D130" t="s">
        <v>24</v>
      </c>
      <c r="G130" t="s">
        <v>19</v>
      </c>
      <c r="H130" t="s">
        <v>263</v>
      </c>
      <c r="O130" t="s">
        <v>33</v>
      </c>
      <c r="P130" t="s">
        <v>545</v>
      </c>
      <c r="Q130" s="8">
        <v>502</v>
      </c>
      <c r="R130" s="8">
        <v>502</v>
      </c>
      <c r="T130" s="3" t="s">
        <v>484</v>
      </c>
      <c r="U130">
        <v>6</v>
      </c>
      <c r="Y130" t="s">
        <v>348</v>
      </c>
    </row>
    <row r="131" spans="1:25" ht="17" thickBot="1" x14ac:dyDescent="0.25">
      <c r="A131" t="str">
        <f t="shared" si="4"/>
        <v>SARXHY-091S</v>
      </c>
      <c r="B131" t="str">
        <f t="shared" si="5"/>
        <v>2212AOSSXS503</v>
      </c>
      <c r="C131" s="1">
        <v>91</v>
      </c>
      <c r="D131" t="s">
        <v>24</v>
      </c>
      <c r="G131" t="s">
        <v>19</v>
      </c>
      <c r="H131" t="s">
        <v>263</v>
      </c>
      <c r="O131" t="s">
        <v>33</v>
      </c>
      <c r="P131" t="s">
        <v>545</v>
      </c>
      <c r="Q131" s="8">
        <v>503</v>
      </c>
      <c r="R131" s="8">
        <v>503</v>
      </c>
      <c r="T131" s="3" t="s">
        <v>484</v>
      </c>
      <c r="U131">
        <v>6</v>
      </c>
      <c r="Y131" t="s">
        <v>349</v>
      </c>
    </row>
    <row r="132" spans="1:25" s="4" customFormat="1" ht="17" thickTop="1" x14ac:dyDescent="0.2">
      <c r="A132" s="4" t="str">
        <f t="shared" si="4"/>
        <v>SARXHY-092S</v>
      </c>
      <c r="B132" t="str">
        <f t="shared" si="5"/>
        <v>2212AOSSXS506</v>
      </c>
      <c r="C132" s="5">
        <v>92</v>
      </c>
      <c r="D132" s="4" t="s">
        <v>24</v>
      </c>
      <c r="G132" s="4" t="s">
        <v>19</v>
      </c>
      <c r="H132" s="4" t="s">
        <v>263</v>
      </c>
      <c r="O132" s="4" t="s">
        <v>33</v>
      </c>
      <c r="P132" t="s">
        <v>545</v>
      </c>
      <c r="Q132" s="9">
        <v>506</v>
      </c>
      <c r="R132" s="9">
        <v>506</v>
      </c>
      <c r="S132" s="6"/>
      <c r="T132" s="7" t="s">
        <v>484</v>
      </c>
      <c r="U132" s="4">
        <v>6</v>
      </c>
      <c r="Y132" s="4" t="s">
        <v>350</v>
      </c>
    </row>
    <row r="133" spans="1:25" x14ac:dyDescent="0.2">
      <c r="A133" t="str">
        <f t="shared" si="4"/>
        <v>SARXHY-093S</v>
      </c>
      <c r="B133" t="str">
        <f t="shared" si="5"/>
        <v>2212AOSSXS508</v>
      </c>
      <c r="C133" s="1">
        <v>93</v>
      </c>
      <c r="D133" t="s">
        <v>24</v>
      </c>
      <c r="G133" t="s">
        <v>19</v>
      </c>
      <c r="H133" t="s">
        <v>263</v>
      </c>
      <c r="O133" t="s">
        <v>33</v>
      </c>
      <c r="P133" t="s">
        <v>545</v>
      </c>
      <c r="Q133" s="8">
        <v>508</v>
      </c>
      <c r="R133" s="8">
        <v>508</v>
      </c>
      <c r="T133" s="3" t="s">
        <v>484</v>
      </c>
      <c r="U133">
        <v>6</v>
      </c>
      <c r="Y133" t="s">
        <v>351</v>
      </c>
    </row>
    <row r="134" spans="1:25" x14ac:dyDescent="0.2">
      <c r="A134" t="str">
        <f t="shared" si="4"/>
        <v>SARXHY-094S</v>
      </c>
      <c r="B134" t="str">
        <f t="shared" si="5"/>
        <v>2212AOSSXS518</v>
      </c>
      <c r="C134" s="1">
        <v>94</v>
      </c>
      <c r="D134" t="s">
        <v>24</v>
      </c>
      <c r="G134" t="s">
        <v>19</v>
      </c>
      <c r="H134" t="s">
        <v>263</v>
      </c>
      <c r="O134" t="s">
        <v>33</v>
      </c>
      <c r="P134" t="s">
        <v>545</v>
      </c>
      <c r="Q134" s="8">
        <v>518</v>
      </c>
      <c r="R134" s="8">
        <v>518</v>
      </c>
      <c r="T134" s="3" t="s">
        <v>484</v>
      </c>
      <c r="U134">
        <v>6</v>
      </c>
      <c r="Y134" t="s">
        <v>352</v>
      </c>
    </row>
    <row r="135" spans="1:25" x14ac:dyDescent="0.2">
      <c r="A135" t="str">
        <f t="shared" si="4"/>
        <v>SARXHY-095S</v>
      </c>
      <c r="B135" t="str">
        <f t="shared" si="5"/>
        <v>2212AOSSXS521</v>
      </c>
      <c r="C135" s="1">
        <v>95</v>
      </c>
      <c r="D135" t="s">
        <v>24</v>
      </c>
      <c r="G135" t="s">
        <v>19</v>
      </c>
      <c r="H135" t="s">
        <v>263</v>
      </c>
      <c r="O135" t="s">
        <v>33</v>
      </c>
      <c r="P135" t="s">
        <v>545</v>
      </c>
      <c r="Q135" s="8">
        <v>521</v>
      </c>
      <c r="R135" s="8">
        <v>521</v>
      </c>
      <c r="T135" s="3" t="s">
        <v>484</v>
      </c>
      <c r="U135">
        <v>6</v>
      </c>
      <c r="Y135" t="s">
        <v>353</v>
      </c>
    </row>
    <row r="136" spans="1:25" x14ac:dyDescent="0.2">
      <c r="A136" t="str">
        <f t="shared" si="4"/>
        <v>SARXHY-096S</v>
      </c>
      <c r="B136" t="str">
        <f t="shared" si="5"/>
        <v>2212AOSSXS533</v>
      </c>
      <c r="C136" s="1">
        <v>96</v>
      </c>
      <c r="D136" t="s">
        <v>24</v>
      </c>
      <c r="G136" t="s">
        <v>19</v>
      </c>
      <c r="H136" t="s">
        <v>263</v>
      </c>
      <c r="O136" t="s">
        <v>33</v>
      </c>
      <c r="P136" t="s">
        <v>545</v>
      </c>
      <c r="Q136" s="8">
        <v>533</v>
      </c>
      <c r="R136" s="8">
        <v>533</v>
      </c>
      <c r="T136" s="3" t="s">
        <v>484</v>
      </c>
      <c r="U136">
        <v>6</v>
      </c>
      <c r="Y136" t="s">
        <v>354</v>
      </c>
    </row>
    <row r="137" spans="1:25" x14ac:dyDescent="0.2">
      <c r="A137" t="str">
        <f t="shared" si="4"/>
        <v>SARXHY-097S</v>
      </c>
      <c r="B137" t="str">
        <f t="shared" si="5"/>
        <v>2212AOSSXS535</v>
      </c>
      <c r="C137" s="1">
        <v>97</v>
      </c>
      <c r="D137" t="s">
        <v>24</v>
      </c>
      <c r="G137" t="s">
        <v>19</v>
      </c>
      <c r="H137" t="s">
        <v>263</v>
      </c>
      <c r="O137" t="s">
        <v>33</v>
      </c>
      <c r="P137" t="s">
        <v>545</v>
      </c>
      <c r="Q137" s="8">
        <v>535</v>
      </c>
      <c r="R137" s="8">
        <v>535</v>
      </c>
      <c r="T137" s="3" t="s">
        <v>484</v>
      </c>
      <c r="U137">
        <v>6</v>
      </c>
      <c r="Y137" t="s">
        <v>355</v>
      </c>
    </row>
    <row r="138" spans="1:25" x14ac:dyDescent="0.2">
      <c r="A138" t="str">
        <f t="shared" si="4"/>
        <v>SARXHY-098S</v>
      </c>
      <c r="B138" t="str">
        <f t="shared" si="5"/>
        <v>2212AOSSXS548</v>
      </c>
      <c r="C138" s="1">
        <v>98</v>
      </c>
      <c r="D138" t="s">
        <v>24</v>
      </c>
      <c r="G138" t="s">
        <v>19</v>
      </c>
      <c r="H138" t="s">
        <v>263</v>
      </c>
      <c r="O138" t="s">
        <v>33</v>
      </c>
      <c r="P138" t="s">
        <v>545</v>
      </c>
      <c r="Q138" s="8">
        <v>548</v>
      </c>
      <c r="R138" s="8">
        <v>548</v>
      </c>
      <c r="T138" s="3" t="s">
        <v>484</v>
      </c>
      <c r="U138">
        <v>6</v>
      </c>
      <c r="Y138" t="s">
        <v>356</v>
      </c>
    </row>
    <row r="139" spans="1:25" x14ac:dyDescent="0.2">
      <c r="A139" t="str">
        <f t="shared" si="4"/>
        <v>SARXHY-099S</v>
      </c>
      <c r="B139" t="str">
        <f t="shared" si="5"/>
        <v>2212AOSSXS564</v>
      </c>
      <c r="C139" s="1">
        <v>99</v>
      </c>
      <c r="D139" t="s">
        <v>24</v>
      </c>
      <c r="G139" t="s">
        <v>19</v>
      </c>
      <c r="H139" t="s">
        <v>263</v>
      </c>
      <c r="O139" t="s">
        <v>33</v>
      </c>
      <c r="P139" t="s">
        <v>545</v>
      </c>
      <c r="Q139" s="8">
        <v>564</v>
      </c>
      <c r="R139" s="8">
        <v>564</v>
      </c>
      <c r="T139" s="3" t="s">
        <v>484</v>
      </c>
      <c r="U139">
        <v>6</v>
      </c>
      <c r="Y139" t="s">
        <v>357</v>
      </c>
    </row>
    <row r="140" spans="1:25" x14ac:dyDescent="0.2">
      <c r="A140" t="str">
        <f t="shared" si="4"/>
        <v>SARXHY-100S</v>
      </c>
      <c r="B140" t="str">
        <f t="shared" si="5"/>
        <v>2212AOSSXS600</v>
      </c>
      <c r="C140" s="1">
        <v>100</v>
      </c>
      <c r="D140" t="s">
        <v>24</v>
      </c>
      <c r="G140" t="s">
        <v>19</v>
      </c>
      <c r="H140" t="s">
        <v>263</v>
      </c>
      <c r="O140" t="s">
        <v>33</v>
      </c>
      <c r="P140" t="s">
        <v>545</v>
      </c>
      <c r="Q140" s="8">
        <v>600</v>
      </c>
      <c r="R140" s="8">
        <v>600</v>
      </c>
      <c r="T140" s="3" t="s">
        <v>484</v>
      </c>
      <c r="U140">
        <v>20</v>
      </c>
      <c r="Y140" t="s">
        <v>358</v>
      </c>
    </row>
    <row r="141" spans="1:25" x14ac:dyDescent="0.2">
      <c r="A141" t="str">
        <f t="shared" si="4"/>
        <v>SARXHY-101S</v>
      </c>
      <c r="B141" t="str">
        <f t="shared" si="5"/>
        <v>2212AOSSXS601</v>
      </c>
      <c r="C141" s="1">
        <v>101</v>
      </c>
      <c r="D141" t="s">
        <v>24</v>
      </c>
      <c r="G141" t="s">
        <v>19</v>
      </c>
      <c r="H141" t="s">
        <v>263</v>
      </c>
      <c r="O141" t="s">
        <v>33</v>
      </c>
      <c r="P141" t="s">
        <v>545</v>
      </c>
      <c r="Q141" s="8">
        <v>601</v>
      </c>
      <c r="R141" s="8">
        <v>601</v>
      </c>
      <c r="T141" s="3" t="s">
        <v>484</v>
      </c>
      <c r="U141">
        <v>20</v>
      </c>
      <c r="Y141" t="s">
        <v>359</v>
      </c>
    </row>
    <row r="142" spans="1:25" x14ac:dyDescent="0.2">
      <c r="A142" t="str">
        <f t="shared" si="4"/>
        <v>SARALA-012S</v>
      </c>
      <c r="B142" t="str">
        <f t="shared" si="5"/>
        <v>2212CKLSAS025</v>
      </c>
      <c r="C142" s="1">
        <v>12</v>
      </c>
      <c r="D142" t="s">
        <v>24</v>
      </c>
      <c r="G142" t="s">
        <v>19</v>
      </c>
      <c r="H142" t="s">
        <v>20</v>
      </c>
      <c r="J142" t="s">
        <v>35</v>
      </c>
      <c r="L142" t="s">
        <v>36</v>
      </c>
      <c r="M142" t="s">
        <v>37</v>
      </c>
      <c r="N142" t="s">
        <v>21</v>
      </c>
      <c r="O142" t="s">
        <v>38</v>
      </c>
      <c r="P142" t="s">
        <v>548</v>
      </c>
      <c r="Q142" s="8" t="s">
        <v>609</v>
      </c>
      <c r="R142" s="8" t="s">
        <v>609</v>
      </c>
      <c r="T142" s="3" t="s">
        <v>484</v>
      </c>
      <c r="U142">
        <v>2.6</v>
      </c>
      <c r="W142" t="s">
        <v>30</v>
      </c>
      <c r="Y142" t="s">
        <v>39</v>
      </c>
    </row>
    <row r="143" spans="1:25" x14ac:dyDescent="0.2">
      <c r="A143" t="str">
        <f t="shared" si="4"/>
        <v>SARALA-013S</v>
      </c>
      <c r="B143" t="str">
        <f t="shared" si="5"/>
        <v>2212CKLSAS026</v>
      </c>
      <c r="C143" s="1">
        <v>13</v>
      </c>
      <c r="D143" t="s">
        <v>24</v>
      </c>
      <c r="G143" t="s">
        <v>19</v>
      </c>
      <c r="H143" t="s">
        <v>20</v>
      </c>
      <c r="J143" t="s">
        <v>32</v>
      </c>
      <c r="N143" t="s">
        <v>21</v>
      </c>
      <c r="O143" t="s">
        <v>38</v>
      </c>
      <c r="P143" t="s">
        <v>548</v>
      </c>
      <c r="Q143" s="8" t="s">
        <v>610</v>
      </c>
      <c r="R143" s="8" t="s">
        <v>610</v>
      </c>
      <c r="T143" s="3" t="s">
        <v>484</v>
      </c>
      <c r="U143">
        <v>2.6</v>
      </c>
      <c r="Y143" t="s">
        <v>40</v>
      </c>
    </row>
    <row r="144" spans="1:25" x14ac:dyDescent="0.2">
      <c r="A144" t="str">
        <f t="shared" si="4"/>
        <v>SARFLA-039S</v>
      </c>
      <c r="B144" t="str">
        <f t="shared" si="5"/>
        <v>2212CKLSFS003</v>
      </c>
      <c r="C144" s="1">
        <v>39</v>
      </c>
      <c r="D144" t="s">
        <v>24</v>
      </c>
      <c r="G144" t="s">
        <v>19</v>
      </c>
      <c r="H144" t="s">
        <v>60</v>
      </c>
      <c r="J144" t="s">
        <v>25</v>
      </c>
      <c r="L144" t="s">
        <v>62</v>
      </c>
      <c r="M144" t="s">
        <v>96</v>
      </c>
      <c r="N144" t="s">
        <v>21</v>
      </c>
      <c r="O144" t="s">
        <v>38</v>
      </c>
      <c r="P144" t="s">
        <v>548</v>
      </c>
      <c r="Q144" s="8" t="s">
        <v>577</v>
      </c>
      <c r="R144" s="8" t="s">
        <v>577</v>
      </c>
      <c r="S144" s="2" t="s">
        <v>767</v>
      </c>
      <c r="T144" s="3" t="s">
        <v>484</v>
      </c>
      <c r="U144">
        <v>2.6</v>
      </c>
      <c r="Y144" t="s">
        <v>97</v>
      </c>
    </row>
    <row r="145" spans="1:25" x14ac:dyDescent="0.2">
      <c r="A145" t="str">
        <f t="shared" si="4"/>
        <v>SARFLA-036S</v>
      </c>
      <c r="B145" t="str">
        <f t="shared" si="5"/>
        <v>2212CKLSFS004</v>
      </c>
      <c r="C145" s="1">
        <v>36</v>
      </c>
      <c r="D145" t="s">
        <v>24</v>
      </c>
      <c r="G145" t="s">
        <v>19</v>
      </c>
      <c r="H145" t="s">
        <v>60</v>
      </c>
      <c r="J145" t="s">
        <v>60</v>
      </c>
      <c r="L145" t="s">
        <v>89</v>
      </c>
      <c r="M145" t="s">
        <v>68</v>
      </c>
      <c r="N145" t="s">
        <v>21</v>
      </c>
      <c r="O145" t="s">
        <v>38</v>
      </c>
      <c r="P145" t="s">
        <v>548</v>
      </c>
      <c r="Q145" s="8" t="s">
        <v>578</v>
      </c>
      <c r="R145" s="8" t="s">
        <v>578</v>
      </c>
      <c r="T145" s="3" t="s">
        <v>484</v>
      </c>
      <c r="U145">
        <v>2.6</v>
      </c>
      <c r="Y145" t="s">
        <v>90</v>
      </c>
    </row>
    <row r="146" spans="1:25" x14ac:dyDescent="0.2">
      <c r="A146" t="str">
        <f t="shared" si="4"/>
        <v>SARFLA-037S</v>
      </c>
      <c r="B146" t="str">
        <f t="shared" si="5"/>
        <v>2212CKLSFS005</v>
      </c>
      <c r="C146" s="1">
        <v>37</v>
      </c>
      <c r="D146" t="s">
        <v>24</v>
      </c>
      <c r="G146" t="s">
        <v>19</v>
      </c>
      <c r="H146" t="s">
        <v>60</v>
      </c>
      <c r="J146" t="s">
        <v>91</v>
      </c>
      <c r="L146" t="s">
        <v>92</v>
      </c>
      <c r="M146" t="s">
        <v>68</v>
      </c>
      <c r="N146" t="s">
        <v>21</v>
      </c>
      <c r="O146" t="s">
        <v>38</v>
      </c>
      <c r="P146" t="s">
        <v>548</v>
      </c>
      <c r="Q146" s="8" t="s">
        <v>579</v>
      </c>
      <c r="R146" s="8" t="s">
        <v>579</v>
      </c>
      <c r="T146" s="3" t="s">
        <v>484</v>
      </c>
      <c r="U146">
        <v>2.6</v>
      </c>
      <c r="Y146" t="s">
        <v>93</v>
      </c>
    </row>
    <row r="147" spans="1:25" x14ac:dyDescent="0.2">
      <c r="A147" t="str">
        <f t="shared" si="4"/>
        <v>SARFLA-038S</v>
      </c>
      <c r="B147" t="str">
        <f t="shared" si="5"/>
        <v>2212CKLSFS006</v>
      </c>
      <c r="C147" s="1">
        <v>38</v>
      </c>
      <c r="D147" t="s">
        <v>24</v>
      </c>
      <c r="G147" t="s">
        <v>19</v>
      </c>
      <c r="H147" t="s">
        <v>60</v>
      </c>
      <c r="J147" t="s">
        <v>91</v>
      </c>
      <c r="L147" t="s">
        <v>94</v>
      </c>
      <c r="M147" t="s">
        <v>68</v>
      </c>
      <c r="N147" t="s">
        <v>21</v>
      </c>
      <c r="O147" t="s">
        <v>38</v>
      </c>
      <c r="P147" t="s">
        <v>548</v>
      </c>
      <c r="Q147" s="8" t="s">
        <v>580</v>
      </c>
      <c r="R147" s="8" t="s">
        <v>580</v>
      </c>
      <c r="T147" s="3" t="s">
        <v>484</v>
      </c>
      <c r="U147">
        <v>2.6</v>
      </c>
      <c r="Y147" t="s">
        <v>95</v>
      </c>
    </row>
    <row r="148" spans="1:25" x14ac:dyDescent="0.2">
      <c r="A148" t="str">
        <f t="shared" si="4"/>
        <v>SARFLA-040S</v>
      </c>
      <c r="B148" t="str">
        <f t="shared" si="5"/>
        <v>2212CKLSFS022</v>
      </c>
      <c r="C148" s="1">
        <v>40</v>
      </c>
      <c r="D148" t="s">
        <v>24</v>
      </c>
      <c r="G148" t="s">
        <v>19</v>
      </c>
      <c r="H148" t="s">
        <v>60</v>
      </c>
      <c r="J148" t="s">
        <v>70</v>
      </c>
      <c r="L148" t="s">
        <v>75</v>
      </c>
      <c r="M148" t="s">
        <v>68</v>
      </c>
      <c r="N148" t="s">
        <v>21</v>
      </c>
      <c r="O148" t="s">
        <v>38</v>
      </c>
      <c r="P148" t="s">
        <v>548</v>
      </c>
      <c r="Q148" s="8" t="s">
        <v>606</v>
      </c>
      <c r="R148" s="8" t="s">
        <v>606</v>
      </c>
      <c r="T148" s="3" t="s">
        <v>484</v>
      </c>
      <c r="U148">
        <v>2.6</v>
      </c>
      <c r="W148" t="s">
        <v>30</v>
      </c>
      <c r="Y148" t="s">
        <v>98</v>
      </c>
    </row>
    <row r="149" spans="1:25" x14ac:dyDescent="0.2">
      <c r="A149" t="str">
        <f t="shared" si="4"/>
        <v>SARLEU-026S</v>
      </c>
      <c r="B149" t="str">
        <f t="shared" si="5"/>
        <v>2212CKLSLS007</v>
      </c>
      <c r="C149" s="1">
        <v>26</v>
      </c>
      <c r="D149" t="s">
        <v>24</v>
      </c>
      <c r="G149" t="s">
        <v>19</v>
      </c>
      <c r="H149" t="s">
        <v>133</v>
      </c>
      <c r="L149" t="s">
        <v>149</v>
      </c>
      <c r="M149" t="s">
        <v>68</v>
      </c>
      <c r="N149" t="s">
        <v>21</v>
      </c>
      <c r="O149" t="s">
        <v>38</v>
      </c>
      <c r="P149" t="s">
        <v>548</v>
      </c>
      <c r="Q149" s="8" t="s">
        <v>594</v>
      </c>
      <c r="R149" s="8" t="s">
        <v>594</v>
      </c>
      <c r="T149" s="3" t="s">
        <v>484</v>
      </c>
      <c r="U149">
        <v>2.6</v>
      </c>
      <c r="Y149" t="s">
        <v>150</v>
      </c>
    </row>
    <row r="150" spans="1:25" x14ac:dyDescent="0.2">
      <c r="A150" t="str">
        <f t="shared" si="4"/>
        <v>SARLEU-027S</v>
      </c>
      <c r="B150" t="str">
        <f t="shared" si="5"/>
        <v>2212CKLSLS008</v>
      </c>
      <c r="C150" s="1">
        <v>27</v>
      </c>
      <c r="D150" t="s">
        <v>24</v>
      </c>
      <c r="G150" t="s">
        <v>19</v>
      </c>
      <c r="H150" t="s">
        <v>133</v>
      </c>
      <c r="L150" t="s">
        <v>151</v>
      </c>
      <c r="M150" t="s">
        <v>68</v>
      </c>
      <c r="N150" t="s">
        <v>21</v>
      </c>
      <c r="O150" t="s">
        <v>38</v>
      </c>
      <c r="P150" t="s">
        <v>548</v>
      </c>
      <c r="Q150" s="8" t="s">
        <v>595</v>
      </c>
      <c r="R150" s="8" t="s">
        <v>595</v>
      </c>
      <c r="S150" s="2" t="s">
        <v>768</v>
      </c>
      <c r="T150" s="3" t="s">
        <v>484</v>
      </c>
      <c r="U150">
        <v>2.6</v>
      </c>
      <c r="Y150" t="s">
        <v>152</v>
      </c>
    </row>
    <row r="151" spans="1:25" x14ac:dyDescent="0.2">
      <c r="A151" t="str">
        <f t="shared" si="4"/>
        <v>SARLEU-028S</v>
      </c>
      <c r="B151" t="str">
        <f t="shared" si="5"/>
        <v>2212CKLSLS023</v>
      </c>
      <c r="C151" s="1">
        <v>28</v>
      </c>
      <c r="D151" t="s">
        <v>24</v>
      </c>
      <c r="G151" t="s">
        <v>19</v>
      </c>
      <c r="H151" t="s">
        <v>133</v>
      </c>
      <c r="L151" t="s">
        <v>67</v>
      </c>
      <c r="M151" t="s">
        <v>68</v>
      </c>
      <c r="N151" t="s">
        <v>21</v>
      </c>
      <c r="O151" t="s">
        <v>38</v>
      </c>
      <c r="P151" t="s">
        <v>548</v>
      </c>
      <c r="Q151" s="8" t="s">
        <v>607</v>
      </c>
      <c r="R151" s="8" t="s">
        <v>607</v>
      </c>
      <c r="T151" s="3" t="s">
        <v>484</v>
      </c>
      <c r="U151">
        <v>2.6</v>
      </c>
      <c r="Y151" t="s">
        <v>153</v>
      </c>
    </row>
    <row r="152" spans="1:25" ht="17" thickBot="1" x14ac:dyDescent="0.25">
      <c r="A152" t="str">
        <f t="shared" si="4"/>
        <v>SARLEU-029S</v>
      </c>
      <c r="B152" t="str">
        <f t="shared" si="5"/>
        <v>2212CKLSLS027</v>
      </c>
      <c r="C152" s="1">
        <v>29</v>
      </c>
      <c r="D152" t="s">
        <v>24</v>
      </c>
      <c r="G152" t="s">
        <v>19</v>
      </c>
      <c r="H152" t="s">
        <v>133</v>
      </c>
      <c r="N152" t="s">
        <v>21</v>
      </c>
      <c r="O152" t="s">
        <v>38</v>
      </c>
      <c r="P152" t="s">
        <v>548</v>
      </c>
      <c r="Q152" s="8" t="s">
        <v>587</v>
      </c>
      <c r="R152" s="8" t="s">
        <v>587</v>
      </c>
      <c r="T152" s="3" t="s">
        <v>484</v>
      </c>
      <c r="U152">
        <v>2.6</v>
      </c>
      <c r="Y152" t="s">
        <v>154</v>
      </c>
    </row>
    <row r="153" spans="1:25" s="4" customFormat="1" ht="17" thickTop="1" x14ac:dyDescent="0.2">
      <c r="A153" s="4" t="str">
        <f t="shared" si="4"/>
        <v>SARMIN-007S</v>
      </c>
      <c r="B153" t="str">
        <f t="shared" si="5"/>
        <v>2212CKLSMS009</v>
      </c>
      <c r="C153" s="5">
        <v>7</v>
      </c>
      <c r="D153" s="4" t="s">
        <v>24</v>
      </c>
      <c r="G153" s="4" t="s">
        <v>19</v>
      </c>
      <c r="H153" s="4" t="s">
        <v>192</v>
      </c>
      <c r="J153" s="4" t="s">
        <v>193</v>
      </c>
      <c r="L153" s="4" t="s">
        <v>197</v>
      </c>
      <c r="M153" s="4" t="s">
        <v>198</v>
      </c>
      <c r="N153" s="4" t="s">
        <v>21</v>
      </c>
      <c r="O153" s="4" t="s">
        <v>38</v>
      </c>
      <c r="P153" s="4" t="s">
        <v>548</v>
      </c>
      <c r="Q153" s="9" t="s">
        <v>596</v>
      </c>
      <c r="R153" s="9" t="s">
        <v>596</v>
      </c>
      <c r="S153" s="6" t="s">
        <v>581</v>
      </c>
      <c r="T153" s="7" t="s">
        <v>484</v>
      </c>
      <c r="U153" s="4">
        <v>2.6</v>
      </c>
      <c r="Y153" s="4" t="s">
        <v>199</v>
      </c>
    </row>
    <row r="154" spans="1:25" x14ac:dyDescent="0.2">
      <c r="A154" t="str">
        <f t="shared" si="4"/>
        <v>SARMIN-008S</v>
      </c>
      <c r="B154" t="str">
        <f t="shared" si="5"/>
        <v>2212CKLSMS010</v>
      </c>
      <c r="C154" s="1">
        <v>8</v>
      </c>
      <c r="D154" t="s">
        <v>24</v>
      </c>
      <c r="G154" t="s">
        <v>19</v>
      </c>
      <c r="H154" t="s">
        <v>192</v>
      </c>
      <c r="J154" t="s">
        <v>193</v>
      </c>
      <c r="N154" t="s">
        <v>21</v>
      </c>
      <c r="O154" t="s">
        <v>38</v>
      </c>
      <c r="P154" t="s">
        <v>548</v>
      </c>
      <c r="Q154" s="8" t="s">
        <v>597</v>
      </c>
      <c r="R154" s="8" t="s">
        <v>597</v>
      </c>
      <c r="T154" s="3" t="s">
        <v>484</v>
      </c>
      <c r="U154">
        <v>2.6</v>
      </c>
      <c r="Y154" t="s">
        <v>200</v>
      </c>
    </row>
    <row r="155" spans="1:25" ht="17" thickBot="1" x14ac:dyDescent="0.25">
      <c r="A155" t="str">
        <f t="shared" si="4"/>
        <v>SARMIN-009S</v>
      </c>
      <c r="B155" t="str">
        <f t="shared" si="5"/>
        <v>2212CKLSMS011</v>
      </c>
      <c r="C155" s="1">
        <v>9</v>
      </c>
      <c r="D155" t="s">
        <v>24</v>
      </c>
      <c r="G155" t="s">
        <v>19</v>
      </c>
      <c r="H155" t="s">
        <v>192</v>
      </c>
      <c r="J155" t="s">
        <v>193</v>
      </c>
      <c r="N155" t="s">
        <v>21</v>
      </c>
      <c r="O155" t="s">
        <v>38</v>
      </c>
      <c r="P155" t="s">
        <v>548</v>
      </c>
      <c r="Q155" s="8" t="s">
        <v>588</v>
      </c>
      <c r="R155" s="8" t="s">
        <v>588</v>
      </c>
      <c r="T155" s="3" t="s">
        <v>484</v>
      </c>
      <c r="U155">
        <v>2.6</v>
      </c>
      <c r="Y155" t="s">
        <v>201</v>
      </c>
    </row>
    <row r="156" spans="1:25" s="4" customFormat="1" ht="17" thickTop="1" x14ac:dyDescent="0.2">
      <c r="A156" s="4" t="str">
        <f t="shared" si="4"/>
        <v>SARPSI-004S</v>
      </c>
      <c r="B156" t="str">
        <f t="shared" si="5"/>
        <v>2212CKLSPS012</v>
      </c>
      <c r="C156" s="5">
        <v>4</v>
      </c>
      <c r="D156" s="4" t="s">
        <v>24</v>
      </c>
      <c r="G156" s="4" t="s">
        <v>19</v>
      </c>
      <c r="H156" s="4" t="s">
        <v>215</v>
      </c>
      <c r="J156" s="4" t="s">
        <v>193</v>
      </c>
      <c r="L156" s="4" t="s">
        <v>75</v>
      </c>
      <c r="M156" s="4" t="s">
        <v>68</v>
      </c>
      <c r="N156" s="4" t="s">
        <v>21</v>
      </c>
      <c r="O156" s="4" t="s">
        <v>38</v>
      </c>
      <c r="P156" s="4" t="s">
        <v>548</v>
      </c>
      <c r="Q156" s="9" t="s">
        <v>598</v>
      </c>
      <c r="R156" s="9" t="s">
        <v>598</v>
      </c>
      <c r="S156" s="6"/>
      <c r="T156" s="7" t="s">
        <v>484</v>
      </c>
      <c r="U156" s="4">
        <v>2.6</v>
      </c>
      <c r="Y156" s="4" t="s">
        <v>221</v>
      </c>
    </row>
    <row r="157" spans="1:25" x14ac:dyDescent="0.2">
      <c r="A157" t="str">
        <f t="shared" si="4"/>
        <v>SARPUR-011S</v>
      </c>
      <c r="B157" t="str">
        <f t="shared" si="5"/>
        <v>2212CKLSPS013</v>
      </c>
      <c r="C157" s="1">
        <v>11</v>
      </c>
      <c r="D157" t="s">
        <v>24</v>
      </c>
      <c r="G157" t="s">
        <v>19</v>
      </c>
      <c r="H157" t="s">
        <v>223</v>
      </c>
      <c r="I157" t="s">
        <v>223</v>
      </c>
      <c r="L157" t="s">
        <v>226</v>
      </c>
      <c r="M157" t="s">
        <v>227</v>
      </c>
      <c r="N157" t="s">
        <v>228</v>
      </c>
      <c r="O157" t="s">
        <v>38</v>
      </c>
      <c r="P157" t="s">
        <v>548</v>
      </c>
      <c r="Q157" s="8" t="s">
        <v>599</v>
      </c>
      <c r="R157" s="8" t="s">
        <v>599</v>
      </c>
      <c r="T157" s="3" t="s">
        <v>484</v>
      </c>
      <c r="U157">
        <v>2.6</v>
      </c>
      <c r="Y157" t="s">
        <v>230</v>
      </c>
    </row>
    <row r="158" spans="1:25" x14ac:dyDescent="0.2">
      <c r="A158" t="str">
        <f t="shared" si="4"/>
        <v>SARPUR-010S</v>
      </c>
      <c r="B158" t="str">
        <f t="shared" si="5"/>
        <v>2212CKLSPS014</v>
      </c>
      <c r="C158" s="1">
        <v>10</v>
      </c>
      <c r="D158" t="s">
        <v>24</v>
      </c>
      <c r="G158" t="s">
        <v>19</v>
      </c>
      <c r="H158" t="s">
        <v>223</v>
      </c>
      <c r="I158" t="s">
        <v>223</v>
      </c>
      <c r="L158" t="s">
        <v>226</v>
      </c>
      <c r="M158" t="s">
        <v>227</v>
      </c>
      <c r="N158" t="s">
        <v>228</v>
      </c>
      <c r="O158" t="s">
        <v>38</v>
      </c>
      <c r="P158" t="s">
        <v>548</v>
      </c>
      <c r="Q158" s="8" t="s">
        <v>600</v>
      </c>
      <c r="R158" s="8" t="s">
        <v>600</v>
      </c>
      <c r="T158" s="3" t="s">
        <v>484</v>
      </c>
      <c r="U158">
        <v>2.6</v>
      </c>
      <c r="Y158" t="s">
        <v>229</v>
      </c>
    </row>
    <row r="159" spans="1:25" x14ac:dyDescent="0.2">
      <c r="A159" t="str">
        <f t="shared" si="4"/>
        <v>SARPUR-012S</v>
      </c>
      <c r="B159" t="str">
        <f t="shared" si="5"/>
        <v>2212CKLSPS017</v>
      </c>
      <c r="C159" s="1">
        <v>12</v>
      </c>
      <c r="D159" t="s">
        <v>24</v>
      </c>
      <c r="G159" t="s">
        <v>19</v>
      </c>
      <c r="H159" t="s">
        <v>223</v>
      </c>
      <c r="I159" t="s">
        <v>224</v>
      </c>
      <c r="L159" t="s">
        <v>231</v>
      </c>
      <c r="M159" t="s">
        <v>198</v>
      </c>
      <c r="N159" t="s">
        <v>21</v>
      </c>
      <c r="O159" t="s">
        <v>38</v>
      </c>
      <c r="P159" t="s">
        <v>548</v>
      </c>
      <c r="Q159" s="8" t="s">
        <v>603</v>
      </c>
      <c r="R159" s="8" t="s">
        <v>603</v>
      </c>
      <c r="T159" s="3" t="s">
        <v>484</v>
      </c>
      <c r="U159">
        <v>2.6</v>
      </c>
      <c r="Y159" t="s">
        <v>232</v>
      </c>
    </row>
    <row r="160" spans="1:25" x14ac:dyDescent="0.2">
      <c r="A160" t="str">
        <f t="shared" si="4"/>
        <v>SARPUR-013S</v>
      </c>
      <c r="B160" t="str">
        <f t="shared" si="5"/>
        <v>2212CKLSPS018</v>
      </c>
      <c r="C160" s="1">
        <v>13</v>
      </c>
      <c r="D160" t="s">
        <v>24</v>
      </c>
      <c r="G160" t="s">
        <v>19</v>
      </c>
      <c r="H160" t="s">
        <v>223</v>
      </c>
      <c r="I160" t="s">
        <v>224</v>
      </c>
      <c r="L160" t="s">
        <v>233</v>
      </c>
      <c r="M160" t="s">
        <v>63</v>
      </c>
      <c r="N160" t="s">
        <v>21</v>
      </c>
      <c r="O160" t="s">
        <v>38</v>
      </c>
      <c r="P160" t="s">
        <v>548</v>
      </c>
      <c r="Q160" s="8" t="s">
        <v>604</v>
      </c>
      <c r="R160" s="8" t="s">
        <v>604</v>
      </c>
      <c r="T160" s="3" t="s">
        <v>484</v>
      </c>
      <c r="U160">
        <v>2.6</v>
      </c>
      <c r="Y160" t="s">
        <v>234</v>
      </c>
    </row>
    <row r="161" spans="1:25" ht="17" thickBot="1" x14ac:dyDescent="0.25">
      <c r="A161" t="str">
        <f t="shared" si="4"/>
        <v>SARPUR-014S</v>
      </c>
      <c r="B161" t="str">
        <f t="shared" si="5"/>
        <v>2212CKLSPS019</v>
      </c>
      <c r="C161" s="1">
        <v>14</v>
      </c>
      <c r="D161" t="s">
        <v>24</v>
      </c>
      <c r="G161" t="s">
        <v>19</v>
      </c>
      <c r="H161" t="s">
        <v>223</v>
      </c>
      <c r="I161" t="s">
        <v>224</v>
      </c>
      <c r="L161" t="s">
        <v>62</v>
      </c>
      <c r="M161" t="s">
        <v>63</v>
      </c>
      <c r="N161" t="s">
        <v>21</v>
      </c>
      <c r="O161" t="s">
        <v>38</v>
      </c>
      <c r="P161" t="s">
        <v>548</v>
      </c>
      <c r="Q161" s="8" t="s">
        <v>589</v>
      </c>
      <c r="R161" s="8" t="s">
        <v>589</v>
      </c>
      <c r="T161" s="3" t="s">
        <v>484</v>
      </c>
      <c r="U161">
        <v>2.6</v>
      </c>
      <c r="Y161" t="s">
        <v>235</v>
      </c>
    </row>
    <row r="162" spans="1:25" s="4" customFormat="1" ht="17" thickTop="1" x14ac:dyDescent="0.2">
      <c r="A162" s="4" t="str">
        <f t="shared" si="4"/>
        <v>SARPUR-015S</v>
      </c>
      <c r="B162" t="str">
        <f t="shared" si="5"/>
        <v>2212CKLSPS020</v>
      </c>
      <c r="C162" s="5">
        <v>15</v>
      </c>
      <c r="D162" s="4" t="s">
        <v>24</v>
      </c>
      <c r="G162" s="4" t="s">
        <v>19</v>
      </c>
      <c r="H162" s="4" t="s">
        <v>223</v>
      </c>
      <c r="I162" s="4" t="s">
        <v>224</v>
      </c>
      <c r="L162" s="4" t="s">
        <v>236</v>
      </c>
      <c r="M162" s="4" t="s">
        <v>63</v>
      </c>
      <c r="N162" s="4" t="s">
        <v>21</v>
      </c>
      <c r="O162" s="4" t="s">
        <v>38</v>
      </c>
      <c r="P162" s="4" t="s">
        <v>548</v>
      </c>
      <c r="Q162" s="9" t="s">
        <v>585</v>
      </c>
      <c r="R162" s="8" t="s">
        <v>585</v>
      </c>
      <c r="S162" s="6"/>
      <c r="T162" s="7" t="s">
        <v>484</v>
      </c>
      <c r="U162" s="4">
        <v>2.6</v>
      </c>
      <c r="Y162" s="4" t="s">
        <v>237</v>
      </c>
    </row>
    <row r="163" spans="1:25" x14ac:dyDescent="0.2">
      <c r="A163" t="str">
        <f t="shared" si="4"/>
        <v>SARPUR-016S</v>
      </c>
      <c r="B163" t="str">
        <f t="shared" si="5"/>
        <v>2212CKLSPS021</v>
      </c>
      <c r="C163" s="1">
        <v>16</v>
      </c>
      <c r="D163" t="s">
        <v>24</v>
      </c>
      <c r="G163" t="s">
        <v>19</v>
      </c>
      <c r="H163" t="s">
        <v>223</v>
      </c>
      <c r="I163" t="s">
        <v>224</v>
      </c>
      <c r="L163" t="s">
        <v>238</v>
      </c>
      <c r="M163" t="s">
        <v>83</v>
      </c>
      <c r="N163" t="s">
        <v>21</v>
      </c>
      <c r="O163" t="s">
        <v>38</v>
      </c>
      <c r="P163" t="s">
        <v>548</v>
      </c>
      <c r="Q163" s="8" t="s">
        <v>605</v>
      </c>
      <c r="R163" s="8" t="s">
        <v>605</v>
      </c>
      <c r="T163" s="3" t="s">
        <v>484</v>
      </c>
      <c r="U163">
        <v>2.6</v>
      </c>
      <c r="Y163" t="s">
        <v>239</v>
      </c>
    </row>
    <row r="164" spans="1:25" x14ac:dyDescent="0.2">
      <c r="A164" t="str">
        <f t="shared" si="4"/>
        <v>SARPSI-005S</v>
      </c>
      <c r="B164" t="str">
        <f t="shared" si="5"/>
        <v>2212CKLSPS024</v>
      </c>
      <c r="C164" s="1">
        <v>5</v>
      </c>
      <c r="D164" t="s">
        <v>24</v>
      </c>
      <c r="G164" t="s">
        <v>19</v>
      </c>
      <c r="H164" t="s">
        <v>215</v>
      </c>
      <c r="J164" t="s">
        <v>193</v>
      </c>
      <c r="L164" t="s">
        <v>89</v>
      </c>
      <c r="M164" t="s">
        <v>68</v>
      </c>
      <c r="N164" t="s">
        <v>21</v>
      </c>
      <c r="O164" t="s">
        <v>38</v>
      </c>
      <c r="P164" t="s">
        <v>548</v>
      </c>
      <c r="Q164" s="8" t="s">
        <v>608</v>
      </c>
      <c r="R164" s="8" t="s">
        <v>608</v>
      </c>
      <c r="T164" s="3" t="s">
        <v>484</v>
      </c>
      <c r="U164">
        <v>2.6</v>
      </c>
      <c r="W164" t="s">
        <v>30</v>
      </c>
      <c r="Y164" t="s">
        <v>222</v>
      </c>
    </row>
    <row r="165" spans="1:25" x14ac:dyDescent="0.2">
      <c r="A165" t="str">
        <f t="shared" si="4"/>
        <v>SARROS-002S</v>
      </c>
      <c r="B165" t="str">
        <f t="shared" si="5"/>
        <v>2212CKLSRS015</v>
      </c>
      <c r="C165" s="1">
        <v>2</v>
      </c>
      <c r="D165" t="s">
        <v>24</v>
      </c>
      <c r="G165" t="s">
        <v>19</v>
      </c>
      <c r="H165" t="s">
        <v>250</v>
      </c>
      <c r="L165" t="s">
        <v>151</v>
      </c>
      <c r="M165" t="s">
        <v>68</v>
      </c>
      <c r="N165" t="s">
        <v>21</v>
      </c>
      <c r="O165" t="s">
        <v>38</v>
      </c>
      <c r="P165" t="s">
        <v>548</v>
      </c>
      <c r="Q165" s="8" t="s">
        <v>601</v>
      </c>
      <c r="R165" s="8" t="s">
        <v>601</v>
      </c>
      <c r="T165" s="3" t="s">
        <v>484</v>
      </c>
      <c r="U165">
        <v>2.6</v>
      </c>
      <c r="Y165" t="s">
        <v>251</v>
      </c>
    </row>
    <row r="166" spans="1:25" x14ac:dyDescent="0.2">
      <c r="A166" t="str">
        <f t="shared" si="4"/>
        <v>SARROS-003S</v>
      </c>
      <c r="B166" t="str">
        <f t="shared" si="5"/>
        <v>2212CKLSRS016</v>
      </c>
      <c r="C166" s="1">
        <v>3</v>
      </c>
      <c r="D166" t="s">
        <v>24</v>
      </c>
      <c r="G166" t="s">
        <v>19</v>
      </c>
      <c r="H166" t="s">
        <v>250</v>
      </c>
      <c r="L166" t="s">
        <v>75</v>
      </c>
      <c r="M166" t="s">
        <v>68</v>
      </c>
      <c r="N166" t="s">
        <v>21</v>
      </c>
      <c r="O166" t="s">
        <v>38</v>
      </c>
      <c r="P166" t="s">
        <v>548</v>
      </c>
      <c r="Q166" s="8" t="s">
        <v>602</v>
      </c>
      <c r="R166" s="8" t="s">
        <v>602</v>
      </c>
      <c r="T166" s="3" t="s">
        <v>484</v>
      </c>
      <c r="U166">
        <v>2.6</v>
      </c>
      <c r="Y166" t="s">
        <v>252</v>
      </c>
    </row>
    <row r="167" spans="1:25" x14ac:dyDescent="0.2">
      <c r="A167" t="str">
        <f t="shared" si="4"/>
        <v>SARFLA-024S</v>
      </c>
      <c r="B167" t="str">
        <f t="shared" si="5"/>
        <v>2211DCASFS003</v>
      </c>
      <c r="C167" s="1">
        <v>24</v>
      </c>
      <c r="D167" t="s">
        <v>24</v>
      </c>
      <c r="G167" t="s">
        <v>19</v>
      </c>
      <c r="H167" t="s">
        <v>60</v>
      </c>
      <c r="J167" t="s">
        <v>91</v>
      </c>
      <c r="N167" t="s">
        <v>21</v>
      </c>
      <c r="O167" t="s">
        <v>99</v>
      </c>
      <c r="P167" t="s">
        <v>550</v>
      </c>
      <c r="Q167" s="8">
        <v>3</v>
      </c>
      <c r="R167" s="8" t="s">
        <v>577</v>
      </c>
      <c r="T167" s="3" t="s">
        <v>485</v>
      </c>
      <c r="U167">
        <v>6</v>
      </c>
      <c r="Y167" t="s">
        <v>100</v>
      </c>
    </row>
    <row r="168" spans="1:25" x14ac:dyDescent="0.2">
      <c r="A168" t="str">
        <f t="shared" si="4"/>
        <v>SARFLA-025S</v>
      </c>
      <c r="B168" t="str">
        <f t="shared" si="5"/>
        <v>2211DCASFS004</v>
      </c>
      <c r="C168" s="1">
        <v>25</v>
      </c>
      <c r="D168" t="s">
        <v>24</v>
      </c>
      <c r="G168" t="s">
        <v>19</v>
      </c>
      <c r="H168" t="s">
        <v>60</v>
      </c>
      <c r="J168" t="s">
        <v>91</v>
      </c>
      <c r="N168" t="s">
        <v>21</v>
      </c>
      <c r="O168" t="s">
        <v>99</v>
      </c>
      <c r="P168" t="s">
        <v>550</v>
      </c>
      <c r="Q168" s="8">
        <v>4</v>
      </c>
      <c r="R168" s="8" t="s">
        <v>578</v>
      </c>
      <c r="T168" s="3" t="s">
        <v>485</v>
      </c>
      <c r="U168">
        <v>6</v>
      </c>
      <c r="Y168" t="s">
        <v>101</v>
      </c>
    </row>
    <row r="169" spans="1:25" ht="15" customHeight="1" x14ac:dyDescent="0.2">
      <c r="A169" t="str">
        <f t="shared" si="4"/>
        <v>SARFLA-026S</v>
      </c>
      <c r="B169" t="str">
        <f t="shared" si="5"/>
        <v>2211DCASFS011</v>
      </c>
      <c r="C169" s="1">
        <v>26</v>
      </c>
      <c r="D169" t="s">
        <v>24</v>
      </c>
      <c r="G169" t="s">
        <v>19</v>
      </c>
      <c r="H169" t="s">
        <v>60</v>
      </c>
      <c r="N169" t="s">
        <v>21</v>
      </c>
      <c r="O169" t="s">
        <v>99</v>
      </c>
      <c r="P169" t="s">
        <v>550</v>
      </c>
      <c r="Q169" s="8">
        <v>11</v>
      </c>
      <c r="R169" s="8" t="s">
        <v>588</v>
      </c>
      <c r="T169" s="3" t="s">
        <v>485</v>
      </c>
      <c r="U169">
        <v>6</v>
      </c>
      <c r="Y169" t="s">
        <v>102</v>
      </c>
    </row>
    <row r="170" spans="1:25" x14ac:dyDescent="0.2">
      <c r="A170" t="str">
        <f t="shared" si="4"/>
        <v>SARFLA-027S</v>
      </c>
      <c r="B170" t="str">
        <f t="shared" si="5"/>
        <v>2211DCASFS019</v>
      </c>
      <c r="C170" s="1">
        <v>27</v>
      </c>
      <c r="D170" t="s">
        <v>24</v>
      </c>
      <c r="G170" t="s">
        <v>19</v>
      </c>
      <c r="H170" t="s">
        <v>60</v>
      </c>
      <c r="J170" t="s">
        <v>25</v>
      </c>
      <c r="N170" t="s">
        <v>21</v>
      </c>
      <c r="O170" t="s">
        <v>99</v>
      </c>
      <c r="P170" t="s">
        <v>550</v>
      </c>
      <c r="Q170" s="8">
        <v>19</v>
      </c>
      <c r="R170" s="8" t="s">
        <v>589</v>
      </c>
      <c r="T170" s="3" t="s">
        <v>485</v>
      </c>
      <c r="U170">
        <v>5</v>
      </c>
      <c r="Y170" t="s">
        <v>103</v>
      </c>
    </row>
    <row r="171" spans="1:25" x14ac:dyDescent="0.2">
      <c r="A171" t="str">
        <f t="shared" si="4"/>
        <v>SARFLA-028S</v>
      </c>
      <c r="B171" t="str">
        <f t="shared" si="5"/>
        <v>2211DCASFS029</v>
      </c>
      <c r="C171" s="1">
        <v>28</v>
      </c>
      <c r="D171" t="s">
        <v>24</v>
      </c>
      <c r="G171" t="s">
        <v>19</v>
      </c>
      <c r="H171" t="s">
        <v>60</v>
      </c>
      <c r="J171" t="s">
        <v>70</v>
      </c>
      <c r="N171" t="s">
        <v>21</v>
      </c>
      <c r="O171" t="s">
        <v>99</v>
      </c>
      <c r="P171" t="s">
        <v>550</v>
      </c>
      <c r="Q171" s="8">
        <v>29</v>
      </c>
      <c r="R171" s="8" t="s">
        <v>584</v>
      </c>
      <c r="T171" s="3" t="s">
        <v>485</v>
      </c>
      <c r="U171">
        <v>3</v>
      </c>
      <c r="Y171" t="s">
        <v>104</v>
      </c>
    </row>
    <row r="172" spans="1:25" x14ac:dyDescent="0.2">
      <c r="A172" t="str">
        <f t="shared" si="4"/>
        <v>SARPUR-009S</v>
      </c>
      <c r="B172" t="str">
        <f t="shared" si="5"/>
        <v>2211DCASPS140</v>
      </c>
      <c r="C172" s="1">
        <v>9</v>
      </c>
      <c r="D172" t="s">
        <v>24</v>
      </c>
      <c r="G172" t="s">
        <v>19</v>
      </c>
      <c r="H172" t="s">
        <v>223</v>
      </c>
      <c r="I172" t="s">
        <v>223</v>
      </c>
      <c r="L172" t="s">
        <v>240</v>
      </c>
      <c r="M172" t="s">
        <v>227</v>
      </c>
      <c r="N172" t="s">
        <v>228</v>
      </c>
      <c r="O172" t="s">
        <v>99</v>
      </c>
      <c r="P172" t="s">
        <v>550</v>
      </c>
      <c r="Q172" s="8">
        <v>140</v>
      </c>
      <c r="R172" s="8">
        <v>140</v>
      </c>
      <c r="T172" s="3" t="s">
        <v>485</v>
      </c>
      <c r="U172">
        <v>3</v>
      </c>
      <c r="Y172" t="s">
        <v>241</v>
      </c>
    </row>
    <row r="173" spans="1:25" x14ac:dyDescent="0.2">
      <c r="A173" t="str">
        <f t="shared" si="4"/>
        <v>SARXHY-054S</v>
      </c>
      <c r="B173" t="str">
        <f t="shared" si="5"/>
        <v>2211DCASXS059</v>
      </c>
      <c r="C173" s="1">
        <v>54</v>
      </c>
      <c r="D173" t="s">
        <v>24</v>
      </c>
      <c r="G173" t="s">
        <v>19</v>
      </c>
      <c r="H173" t="s">
        <v>263</v>
      </c>
      <c r="O173" t="s">
        <v>99</v>
      </c>
      <c r="P173" t="s">
        <v>550</v>
      </c>
      <c r="Q173" s="8">
        <v>59</v>
      </c>
      <c r="R173" s="8" t="s">
        <v>590</v>
      </c>
      <c r="T173" s="3" t="s">
        <v>485</v>
      </c>
      <c r="U173">
        <v>9</v>
      </c>
      <c r="Y173" t="s">
        <v>360</v>
      </c>
    </row>
    <row r="174" spans="1:25" x14ac:dyDescent="0.2">
      <c r="A174" t="str">
        <f t="shared" si="4"/>
        <v>SARXHY-055S</v>
      </c>
      <c r="B174" t="str">
        <f t="shared" si="5"/>
        <v>2211DCASXS072</v>
      </c>
      <c r="C174" s="1">
        <v>55</v>
      </c>
      <c r="D174" t="s">
        <v>24</v>
      </c>
      <c r="G174" t="s">
        <v>19</v>
      </c>
      <c r="H174" t="s">
        <v>263</v>
      </c>
      <c r="O174" t="s">
        <v>99</v>
      </c>
      <c r="P174" t="s">
        <v>550</v>
      </c>
      <c r="Q174" s="8">
        <v>72</v>
      </c>
      <c r="R174" s="8" t="s">
        <v>591</v>
      </c>
      <c r="T174" s="3" t="s">
        <v>485</v>
      </c>
      <c r="U174">
        <v>6</v>
      </c>
      <c r="Y174" t="s">
        <v>361</v>
      </c>
    </row>
    <row r="175" spans="1:25" x14ac:dyDescent="0.2">
      <c r="A175" t="str">
        <f t="shared" si="4"/>
        <v>SARXHY-056S</v>
      </c>
      <c r="B175" t="str">
        <f t="shared" si="5"/>
        <v>2211DCASXS089</v>
      </c>
      <c r="C175" s="1">
        <v>56</v>
      </c>
      <c r="D175" t="s">
        <v>24</v>
      </c>
      <c r="G175" t="s">
        <v>19</v>
      </c>
      <c r="H175" t="s">
        <v>263</v>
      </c>
      <c r="O175" t="s">
        <v>99</v>
      </c>
      <c r="P175" t="s">
        <v>550</v>
      </c>
      <c r="Q175" s="8">
        <v>89</v>
      </c>
      <c r="R175" s="8" t="s">
        <v>592</v>
      </c>
      <c r="T175" s="3" t="s">
        <v>485</v>
      </c>
      <c r="U175">
        <v>7</v>
      </c>
      <c r="Y175" t="s">
        <v>362</v>
      </c>
    </row>
    <row r="176" spans="1:25" x14ac:dyDescent="0.2">
      <c r="A176" t="str">
        <f t="shared" si="4"/>
        <v>SARXHY-057S</v>
      </c>
      <c r="B176" t="str">
        <f t="shared" si="5"/>
        <v>2211DCASXS097</v>
      </c>
      <c r="C176" s="1">
        <v>57</v>
      </c>
      <c r="D176" t="s">
        <v>24</v>
      </c>
      <c r="G176" t="s">
        <v>19</v>
      </c>
      <c r="H176" t="s">
        <v>263</v>
      </c>
      <c r="O176" t="s">
        <v>99</v>
      </c>
      <c r="P176" t="s">
        <v>550</v>
      </c>
      <c r="Q176" s="8">
        <v>97</v>
      </c>
      <c r="R176" s="8" t="s">
        <v>593</v>
      </c>
      <c r="T176" s="3" t="s">
        <v>485</v>
      </c>
      <c r="U176">
        <v>12</v>
      </c>
      <c r="Y176" t="s">
        <v>363</v>
      </c>
    </row>
    <row r="177" spans="1:25" x14ac:dyDescent="0.2">
      <c r="A177" t="str">
        <f t="shared" si="4"/>
        <v>SARXHY-058S</v>
      </c>
      <c r="B177" t="str">
        <f t="shared" si="5"/>
        <v>2211DCASXS122</v>
      </c>
      <c r="C177" s="1">
        <v>58</v>
      </c>
      <c r="D177" t="s">
        <v>24</v>
      </c>
      <c r="G177" t="s">
        <v>19</v>
      </c>
      <c r="H177" t="s">
        <v>263</v>
      </c>
      <c r="O177" t="s">
        <v>99</v>
      </c>
      <c r="P177" t="s">
        <v>550</v>
      </c>
      <c r="Q177" s="8">
        <v>122</v>
      </c>
      <c r="R177" s="8">
        <v>122</v>
      </c>
      <c r="T177" s="3" t="s">
        <v>485</v>
      </c>
      <c r="U177">
        <v>8</v>
      </c>
      <c r="Y177" t="s">
        <v>364</v>
      </c>
    </row>
    <row r="178" spans="1:25" x14ac:dyDescent="0.2">
      <c r="A178" t="str">
        <f t="shared" si="4"/>
        <v>SARXHY-059S</v>
      </c>
      <c r="B178" t="str">
        <f t="shared" si="5"/>
        <v>2211DCASXS125</v>
      </c>
      <c r="C178" s="1">
        <v>59</v>
      </c>
      <c r="D178" t="s">
        <v>24</v>
      </c>
      <c r="G178" t="s">
        <v>19</v>
      </c>
      <c r="H178" t="s">
        <v>263</v>
      </c>
      <c r="O178" t="s">
        <v>99</v>
      </c>
      <c r="P178" t="s">
        <v>550</v>
      </c>
      <c r="Q178" s="8">
        <v>125</v>
      </c>
      <c r="R178" s="8">
        <v>125</v>
      </c>
      <c r="T178" s="3" t="s">
        <v>485</v>
      </c>
      <c r="U178">
        <v>9</v>
      </c>
      <c r="Y178" t="s">
        <v>365</v>
      </c>
    </row>
    <row r="179" spans="1:25" x14ac:dyDescent="0.2">
      <c r="A179" t="str">
        <f t="shared" si="4"/>
        <v>SARXHY-060S</v>
      </c>
      <c r="B179" t="str">
        <f t="shared" si="5"/>
        <v>2211DCASXS130</v>
      </c>
      <c r="C179" s="1">
        <v>60</v>
      </c>
      <c r="D179" t="s">
        <v>24</v>
      </c>
      <c r="G179" t="s">
        <v>19</v>
      </c>
      <c r="H179" t="s">
        <v>263</v>
      </c>
      <c r="O179" t="s">
        <v>99</v>
      </c>
      <c r="P179" t="s">
        <v>550</v>
      </c>
      <c r="Q179" s="8">
        <v>130</v>
      </c>
      <c r="R179" s="8">
        <v>130</v>
      </c>
      <c r="T179" s="3" t="s">
        <v>485</v>
      </c>
      <c r="U179">
        <v>8</v>
      </c>
      <c r="Y179" t="s">
        <v>366</v>
      </c>
    </row>
    <row r="180" spans="1:25" x14ac:dyDescent="0.2">
      <c r="A180" t="str">
        <f t="shared" si="4"/>
        <v>SARXHY-061S</v>
      </c>
      <c r="B180" t="str">
        <f t="shared" si="5"/>
        <v>2211DCASXS133</v>
      </c>
      <c r="C180" s="1">
        <v>61</v>
      </c>
      <c r="D180" t="s">
        <v>24</v>
      </c>
      <c r="G180" t="s">
        <v>19</v>
      </c>
      <c r="H180" t="s">
        <v>263</v>
      </c>
      <c r="O180" t="s">
        <v>99</v>
      </c>
      <c r="P180" t="s">
        <v>550</v>
      </c>
      <c r="Q180" s="8">
        <v>133</v>
      </c>
      <c r="R180" s="8">
        <v>133</v>
      </c>
      <c r="T180" s="3" t="s">
        <v>485</v>
      </c>
      <c r="U180">
        <v>8</v>
      </c>
      <c r="Y180" t="s">
        <v>367</v>
      </c>
    </row>
    <row r="181" spans="1:25" x14ac:dyDescent="0.2">
      <c r="A181" t="str">
        <f t="shared" si="4"/>
        <v>SARXHY-062S</v>
      </c>
      <c r="B181" t="str">
        <f t="shared" si="5"/>
        <v>2211DCASXS147</v>
      </c>
      <c r="C181" s="1">
        <v>62</v>
      </c>
      <c r="D181" t="s">
        <v>24</v>
      </c>
      <c r="G181" t="s">
        <v>19</v>
      </c>
      <c r="H181" t="s">
        <v>263</v>
      </c>
      <c r="O181" t="s">
        <v>99</v>
      </c>
      <c r="P181" t="s">
        <v>550</v>
      </c>
      <c r="Q181" s="8">
        <v>147</v>
      </c>
      <c r="R181" s="8">
        <v>147</v>
      </c>
      <c r="T181" s="3" t="s">
        <v>485</v>
      </c>
      <c r="U181">
        <v>8</v>
      </c>
      <c r="Y181" t="s">
        <v>368</v>
      </c>
    </row>
    <row r="182" spans="1:25" x14ac:dyDescent="0.2">
      <c r="A182" t="str">
        <f t="shared" si="4"/>
        <v>SARALA-005P</v>
      </c>
      <c r="B182" t="str">
        <f t="shared" si="5"/>
        <v>2205MKESAP001</v>
      </c>
      <c r="C182" s="1">
        <v>5</v>
      </c>
      <c r="D182" t="s">
        <v>18</v>
      </c>
      <c r="G182" t="s">
        <v>19</v>
      </c>
      <c r="H182" t="s">
        <v>20</v>
      </c>
      <c r="N182" t="s">
        <v>21</v>
      </c>
      <c r="O182" t="s">
        <v>468</v>
      </c>
      <c r="P182" t="s">
        <v>556</v>
      </c>
      <c r="Q182" s="8" t="s">
        <v>248</v>
      </c>
      <c r="R182" s="8" t="s">
        <v>575</v>
      </c>
      <c r="T182" s="3" t="s">
        <v>494</v>
      </c>
      <c r="U182">
        <v>0</v>
      </c>
      <c r="Y182" t="s">
        <v>469</v>
      </c>
    </row>
    <row r="183" spans="1:25" x14ac:dyDescent="0.2">
      <c r="A183" t="str">
        <f t="shared" si="4"/>
        <v>SARALA-006P</v>
      </c>
      <c r="B183" t="str">
        <f t="shared" si="5"/>
        <v>2205MKESAP002</v>
      </c>
      <c r="C183" s="1">
        <v>6</v>
      </c>
      <c r="D183" t="s">
        <v>18</v>
      </c>
      <c r="G183" t="s">
        <v>19</v>
      </c>
      <c r="H183" t="s">
        <v>20</v>
      </c>
      <c r="N183" t="s">
        <v>21</v>
      </c>
      <c r="O183" t="s">
        <v>468</v>
      </c>
      <c r="P183" t="s">
        <v>556</v>
      </c>
      <c r="Q183" s="8" t="s">
        <v>248</v>
      </c>
      <c r="R183" s="8" t="s">
        <v>576</v>
      </c>
      <c r="S183" s="2" t="s">
        <v>573</v>
      </c>
      <c r="T183" s="3" t="s">
        <v>494</v>
      </c>
      <c r="U183">
        <v>0</v>
      </c>
      <c r="Y183" t="s">
        <v>478</v>
      </c>
    </row>
    <row r="184" spans="1:25" x14ac:dyDescent="0.2">
      <c r="A184" t="str">
        <f t="shared" si="4"/>
        <v>SARFLA-012P</v>
      </c>
      <c r="B184" t="str">
        <f t="shared" si="5"/>
        <v>2205MKESFP003</v>
      </c>
      <c r="C184" s="1">
        <v>12</v>
      </c>
      <c r="D184" t="s">
        <v>18</v>
      </c>
      <c r="G184" t="s">
        <v>19</v>
      </c>
      <c r="H184" t="s">
        <v>60</v>
      </c>
      <c r="J184" t="s">
        <v>66</v>
      </c>
      <c r="N184" t="s">
        <v>21</v>
      </c>
      <c r="O184" t="s">
        <v>468</v>
      </c>
      <c r="P184" t="s">
        <v>556</v>
      </c>
      <c r="Q184" s="8" t="s">
        <v>248</v>
      </c>
      <c r="R184" s="8" t="s">
        <v>577</v>
      </c>
      <c r="T184" s="3" t="s">
        <v>494</v>
      </c>
      <c r="U184">
        <v>0</v>
      </c>
      <c r="Y184" t="s">
        <v>477</v>
      </c>
    </row>
    <row r="185" spans="1:25" x14ac:dyDescent="0.2">
      <c r="A185" t="str">
        <f t="shared" si="4"/>
        <v>SARFLA-013P</v>
      </c>
      <c r="B185" t="str">
        <f t="shared" si="5"/>
        <v>2205MKESFP004</v>
      </c>
      <c r="C185" s="1">
        <v>13</v>
      </c>
      <c r="D185" t="s">
        <v>18</v>
      </c>
      <c r="G185" t="s">
        <v>19</v>
      </c>
      <c r="H185" t="s">
        <v>60</v>
      </c>
      <c r="J185" t="s">
        <v>91</v>
      </c>
      <c r="N185" t="s">
        <v>21</v>
      </c>
      <c r="O185" t="s">
        <v>468</v>
      </c>
      <c r="P185" t="s">
        <v>556</v>
      </c>
      <c r="Q185" s="8" t="s">
        <v>248</v>
      </c>
      <c r="R185" s="8" t="s">
        <v>578</v>
      </c>
      <c r="T185" s="3" t="s">
        <v>494</v>
      </c>
      <c r="U185">
        <v>0</v>
      </c>
    </row>
    <row r="186" spans="1:25" x14ac:dyDescent="0.2">
      <c r="A186" t="str">
        <f t="shared" si="4"/>
        <v>SARFLA-014P</v>
      </c>
      <c r="B186" t="str">
        <f t="shared" si="5"/>
        <v>2205MKESFP005</v>
      </c>
      <c r="C186" s="1">
        <v>14</v>
      </c>
      <c r="D186" t="s">
        <v>18</v>
      </c>
      <c r="G186" t="s">
        <v>19</v>
      </c>
      <c r="H186" t="s">
        <v>60</v>
      </c>
      <c r="J186" t="s">
        <v>60</v>
      </c>
      <c r="N186" t="s">
        <v>21</v>
      </c>
      <c r="O186" t="s">
        <v>468</v>
      </c>
      <c r="P186" t="s">
        <v>556</v>
      </c>
      <c r="Q186" s="8" t="s">
        <v>248</v>
      </c>
      <c r="R186" s="8" t="s">
        <v>579</v>
      </c>
      <c r="T186" s="3" t="s">
        <v>494</v>
      </c>
      <c r="U186">
        <v>0</v>
      </c>
    </row>
    <row r="187" spans="1:25" x14ac:dyDescent="0.2">
      <c r="A187" t="str">
        <f t="shared" si="4"/>
        <v>SARFLA-015P</v>
      </c>
      <c r="B187" t="str">
        <f t="shared" si="5"/>
        <v>2205MKESFP006</v>
      </c>
      <c r="C187" s="1">
        <v>15</v>
      </c>
      <c r="D187" t="s">
        <v>18</v>
      </c>
      <c r="G187" t="s">
        <v>19</v>
      </c>
      <c r="H187" t="s">
        <v>60</v>
      </c>
      <c r="J187" t="s">
        <v>70</v>
      </c>
      <c r="N187" t="s">
        <v>21</v>
      </c>
      <c r="O187" t="s">
        <v>468</v>
      </c>
      <c r="P187" t="s">
        <v>556</v>
      </c>
      <c r="Q187" s="8" t="s">
        <v>248</v>
      </c>
      <c r="R187" s="8" t="s">
        <v>580</v>
      </c>
      <c r="T187" s="3" t="s">
        <v>494</v>
      </c>
      <c r="U187">
        <v>0</v>
      </c>
    </row>
    <row r="188" spans="1:25" x14ac:dyDescent="0.2">
      <c r="A188" t="str">
        <f t="shared" si="4"/>
        <v>SARFLA-016P</v>
      </c>
      <c r="B188" t="str">
        <f t="shared" si="5"/>
        <v>2205MKESFP007</v>
      </c>
      <c r="C188" s="1">
        <v>16</v>
      </c>
      <c r="D188" t="s">
        <v>18</v>
      </c>
      <c r="G188" t="s">
        <v>19</v>
      </c>
      <c r="H188" t="s">
        <v>60</v>
      </c>
      <c r="J188" t="s">
        <v>70</v>
      </c>
      <c r="N188" t="s">
        <v>21</v>
      </c>
      <c r="O188" t="s">
        <v>468</v>
      </c>
      <c r="P188" t="s">
        <v>556</v>
      </c>
      <c r="Q188" s="8" t="s">
        <v>248</v>
      </c>
      <c r="R188" s="8" t="s">
        <v>594</v>
      </c>
      <c r="T188" s="3" t="s">
        <v>494</v>
      </c>
      <c r="U188">
        <v>0</v>
      </c>
      <c r="Y188" t="s">
        <v>475</v>
      </c>
    </row>
    <row r="189" spans="1:25" x14ac:dyDescent="0.2">
      <c r="A189" t="str">
        <f t="shared" si="4"/>
        <v>SARORE-005P</v>
      </c>
      <c r="B189" t="str">
        <f t="shared" si="5"/>
        <v>2205MKESOP008</v>
      </c>
      <c r="C189" s="1">
        <v>5</v>
      </c>
      <c r="D189" t="s">
        <v>18</v>
      </c>
      <c r="G189" t="s">
        <v>19</v>
      </c>
      <c r="H189" t="s">
        <v>204</v>
      </c>
      <c r="M189" t="s">
        <v>198</v>
      </c>
      <c r="N189" t="s">
        <v>21</v>
      </c>
      <c r="O189" t="s">
        <v>468</v>
      </c>
      <c r="P189" t="s">
        <v>556</v>
      </c>
      <c r="Q189" s="8" t="s">
        <v>248</v>
      </c>
      <c r="R189" s="8" t="s">
        <v>595</v>
      </c>
      <c r="T189" s="3" t="s">
        <v>494</v>
      </c>
      <c r="U189">
        <v>0</v>
      </c>
      <c r="Y189" t="s">
        <v>476</v>
      </c>
    </row>
    <row r="190" spans="1:25" x14ac:dyDescent="0.2">
      <c r="A190" t="str">
        <f t="shared" si="4"/>
        <v>SARPUR-007P</v>
      </c>
      <c r="B190" t="str">
        <f t="shared" si="5"/>
        <v>2205MKESPP009</v>
      </c>
      <c r="C190" s="1">
        <v>7</v>
      </c>
      <c r="D190" t="s">
        <v>18</v>
      </c>
      <c r="G190" t="s">
        <v>19</v>
      </c>
      <c r="H190" t="s">
        <v>223</v>
      </c>
      <c r="I190" t="s">
        <v>223</v>
      </c>
      <c r="L190" t="s">
        <v>242</v>
      </c>
      <c r="M190" t="s">
        <v>243</v>
      </c>
      <c r="N190" t="s">
        <v>244</v>
      </c>
      <c r="O190" t="s">
        <v>468</v>
      </c>
      <c r="P190" t="s">
        <v>556</v>
      </c>
      <c r="Q190" s="8" t="s">
        <v>248</v>
      </c>
      <c r="R190" s="8" t="s">
        <v>596</v>
      </c>
      <c r="T190" s="3" t="s">
        <v>494</v>
      </c>
      <c r="Y190" t="s">
        <v>245</v>
      </c>
    </row>
    <row r="191" spans="1:25" x14ac:dyDescent="0.2">
      <c r="A191" t="str">
        <f t="shared" si="4"/>
        <v>SARRUB-004P</v>
      </c>
      <c r="B191" t="str">
        <f t="shared" si="5"/>
        <v>2205MKESRP010</v>
      </c>
      <c r="C191" s="1">
        <v>4</v>
      </c>
      <c r="D191" t="s">
        <v>18</v>
      </c>
      <c r="G191" t="s">
        <v>19</v>
      </c>
      <c r="H191" t="s">
        <v>253</v>
      </c>
      <c r="I191" t="s">
        <v>258</v>
      </c>
      <c r="L191" t="s">
        <v>259</v>
      </c>
      <c r="M191" t="s">
        <v>50</v>
      </c>
      <c r="N191" t="s">
        <v>21</v>
      </c>
      <c r="O191" t="s">
        <v>468</v>
      </c>
      <c r="P191" t="s">
        <v>556</v>
      </c>
      <c r="Q191" s="8" t="s">
        <v>248</v>
      </c>
      <c r="R191" s="8" t="s">
        <v>597</v>
      </c>
      <c r="T191" s="3" t="s">
        <v>494</v>
      </c>
      <c r="W191" t="s">
        <v>30</v>
      </c>
      <c r="Y191" t="s">
        <v>260</v>
      </c>
    </row>
    <row r="192" spans="1:25" x14ac:dyDescent="0.2">
      <c r="A192" t="str">
        <f t="shared" si="4"/>
        <v>SARRUB-005P</v>
      </c>
      <c r="B192" t="str">
        <f t="shared" si="5"/>
        <v>2205MKESRP011</v>
      </c>
      <c r="C192" s="1">
        <v>5</v>
      </c>
      <c r="D192" t="s">
        <v>18</v>
      </c>
      <c r="G192" t="s">
        <v>19</v>
      </c>
      <c r="H192" t="s">
        <v>253</v>
      </c>
      <c r="I192" t="s">
        <v>261</v>
      </c>
      <c r="L192" t="s">
        <v>262</v>
      </c>
      <c r="M192" t="s">
        <v>96</v>
      </c>
      <c r="N192" t="s">
        <v>21</v>
      </c>
      <c r="O192" t="s">
        <v>468</v>
      </c>
      <c r="P192" t="s">
        <v>556</v>
      </c>
      <c r="Q192" s="8" t="s">
        <v>248</v>
      </c>
      <c r="R192" s="8" t="s">
        <v>588</v>
      </c>
      <c r="T192" s="3" t="s">
        <v>494</v>
      </c>
      <c r="U192" t="s">
        <v>473</v>
      </c>
      <c r="W192" t="s">
        <v>30</v>
      </c>
      <c r="Y192" t="s">
        <v>472</v>
      </c>
    </row>
    <row r="193" spans="1:25" x14ac:dyDescent="0.2">
      <c r="A193" t="str">
        <f t="shared" si="4"/>
        <v>SARXHY-051P</v>
      </c>
      <c r="B193" t="str">
        <f t="shared" si="5"/>
        <v>2205MKESXP012</v>
      </c>
      <c r="C193" s="1">
        <v>51</v>
      </c>
      <c r="D193" t="s">
        <v>18</v>
      </c>
      <c r="G193" t="s">
        <v>19</v>
      </c>
      <c r="H193" t="s">
        <v>263</v>
      </c>
      <c r="O193" t="s">
        <v>468</v>
      </c>
      <c r="P193" t="s">
        <v>556</v>
      </c>
      <c r="Q193" s="8" t="s">
        <v>248</v>
      </c>
      <c r="R193" s="8" t="s">
        <v>598</v>
      </c>
      <c r="S193" s="2" t="s">
        <v>572</v>
      </c>
      <c r="T193" s="3" t="s">
        <v>494</v>
      </c>
      <c r="U193">
        <v>0</v>
      </c>
      <c r="Y193" t="s">
        <v>471</v>
      </c>
    </row>
    <row r="194" spans="1:25" x14ac:dyDescent="0.2">
      <c r="A194" t="str">
        <f t="shared" ref="A194:A257" si="6">UPPER(_xlfn.CONCAT(LEFT(G194, 3), LEFT(H194, 3), "-" &amp; TEXT(C194, "000"),D194))</f>
        <v>SARXHY-052P</v>
      </c>
      <c r="B194" t="str">
        <f t="shared" ref="B194:B257" si="7">UPPER(_xlfn.CONCAT(RIGHT(LEFT(T194, 4), 2), RIGHT(T194, 2),  P194, LEFT(G194, 1), LEFT(H194, 1), D194, R194))</f>
        <v>2205MKESXP013</v>
      </c>
      <c r="C194" s="1">
        <v>52</v>
      </c>
      <c r="D194" t="s">
        <v>18</v>
      </c>
      <c r="G194" t="s">
        <v>19</v>
      </c>
      <c r="H194" t="s">
        <v>263</v>
      </c>
      <c r="O194" t="s">
        <v>468</v>
      </c>
      <c r="P194" t="s">
        <v>556</v>
      </c>
      <c r="Q194" s="8" t="s">
        <v>248</v>
      </c>
      <c r="R194" s="8" t="s">
        <v>599</v>
      </c>
      <c r="T194" s="3" t="s">
        <v>494</v>
      </c>
      <c r="U194">
        <v>0</v>
      </c>
      <c r="Y194" t="s">
        <v>474</v>
      </c>
    </row>
    <row r="195" spans="1:25" x14ac:dyDescent="0.2">
      <c r="A195" t="str">
        <f t="shared" si="6"/>
        <v>SARXHY-053P</v>
      </c>
      <c r="B195" t="str">
        <f t="shared" si="7"/>
        <v>2205MKESXP014</v>
      </c>
      <c r="C195" s="1">
        <v>53</v>
      </c>
      <c r="D195" t="s">
        <v>18</v>
      </c>
      <c r="G195" t="s">
        <v>19</v>
      </c>
      <c r="H195" t="s">
        <v>263</v>
      </c>
      <c r="O195" t="s">
        <v>468</v>
      </c>
      <c r="P195" t="s">
        <v>556</v>
      </c>
      <c r="Q195" s="8" t="s">
        <v>248</v>
      </c>
      <c r="R195" s="8" t="s">
        <v>600</v>
      </c>
      <c r="T195" s="3" t="s">
        <v>494</v>
      </c>
      <c r="U195">
        <v>0</v>
      </c>
      <c r="Y195" t="s">
        <v>470</v>
      </c>
    </row>
    <row r="196" spans="1:25" x14ac:dyDescent="0.2">
      <c r="A196" t="str">
        <f t="shared" si="6"/>
        <v>SARFLA-019S</v>
      </c>
      <c r="B196" t="str">
        <f t="shared" si="7"/>
        <v>2210MPFSFS001</v>
      </c>
      <c r="C196" s="1">
        <v>19</v>
      </c>
      <c r="D196" t="s">
        <v>24</v>
      </c>
      <c r="G196" t="s">
        <v>19</v>
      </c>
      <c r="H196" t="s">
        <v>60</v>
      </c>
      <c r="J196" t="s">
        <v>91</v>
      </c>
      <c r="N196" t="s">
        <v>21</v>
      </c>
      <c r="O196" t="s">
        <v>105</v>
      </c>
      <c r="P196" t="s">
        <v>552</v>
      </c>
      <c r="Q196" s="8" t="s">
        <v>248</v>
      </c>
      <c r="R196" s="8" t="s">
        <v>575</v>
      </c>
      <c r="T196" s="3" t="s">
        <v>497</v>
      </c>
      <c r="U196">
        <v>2</v>
      </c>
      <c r="Y196" t="s">
        <v>106</v>
      </c>
    </row>
    <row r="197" spans="1:25" x14ac:dyDescent="0.2">
      <c r="A197" t="str">
        <f t="shared" si="6"/>
        <v>SARFLA-020S</v>
      </c>
      <c r="B197" t="str">
        <f t="shared" si="7"/>
        <v>2210MPFSFS002</v>
      </c>
      <c r="C197" s="1">
        <v>20</v>
      </c>
      <c r="D197" t="s">
        <v>24</v>
      </c>
      <c r="G197" t="s">
        <v>19</v>
      </c>
      <c r="H197" t="s">
        <v>60</v>
      </c>
      <c r="J197" t="s">
        <v>70</v>
      </c>
      <c r="N197" t="s">
        <v>21</v>
      </c>
      <c r="O197" t="s">
        <v>105</v>
      </c>
      <c r="P197" t="s">
        <v>552</v>
      </c>
      <c r="Q197" s="8" t="s">
        <v>248</v>
      </c>
      <c r="R197" s="8" t="s">
        <v>576</v>
      </c>
      <c r="T197" s="3" t="s">
        <v>497</v>
      </c>
      <c r="U197">
        <v>2</v>
      </c>
      <c r="Y197" t="s">
        <v>107</v>
      </c>
    </row>
    <row r="198" spans="1:25" x14ac:dyDescent="0.2">
      <c r="A198" t="str">
        <f t="shared" si="6"/>
        <v>SARFLA-021S</v>
      </c>
      <c r="B198" t="str">
        <f t="shared" si="7"/>
        <v>2210MPFSFS003</v>
      </c>
      <c r="C198" s="1">
        <v>21</v>
      </c>
      <c r="D198" t="s">
        <v>24</v>
      </c>
      <c r="G198" t="s">
        <v>19</v>
      </c>
      <c r="H198" t="s">
        <v>60</v>
      </c>
      <c r="N198" t="s">
        <v>21</v>
      </c>
      <c r="O198" t="s">
        <v>105</v>
      </c>
      <c r="P198" t="s">
        <v>552</v>
      </c>
      <c r="Q198" s="8" t="s">
        <v>248</v>
      </c>
      <c r="R198" s="8" t="s">
        <v>577</v>
      </c>
      <c r="T198" s="3" t="s">
        <v>497</v>
      </c>
      <c r="U198">
        <v>2</v>
      </c>
      <c r="Y198" t="s">
        <v>108</v>
      </c>
    </row>
    <row r="199" spans="1:25" x14ac:dyDescent="0.2">
      <c r="A199" t="str">
        <f t="shared" si="6"/>
        <v>SARFLA-022S</v>
      </c>
      <c r="B199" t="str">
        <f t="shared" si="7"/>
        <v>2210MPFSFS004</v>
      </c>
      <c r="C199" s="1">
        <v>22</v>
      </c>
      <c r="D199" t="s">
        <v>24</v>
      </c>
      <c r="G199" t="s">
        <v>19</v>
      </c>
      <c r="H199" t="s">
        <v>60</v>
      </c>
      <c r="J199" t="s">
        <v>91</v>
      </c>
      <c r="N199" t="s">
        <v>21</v>
      </c>
      <c r="O199" t="s">
        <v>105</v>
      </c>
      <c r="P199" t="s">
        <v>552</v>
      </c>
      <c r="Q199" s="8" t="s">
        <v>248</v>
      </c>
      <c r="R199" s="8" t="s">
        <v>578</v>
      </c>
      <c r="T199" s="3" t="s">
        <v>497</v>
      </c>
      <c r="U199">
        <v>2</v>
      </c>
      <c r="Y199" t="s">
        <v>109</v>
      </c>
    </row>
    <row r="200" spans="1:25" x14ac:dyDescent="0.2">
      <c r="A200" t="str">
        <f t="shared" si="6"/>
        <v>SARFLA-023S</v>
      </c>
      <c r="B200" t="str">
        <f t="shared" si="7"/>
        <v>2210MPFSFS005</v>
      </c>
      <c r="C200" s="1">
        <v>23</v>
      </c>
      <c r="D200" t="s">
        <v>24</v>
      </c>
      <c r="G200" t="s">
        <v>19</v>
      </c>
      <c r="H200" t="s">
        <v>60</v>
      </c>
      <c r="N200" t="s">
        <v>21</v>
      </c>
      <c r="O200" t="s">
        <v>105</v>
      </c>
      <c r="P200" t="s">
        <v>552</v>
      </c>
      <c r="Q200" s="8" t="s">
        <v>248</v>
      </c>
      <c r="R200" s="8" t="s">
        <v>579</v>
      </c>
      <c r="T200" s="3" t="s">
        <v>497</v>
      </c>
      <c r="U200">
        <v>2</v>
      </c>
      <c r="Y200" t="s">
        <v>110</v>
      </c>
    </row>
    <row r="201" spans="1:25" x14ac:dyDescent="0.2">
      <c r="A201" t="str">
        <f t="shared" si="6"/>
        <v>SARLEU-013S</v>
      </c>
      <c r="B201" t="str">
        <f t="shared" si="7"/>
        <v>2210MPFSLS006</v>
      </c>
      <c r="C201" s="1">
        <v>13</v>
      </c>
      <c r="D201" t="s">
        <v>24</v>
      </c>
      <c r="G201" t="s">
        <v>19</v>
      </c>
      <c r="H201" t="s">
        <v>133</v>
      </c>
      <c r="L201" t="s">
        <v>143</v>
      </c>
      <c r="M201" t="s">
        <v>50</v>
      </c>
      <c r="N201" t="s">
        <v>21</v>
      </c>
      <c r="O201" t="s">
        <v>105</v>
      </c>
      <c r="P201" t="s">
        <v>552</v>
      </c>
      <c r="Q201" s="8" t="s">
        <v>248</v>
      </c>
      <c r="R201" s="8" t="s">
        <v>580</v>
      </c>
      <c r="T201" s="3" t="s">
        <v>497</v>
      </c>
      <c r="U201">
        <v>2</v>
      </c>
      <c r="V201" t="s">
        <v>155</v>
      </c>
      <c r="Y201" t="s">
        <v>156</v>
      </c>
    </row>
    <row r="202" spans="1:25" x14ac:dyDescent="0.2">
      <c r="A202" t="str">
        <f t="shared" si="6"/>
        <v>SARLEU-014S</v>
      </c>
      <c r="B202" t="str">
        <f t="shared" si="7"/>
        <v>2210MPFSLS007</v>
      </c>
      <c r="C202" s="1">
        <v>14</v>
      </c>
      <c r="D202" t="s">
        <v>24</v>
      </c>
      <c r="G202" t="s">
        <v>19</v>
      </c>
      <c r="H202" t="s">
        <v>133</v>
      </c>
      <c r="L202" t="s">
        <v>49</v>
      </c>
      <c r="M202" t="s">
        <v>50</v>
      </c>
      <c r="N202" t="s">
        <v>21</v>
      </c>
      <c r="O202" t="s">
        <v>105</v>
      </c>
      <c r="P202" t="s">
        <v>552</v>
      </c>
      <c r="Q202" s="8" t="s">
        <v>248</v>
      </c>
      <c r="R202" s="8" t="s">
        <v>594</v>
      </c>
      <c r="S202" s="2" t="s">
        <v>769</v>
      </c>
      <c r="T202" s="3" t="s">
        <v>497</v>
      </c>
      <c r="U202">
        <v>2</v>
      </c>
      <c r="Y202" t="s">
        <v>157</v>
      </c>
    </row>
    <row r="203" spans="1:25" x14ac:dyDescent="0.2">
      <c r="A203" t="str">
        <f t="shared" si="6"/>
        <v>SARFLA-017P</v>
      </c>
      <c r="B203" t="str">
        <f t="shared" si="7"/>
        <v>2206RFUSFP003</v>
      </c>
      <c r="C203" s="1">
        <v>17</v>
      </c>
      <c r="D203" t="s">
        <v>18</v>
      </c>
      <c r="G203" t="s">
        <v>19</v>
      </c>
      <c r="H203" t="s">
        <v>60</v>
      </c>
      <c r="J203" t="s">
        <v>25</v>
      </c>
      <c r="N203" t="s">
        <v>21</v>
      </c>
      <c r="O203" t="s">
        <v>111</v>
      </c>
      <c r="P203" t="s">
        <v>563</v>
      </c>
      <c r="Q203" s="8" t="s">
        <v>248</v>
      </c>
      <c r="R203" s="8" t="s">
        <v>577</v>
      </c>
      <c r="T203" s="3" t="s">
        <v>495</v>
      </c>
    </row>
    <row r="204" spans="1:25" x14ac:dyDescent="0.2">
      <c r="A204" t="str">
        <f t="shared" si="6"/>
        <v>SARFLA-018P</v>
      </c>
      <c r="B204" t="str">
        <f t="shared" si="7"/>
        <v>2206RFUSFP004</v>
      </c>
      <c r="C204" s="1">
        <v>18</v>
      </c>
      <c r="D204" t="s">
        <v>18</v>
      </c>
      <c r="G204" t="s">
        <v>19</v>
      </c>
      <c r="H204" t="s">
        <v>60</v>
      </c>
      <c r="J204" t="s">
        <v>82</v>
      </c>
      <c r="N204" t="s">
        <v>21</v>
      </c>
      <c r="O204" t="s">
        <v>111</v>
      </c>
      <c r="P204" t="s">
        <v>563</v>
      </c>
      <c r="Q204" s="8" t="s">
        <v>248</v>
      </c>
      <c r="R204" s="8" t="s">
        <v>578</v>
      </c>
      <c r="T204" s="3" t="s">
        <v>495</v>
      </c>
    </row>
    <row r="205" spans="1:25" x14ac:dyDescent="0.2">
      <c r="A205" t="str">
        <f t="shared" si="6"/>
        <v>SARLEU-012P</v>
      </c>
      <c r="B205" t="str">
        <f t="shared" si="7"/>
        <v>2206RFUSLP005</v>
      </c>
      <c r="C205" s="1">
        <v>12</v>
      </c>
      <c r="D205" t="s">
        <v>18</v>
      </c>
      <c r="G205" t="s">
        <v>19</v>
      </c>
      <c r="H205" t="s">
        <v>133</v>
      </c>
      <c r="L205" t="s">
        <v>67</v>
      </c>
      <c r="M205" t="s">
        <v>68</v>
      </c>
      <c r="N205" t="s">
        <v>21</v>
      </c>
      <c r="O205" t="s">
        <v>158</v>
      </c>
      <c r="P205" t="s">
        <v>563</v>
      </c>
      <c r="Q205" s="8" t="s">
        <v>248</v>
      </c>
      <c r="R205" s="8" t="s">
        <v>579</v>
      </c>
      <c r="T205" s="3" t="s">
        <v>495</v>
      </c>
      <c r="Y205" t="s">
        <v>159</v>
      </c>
    </row>
    <row r="206" spans="1:25" x14ac:dyDescent="0.2">
      <c r="A206" t="str">
        <f t="shared" si="6"/>
        <v>SARALA-007S</v>
      </c>
      <c r="B206" t="str">
        <f t="shared" si="7"/>
        <v>2211SFRSAS001</v>
      </c>
      <c r="C206" s="1">
        <v>7</v>
      </c>
      <c r="D206" t="s">
        <v>24</v>
      </c>
      <c r="G206" t="s">
        <v>19</v>
      </c>
      <c r="H206" t="s">
        <v>20</v>
      </c>
      <c r="J206" t="s">
        <v>32</v>
      </c>
      <c r="L206" t="s">
        <v>41</v>
      </c>
      <c r="M206" t="s">
        <v>37</v>
      </c>
      <c r="N206" t="s">
        <v>21</v>
      </c>
      <c r="O206" t="s">
        <v>42</v>
      </c>
      <c r="P206" t="s">
        <v>565</v>
      </c>
      <c r="Q206" s="8" t="s">
        <v>43</v>
      </c>
      <c r="R206" s="8" t="s">
        <v>575</v>
      </c>
      <c r="S206" s="2" t="s">
        <v>770</v>
      </c>
      <c r="T206" s="3" t="s">
        <v>485</v>
      </c>
      <c r="U206">
        <v>2.9</v>
      </c>
      <c r="V206" t="s">
        <v>44</v>
      </c>
      <c r="Y206" t="s">
        <v>45</v>
      </c>
    </row>
    <row r="207" spans="1:25" x14ac:dyDescent="0.2">
      <c r="A207" t="str">
        <f t="shared" si="6"/>
        <v>SARALA-008S</v>
      </c>
      <c r="B207" t="str">
        <f t="shared" si="7"/>
        <v>2211SFRSAS002</v>
      </c>
      <c r="C207" s="1">
        <v>8</v>
      </c>
      <c r="D207" t="s">
        <v>24</v>
      </c>
      <c r="G207" t="s">
        <v>19</v>
      </c>
      <c r="H207" t="s">
        <v>20</v>
      </c>
      <c r="J207" t="s">
        <v>46</v>
      </c>
      <c r="N207" t="s">
        <v>21</v>
      </c>
      <c r="O207" t="s">
        <v>42</v>
      </c>
      <c r="P207" t="s">
        <v>565</v>
      </c>
      <c r="Q207" s="8" t="s">
        <v>47</v>
      </c>
      <c r="R207" s="8" t="s">
        <v>576</v>
      </c>
      <c r="T207" s="3" t="s">
        <v>485</v>
      </c>
      <c r="U207">
        <v>2.9</v>
      </c>
      <c r="Y207" t="s">
        <v>48</v>
      </c>
    </row>
    <row r="208" spans="1:25" x14ac:dyDescent="0.2">
      <c r="A208" t="str">
        <f t="shared" si="6"/>
        <v>SARALA-009S</v>
      </c>
      <c r="B208" t="str">
        <f t="shared" si="7"/>
        <v>2211SFRSAS003</v>
      </c>
      <c r="C208" s="1">
        <v>9</v>
      </c>
      <c r="D208" t="s">
        <v>24</v>
      </c>
      <c r="G208" t="s">
        <v>19</v>
      </c>
      <c r="H208" t="s">
        <v>20</v>
      </c>
      <c r="J208" t="s">
        <v>46</v>
      </c>
      <c r="N208" t="s">
        <v>21</v>
      </c>
      <c r="O208" t="s">
        <v>42</v>
      </c>
      <c r="P208" t="s">
        <v>565</v>
      </c>
      <c r="Q208" s="8" t="s">
        <v>53</v>
      </c>
      <c r="R208" s="8" t="s">
        <v>577</v>
      </c>
      <c r="T208" s="3" t="s">
        <v>485</v>
      </c>
      <c r="U208">
        <v>2.9</v>
      </c>
      <c r="Y208" t="s">
        <v>54</v>
      </c>
    </row>
    <row r="209" spans="1:25" x14ac:dyDescent="0.2">
      <c r="A209" t="str">
        <f t="shared" si="6"/>
        <v>SARALA-010S</v>
      </c>
      <c r="B209" t="str">
        <f t="shared" si="7"/>
        <v>2211SFRSAS004</v>
      </c>
      <c r="C209" s="1">
        <v>10</v>
      </c>
      <c r="D209" t="s">
        <v>24</v>
      </c>
      <c r="G209" t="s">
        <v>19</v>
      </c>
      <c r="H209" t="s">
        <v>20</v>
      </c>
      <c r="J209" t="s">
        <v>35</v>
      </c>
      <c r="N209" t="s">
        <v>21</v>
      </c>
      <c r="O209" t="s">
        <v>42</v>
      </c>
      <c r="P209" t="s">
        <v>565</v>
      </c>
      <c r="Q209" s="8" t="s">
        <v>55</v>
      </c>
      <c r="R209" s="8" t="s">
        <v>578</v>
      </c>
      <c r="T209" s="3" t="s">
        <v>485</v>
      </c>
      <c r="U209">
        <v>2.9</v>
      </c>
      <c r="Y209" t="s">
        <v>56</v>
      </c>
    </row>
    <row r="210" spans="1:25" x14ac:dyDescent="0.2">
      <c r="A210" t="str">
        <f t="shared" si="6"/>
        <v>SARALA-014S</v>
      </c>
      <c r="B210" t="str">
        <f t="shared" si="7"/>
        <v>2212SFRSAS022</v>
      </c>
      <c r="C210" s="1">
        <v>14</v>
      </c>
      <c r="D210" t="s">
        <v>24</v>
      </c>
      <c r="G210" t="s">
        <v>19</v>
      </c>
      <c r="H210" t="s">
        <v>20</v>
      </c>
      <c r="J210" t="s">
        <v>46</v>
      </c>
      <c r="L210" t="s">
        <v>49</v>
      </c>
      <c r="M210" t="s">
        <v>50</v>
      </c>
      <c r="N210" t="s">
        <v>21</v>
      </c>
      <c r="O210" t="s">
        <v>42</v>
      </c>
      <c r="P210" t="s">
        <v>565</v>
      </c>
      <c r="Q210" s="8" t="s">
        <v>51</v>
      </c>
      <c r="R210" s="8" t="s">
        <v>606</v>
      </c>
      <c r="T210" s="3" t="s">
        <v>484</v>
      </c>
      <c r="U210">
        <v>2.9</v>
      </c>
      <c r="Y210" t="s">
        <v>52</v>
      </c>
    </row>
    <row r="211" spans="1:25" x14ac:dyDescent="0.2">
      <c r="A211" t="str">
        <f t="shared" si="6"/>
        <v>SARALA-015S</v>
      </c>
      <c r="B211" t="str">
        <f t="shared" si="7"/>
        <v>2212SFRSAS023</v>
      </c>
      <c r="C211" s="1">
        <v>15</v>
      </c>
      <c r="D211" t="s">
        <v>24</v>
      </c>
      <c r="G211" t="s">
        <v>19</v>
      </c>
      <c r="H211" t="s">
        <v>20</v>
      </c>
      <c r="J211" t="s">
        <v>20</v>
      </c>
      <c r="L211" t="s">
        <v>57</v>
      </c>
      <c r="M211" t="s">
        <v>37</v>
      </c>
      <c r="N211" t="s">
        <v>21</v>
      </c>
      <c r="O211" t="s">
        <v>42</v>
      </c>
      <c r="P211" t="s">
        <v>565</v>
      </c>
      <c r="Q211" s="8" t="s">
        <v>58</v>
      </c>
      <c r="R211" s="8" t="s">
        <v>607</v>
      </c>
      <c r="T211" s="3" t="s">
        <v>484</v>
      </c>
      <c r="U211">
        <v>2.9</v>
      </c>
      <c r="Y211" t="s">
        <v>59</v>
      </c>
    </row>
    <row r="212" spans="1:25" x14ac:dyDescent="0.2">
      <c r="A212" t="str">
        <f t="shared" si="6"/>
        <v>SARFLA-029S</v>
      </c>
      <c r="B212" t="str">
        <f t="shared" si="7"/>
        <v>2211SFRSFS005</v>
      </c>
      <c r="C212" s="1">
        <v>29</v>
      </c>
      <c r="D212" t="s">
        <v>24</v>
      </c>
      <c r="G212" t="s">
        <v>19</v>
      </c>
      <c r="H212" t="s">
        <v>60</v>
      </c>
      <c r="J212" t="s">
        <v>60</v>
      </c>
      <c r="L212" t="s">
        <v>62</v>
      </c>
      <c r="M212" t="s">
        <v>63</v>
      </c>
      <c r="N212" t="s">
        <v>21</v>
      </c>
      <c r="O212" t="s">
        <v>42</v>
      </c>
      <c r="P212" t="s">
        <v>565</v>
      </c>
      <c r="Q212" s="8" t="s">
        <v>112</v>
      </c>
      <c r="R212" s="8" t="s">
        <v>579</v>
      </c>
      <c r="T212" s="3" t="s">
        <v>485</v>
      </c>
      <c r="U212">
        <v>2.9</v>
      </c>
      <c r="V212" t="s">
        <v>113</v>
      </c>
      <c r="W212" t="s">
        <v>114</v>
      </c>
    </row>
    <row r="213" spans="1:25" x14ac:dyDescent="0.2">
      <c r="A213" t="str">
        <f t="shared" si="6"/>
        <v>SARFLA-030S</v>
      </c>
      <c r="B213" t="str">
        <f t="shared" si="7"/>
        <v>2211SFRSFS006</v>
      </c>
      <c r="C213" s="1">
        <v>30</v>
      </c>
      <c r="D213" t="s">
        <v>24</v>
      </c>
      <c r="G213" t="s">
        <v>19</v>
      </c>
      <c r="H213" t="s">
        <v>60</v>
      </c>
      <c r="J213" t="s">
        <v>66</v>
      </c>
      <c r="N213" t="s">
        <v>21</v>
      </c>
      <c r="O213" t="s">
        <v>42</v>
      </c>
      <c r="P213" t="s">
        <v>565</v>
      </c>
      <c r="Q213" s="8" t="s">
        <v>118</v>
      </c>
      <c r="R213" s="8" t="s">
        <v>580</v>
      </c>
      <c r="T213" s="3" t="s">
        <v>485</v>
      </c>
      <c r="U213">
        <v>2.9</v>
      </c>
      <c r="Y213" t="s">
        <v>119</v>
      </c>
    </row>
    <row r="214" spans="1:25" x14ac:dyDescent="0.2">
      <c r="A214" t="str">
        <f t="shared" si="6"/>
        <v>SARFLA-031S</v>
      </c>
      <c r="B214" t="str">
        <f t="shared" si="7"/>
        <v>2211SFRSFS007</v>
      </c>
      <c r="C214" s="1">
        <v>31</v>
      </c>
      <c r="D214" t="s">
        <v>24</v>
      </c>
      <c r="G214" t="s">
        <v>19</v>
      </c>
      <c r="H214" t="s">
        <v>60</v>
      </c>
      <c r="J214" t="s">
        <v>61</v>
      </c>
      <c r="N214" t="s">
        <v>21</v>
      </c>
      <c r="O214" t="s">
        <v>42</v>
      </c>
      <c r="P214" t="s">
        <v>565</v>
      </c>
      <c r="Q214" s="8" t="s">
        <v>120</v>
      </c>
      <c r="R214" s="8" t="s">
        <v>594</v>
      </c>
      <c r="S214" s="2" t="s">
        <v>771</v>
      </c>
      <c r="T214" s="3" t="s">
        <v>485</v>
      </c>
      <c r="U214">
        <v>2.9</v>
      </c>
      <c r="Y214" t="s">
        <v>121</v>
      </c>
    </row>
    <row r="215" spans="1:25" x14ac:dyDescent="0.2">
      <c r="A215" t="str">
        <f t="shared" si="6"/>
        <v>SARFLA-032S</v>
      </c>
      <c r="B215" t="str">
        <f t="shared" si="7"/>
        <v>2211SFRSFS008</v>
      </c>
      <c r="C215" s="1">
        <v>32</v>
      </c>
      <c r="D215" t="s">
        <v>24</v>
      </c>
      <c r="G215" t="s">
        <v>19</v>
      </c>
      <c r="H215" t="s">
        <v>60</v>
      </c>
      <c r="J215" t="s">
        <v>82</v>
      </c>
      <c r="L215" t="s">
        <v>62</v>
      </c>
      <c r="M215" t="s">
        <v>63</v>
      </c>
      <c r="N215" t="s">
        <v>21</v>
      </c>
      <c r="O215" t="s">
        <v>42</v>
      </c>
      <c r="P215" t="s">
        <v>565</v>
      </c>
      <c r="Q215" s="8" t="s">
        <v>122</v>
      </c>
      <c r="R215" s="8" t="s">
        <v>595</v>
      </c>
      <c r="T215" s="3" t="s">
        <v>485</v>
      </c>
      <c r="U215">
        <v>2.9</v>
      </c>
      <c r="V215" t="s">
        <v>123</v>
      </c>
      <c r="Y215" t="s">
        <v>124</v>
      </c>
    </row>
    <row r="216" spans="1:25" x14ac:dyDescent="0.2">
      <c r="A216" t="str">
        <f t="shared" si="6"/>
        <v>SARFLA-033S</v>
      </c>
      <c r="B216" t="str">
        <f t="shared" si="7"/>
        <v>2211SFRSFS009</v>
      </c>
      <c r="C216" s="1">
        <v>33</v>
      </c>
      <c r="D216" t="s">
        <v>24</v>
      </c>
      <c r="G216" t="s">
        <v>19</v>
      </c>
      <c r="H216" t="s">
        <v>60</v>
      </c>
      <c r="J216" t="s">
        <v>25</v>
      </c>
      <c r="N216" t="s">
        <v>21</v>
      </c>
      <c r="O216" t="s">
        <v>42</v>
      </c>
      <c r="P216" t="s">
        <v>565</v>
      </c>
      <c r="Q216" s="8" t="s">
        <v>125</v>
      </c>
      <c r="R216" s="8" t="s">
        <v>596</v>
      </c>
      <c r="S216" s="2" t="s">
        <v>772</v>
      </c>
      <c r="T216" s="3" t="s">
        <v>485</v>
      </c>
      <c r="U216">
        <v>2.9</v>
      </c>
      <c r="Y216" t="s">
        <v>126</v>
      </c>
    </row>
    <row r="217" spans="1:25" x14ac:dyDescent="0.2">
      <c r="A217" t="str">
        <f t="shared" si="6"/>
        <v>SARFLA-034S</v>
      </c>
      <c r="B217" t="str">
        <f t="shared" si="7"/>
        <v>2211SFRSFS010</v>
      </c>
      <c r="C217" s="1">
        <v>34</v>
      </c>
      <c r="D217" t="s">
        <v>24</v>
      </c>
      <c r="G217" t="s">
        <v>19</v>
      </c>
      <c r="H217" t="s">
        <v>60</v>
      </c>
      <c r="J217" t="s">
        <v>91</v>
      </c>
      <c r="L217" t="s">
        <v>127</v>
      </c>
      <c r="M217" t="s">
        <v>83</v>
      </c>
      <c r="N217" t="s">
        <v>21</v>
      </c>
      <c r="O217" t="s">
        <v>42</v>
      </c>
      <c r="P217" t="s">
        <v>565</v>
      </c>
      <c r="Q217" s="8" t="s">
        <v>128</v>
      </c>
      <c r="R217" s="8" t="s">
        <v>597</v>
      </c>
      <c r="S217" s="2" t="s">
        <v>773</v>
      </c>
      <c r="T217" s="3" t="s">
        <v>485</v>
      </c>
      <c r="U217">
        <v>2.9</v>
      </c>
      <c r="V217" t="s">
        <v>129</v>
      </c>
      <c r="Y217" t="s">
        <v>130</v>
      </c>
    </row>
    <row r="218" spans="1:25" x14ac:dyDescent="0.2">
      <c r="A218" t="str">
        <f t="shared" si="6"/>
        <v>SARFLA-035S</v>
      </c>
      <c r="B218" t="str">
        <f t="shared" si="7"/>
        <v>2211SFRSFS011</v>
      </c>
      <c r="C218" s="1">
        <v>35</v>
      </c>
      <c r="D218" t="s">
        <v>24</v>
      </c>
      <c r="G218" t="s">
        <v>19</v>
      </c>
      <c r="H218" t="s">
        <v>60</v>
      </c>
      <c r="J218" t="s">
        <v>91</v>
      </c>
      <c r="N218" t="s">
        <v>21</v>
      </c>
      <c r="O218" t="s">
        <v>42</v>
      </c>
      <c r="P218" t="s">
        <v>565</v>
      </c>
      <c r="Q218" s="8" t="s">
        <v>131</v>
      </c>
      <c r="R218" s="8" t="s">
        <v>588</v>
      </c>
      <c r="T218" s="3" t="s">
        <v>485</v>
      </c>
      <c r="U218">
        <v>2.9</v>
      </c>
      <c r="Y218" t="s">
        <v>132</v>
      </c>
    </row>
    <row r="219" spans="1:25" x14ac:dyDescent="0.2">
      <c r="A219" t="str">
        <f t="shared" si="6"/>
        <v>SARFLA-041S</v>
      </c>
      <c r="B219" t="str">
        <f t="shared" si="7"/>
        <v>2212SFRSFS024</v>
      </c>
      <c r="C219" s="1">
        <v>41</v>
      </c>
      <c r="D219" t="s">
        <v>24</v>
      </c>
      <c r="G219" t="s">
        <v>19</v>
      </c>
      <c r="H219" t="s">
        <v>60</v>
      </c>
      <c r="J219" t="s">
        <v>60</v>
      </c>
      <c r="L219" t="s">
        <v>115</v>
      </c>
      <c r="M219" t="s">
        <v>83</v>
      </c>
      <c r="N219" t="s">
        <v>21</v>
      </c>
      <c r="O219" t="s">
        <v>42</v>
      </c>
      <c r="P219" t="s">
        <v>565</v>
      </c>
      <c r="Q219" s="8" t="s">
        <v>116</v>
      </c>
      <c r="R219" s="8" t="s">
        <v>608</v>
      </c>
      <c r="T219" s="3" t="s">
        <v>484</v>
      </c>
      <c r="U219">
        <v>2.9</v>
      </c>
      <c r="Y219" t="s">
        <v>117</v>
      </c>
    </row>
    <row r="220" spans="1:25" x14ac:dyDescent="0.2">
      <c r="A220" t="str">
        <f t="shared" si="6"/>
        <v>SARLEU-015S</v>
      </c>
      <c r="B220" t="str">
        <f t="shared" si="7"/>
        <v>2211SFRSLS012</v>
      </c>
      <c r="C220" s="1">
        <v>15</v>
      </c>
      <c r="D220" t="s">
        <v>24</v>
      </c>
      <c r="G220" t="s">
        <v>19</v>
      </c>
      <c r="H220" t="s">
        <v>133</v>
      </c>
      <c r="J220" t="s">
        <v>133</v>
      </c>
      <c r="L220" t="s">
        <v>143</v>
      </c>
      <c r="M220" t="s">
        <v>50</v>
      </c>
      <c r="N220" t="s">
        <v>21</v>
      </c>
      <c r="O220" t="s">
        <v>42</v>
      </c>
      <c r="P220" t="s">
        <v>565</v>
      </c>
      <c r="Q220" s="8" t="s">
        <v>160</v>
      </c>
      <c r="R220" s="8" t="s">
        <v>598</v>
      </c>
      <c r="T220" s="3" t="s">
        <v>485</v>
      </c>
      <c r="U220">
        <v>2.9</v>
      </c>
      <c r="V220" t="s">
        <v>161</v>
      </c>
      <c r="Y220" t="s">
        <v>162</v>
      </c>
    </row>
    <row r="221" spans="1:25" x14ac:dyDescent="0.2">
      <c r="A221" t="str">
        <f t="shared" si="6"/>
        <v>SARLEU-016S</v>
      </c>
      <c r="B221" t="str">
        <f t="shared" si="7"/>
        <v>2211SFRSLS013</v>
      </c>
      <c r="C221" s="1">
        <v>16</v>
      </c>
      <c r="D221" t="s">
        <v>24</v>
      </c>
      <c r="G221" t="s">
        <v>19</v>
      </c>
      <c r="H221" t="s">
        <v>133</v>
      </c>
      <c r="N221" t="s">
        <v>21</v>
      </c>
      <c r="O221" t="s">
        <v>42</v>
      </c>
      <c r="P221" t="s">
        <v>565</v>
      </c>
      <c r="Q221" s="8" t="s">
        <v>163</v>
      </c>
      <c r="R221" s="8" t="s">
        <v>599</v>
      </c>
      <c r="T221" s="3" t="s">
        <v>485</v>
      </c>
      <c r="U221">
        <v>2.9</v>
      </c>
      <c r="Y221" t="s">
        <v>164</v>
      </c>
    </row>
    <row r="222" spans="1:25" x14ac:dyDescent="0.2">
      <c r="A222" t="str">
        <f t="shared" si="6"/>
        <v>SARLEU-017S</v>
      </c>
      <c r="B222" t="str">
        <f t="shared" si="7"/>
        <v>2211SFRSLS014</v>
      </c>
      <c r="C222" s="1">
        <v>17</v>
      </c>
      <c r="D222" t="s">
        <v>24</v>
      </c>
      <c r="G222" t="s">
        <v>19</v>
      </c>
      <c r="H222" t="s">
        <v>133</v>
      </c>
      <c r="L222" t="s">
        <v>143</v>
      </c>
      <c r="M222" t="s">
        <v>50</v>
      </c>
      <c r="N222" t="s">
        <v>21</v>
      </c>
      <c r="O222" t="s">
        <v>42</v>
      </c>
      <c r="P222" t="s">
        <v>565</v>
      </c>
      <c r="Q222" s="8" t="s">
        <v>165</v>
      </c>
      <c r="R222" s="8" t="s">
        <v>600</v>
      </c>
      <c r="T222" s="3" t="s">
        <v>485</v>
      </c>
      <c r="U222">
        <v>2.9</v>
      </c>
      <c r="V222" t="s">
        <v>166</v>
      </c>
      <c r="Y222" t="s">
        <v>167</v>
      </c>
    </row>
    <row r="223" spans="1:25" x14ac:dyDescent="0.2">
      <c r="A223" t="str">
        <f t="shared" si="6"/>
        <v>SARLEU-018S</v>
      </c>
      <c r="B223" t="str">
        <f t="shared" si="7"/>
        <v>2211SFRSLS015</v>
      </c>
      <c r="C223" s="1">
        <v>18</v>
      </c>
      <c r="D223" t="s">
        <v>24</v>
      </c>
      <c r="G223" t="s">
        <v>19</v>
      </c>
      <c r="H223" t="s">
        <v>133</v>
      </c>
      <c r="J223" t="s">
        <v>133</v>
      </c>
      <c r="L223" t="s">
        <v>143</v>
      </c>
      <c r="M223" t="s">
        <v>50</v>
      </c>
      <c r="N223" t="s">
        <v>21</v>
      </c>
      <c r="O223" t="s">
        <v>42</v>
      </c>
      <c r="P223" t="s">
        <v>565</v>
      </c>
      <c r="Q223" s="8" t="s">
        <v>168</v>
      </c>
      <c r="R223" s="8" t="s">
        <v>601</v>
      </c>
      <c r="T223" s="3" t="s">
        <v>485</v>
      </c>
      <c r="U223">
        <v>2.9</v>
      </c>
      <c r="V223" t="s">
        <v>169</v>
      </c>
      <c r="Y223" t="s">
        <v>170</v>
      </c>
    </row>
    <row r="224" spans="1:25" x14ac:dyDescent="0.2">
      <c r="A224" t="str">
        <f t="shared" si="6"/>
        <v>SARLEU-019S</v>
      </c>
      <c r="B224" t="str">
        <f t="shared" si="7"/>
        <v>2211SFRSLS016</v>
      </c>
      <c r="C224" s="1">
        <v>19</v>
      </c>
      <c r="D224" t="s">
        <v>24</v>
      </c>
      <c r="G224" t="s">
        <v>19</v>
      </c>
      <c r="H224" t="s">
        <v>133</v>
      </c>
      <c r="J224" t="s">
        <v>171</v>
      </c>
      <c r="L224" t="s">
        <v>143</v>
      </c>
      <c r="M224" t="s">
        <v>50</v>
      </c>
      <c r="N224" t="s">
        <v>21</v>
      </c>
      <c r="O224" t="s">
        <v>42</v>
      </c>
      <c r="P224" t="s">
        <v>565</v>
      </c>
      <c r="Q224" s="8" t="s">
        <v>172</v>
      </c>
      <c r="R224" s="8" t="s">
        <v>602</v>
      </c>
      <c r="T224" s="3" t="s">
        <v>485</v>
      </c>
      <c r="U224">
        <v>5</v>
      </c>
      <c r="V224" t="s">
        <v>173</v>
      </c>
      <c r="Y224" t="s">
        <v>521</v>
      </c>
    </row>
    <row r="225" spans="1:25" x14ac:dyDescent="0.2">
      <c r="A225" t="str">
        <f t="shared" si="6"/>
        <v>SARLEU-020S</v>
      </c>
      <c r="B225" t="str">
        <f t="shared" si="7"/>
        <v>2211SFRSLS017</v>
      </c>
      <c r="C225" s="1">
        <v>20</v>
      </c>
      <c r="D225" t="s">
        <v>24</v>
      </c>
      <c r="G225" t="s">
        <v>19</v>
      </c>
      <c r="H225" t="s">
        <v>133</v>
      </c>
      <c r="J225" t="s">
        <v>133</v>
      </c>
      <c r="L225" t="s">
        <v>49</v>
      </c>
      <c r="M225" t="s">
        <v>50</v>
      </c>
      <c r="N225" t="s">
        <v>21</v>
      </c>
      <c r="O225" t="s">
        <v>42</v>
      </c>
      <c r="P225" t="s">
        <v>565</v>
      </c>
      <c r="Q225" s="8" t="s">
        <v>174</v>
      </c>
      <c r="R225" s="8" t="s">
        <v>603</v>
      </c>
      <c r="T225" s="3" t="s">
        <v>485</v>
      </c>
      <c r="U225">
        <v>2.9</v>
      </c>
      <c r="V225" t="s">
        <v>175</v>
      </c>
      <c r="Y225" t="s">
        <v>176</v>
      </c>
    </row>
    <row r="226" spans="1:25" x14ac:dyDescent="0.2">
      <c r="A226" t="str">
        <f t="shared" si="6"/>
        <v>SARLEU-021S</v>
      </c>
      <c r="B226" t="str">
        <f t="shared" si="7"/>
        <v>2211SFRSLS018</v>
      </c>
      <c r="C226" s="1">
        <v>21</v>
      </c>
      <c r="D226" t="s">
        <v>24</v>
      </c>
      <c r="G226" t="s">
        <v>19</v>
      </c>
      <c r="H226" t="s">
        <v>133</v>
      </c>
      <c r="J226" t="s">
        <v>133</v>
      </c>
      <c r="L226" t="s">
        <v>177</v>
      </c>
      <c r="M226" t="s">
        <v>50</v>
      </c>
      <c r="N226" t="s">
        <v>21</v>
      </c>
      <c r="O226" t="s">
        <v>42</v>
      </c>
      <c r="P226" t="s">
        <v>565</v>
      </c>
      <c r="Q226" s="8" t="s">
        <v>178</v>
      </c>
      <c r="R226" s="8" t="s">
        <v>604</v>
      </c>
      <c r="T226" s="3" t="s">
        <v>485</v>
      </c>
      <c r="U226">
        <v>2.9</v>
      </c>
      <c r="V226" t="s">
        <v>179</v>
      </c>
      <c r="Y226" t="s">
        <v>180</v>
      </c>
    </row>
    <row r="227" spans="1:25" x14ac:dyDescent="0.2">
      <c r="A227" t="str">
        <f t="shared" si="6"/>
        <v>SARLEU-022S</v>
      </c>
      <c r="B227" t="str">
        <f t="shared" si="7"/>
        <v>2211SFRSLS019</v>
      </c>
      <c r="C227" s="1">
        <v>22</v>
      </c>
      <c r="D227" t="s">
        <v>24</v>
      </c>
      <c r="G227" t="s">
        <v>19</v>
      </c>
      <c r="H227" t="s">
        <v>133</v>
      </c>
      <c r="J227" t="s">
        <v>133</v>
      </c>
      <c r="L227" t="s">
        <v>49</v>
      </c>
      <c r="M227" t="s">
        <v>50</v>
      </c>
      <c r="N227" t="s">
        <v>21</v>
      </c>
      <c r="O227" t="s">
        <v>42</v>
      </c>
      <c r="P227" t="s">
        <v>565</v>
      </c>
      <c r="Q227" s="8" t="s">
        <v>181</v>
      </c>
      <c r="R227" s="8" t="s">
        <v>589</v>
      </c>
      <c r="T227" s="3" t="s">
        <v>485</v>
      </c>
      <c r="U227">
        <v>2.9</v>
      </c>
      <c r="V227" t="s">
        <v>182</v>
      </c>
      <c r="Y227" t="s">
        <v>183</v>
      </c>
    </row>
    <row r="228" spans="1:25" x14ac:dyDescent="0.2">
      <c r="A228" t="str">
        <f t="shared" si="6"/>
        <v>SARLEU-023S</v>
      </c>
      <c r="B228" t="str">
        <f t="shared" si="7"/>
        <v>2211SFRSLS020</v>
      </c>
      <c r="C228" s="1">
        <v>23</v>
      </c>
      <c r="D228" t="s">
        <v>24</v>
      </c>
      <c r="G228" t="s">
        <v>19</v>
      </c>
      <c r="H228" t="s">
        <v>133</v>
      </c>
      <c r="L228" t="s">
        <v>177</v>
      </c>
      <c r="M228" t="s">
        <v>50</v>
      </c>
      <c r="N228" t="s">
        <v>21</v>
      </c>
      <c r="O228" t="s">
        <v>42</v>
      </c>
      <c r="P228" t="s">
        <v>565</v>
      </c>
      <c r="Q228" s="8" t="s">
        <v>184</v>
      </c>
      <c r="R228" s="8" t="s">
        <v>585</v>
      </c>
      <c r="S228" s="2" t="s">
        <v>774</v>
      </c>
      <c r="T228" s="3" t="s">
        <v>485</v>
      </c>
      <c r="U228">
        <v>2.9</v>
      </c>
      <c r="V228" t="s">
        <v>185</v>
      </c>
      <c r="Y228" t="s">
        <v>186</v>
      </c>
    </row>
    <row r="229" spans="1:25" x14ac:dyDescent="0.2">
      <c r="A229" t="str">
        <f t="shared" si="6"/>
        <v>SARLEU-024S</v>
      </c>
      <c r="B229" t="str">
        <f t="shared" si="7"/>
        <v>2211SFRSLS021</v>
      </c>
      <c r="C229" s="1">
        <v>24</v>
      </c>
      <c r="D229" t="s">
        <v>24</v>
      </c>
      <c r="G229" t="s">
        <v>19</v>
      </c>
      <c r="H229" t="s">
        <v>133</v>
      </c>
      <c r="J229" t="s">
        <v>133</v>
      </c>
      <c r="L229" t="s">
        <v>143</v>
      </c>
      <c r="M229" t="s">
        <v>50</v>
      </c>
      <c r="N229" t="s">
        <v>21</v>
      </c>
      <c r="O229" t="s">
        <v>42</v>
      </c>
      <c r="P229" t="s">
        <v>565</v>
      </c>
      <c r="Q229" s="8" t="s">
        <v>189</v>
      </c>
      <c r="R229" s="8" t="s">
        <v>605</v>
      </c>
      <c r="T229" s="3" t="s">
        <v>485</v>
      </c>
      <c r="U229">
        <v>2.9</v>
      </c>
      <c r="V229" t="s">
        <v>190</v>
      </c>
      <c r="Y229" t="s">
        <v>191</v>
      </c>
    </row>
    <row r="230" spans="1:25" x14ac:dyDescent="0.2">
      <c r="A230" t="str">
        <f t="shared" si="6"/>
        <v>SARLEU-030S</v>
      </c>
      <c r="B230" t="str">
        <f t="shared" si="7"/>
        <v>2212SFRSLS025</v>
      </c>
      <c r="C230" s="1">
        <v>30</v>
      </c>
      <c r="D230" t="s">
        <v>24</v>
      </c>
      <c r="G230" t="s">
        <v>19</v>
      </c>
      <c r="H230" t="s">
        <v>133</v>
      </c>
      <c r="J230" t="s">
        <v>133</v>
      </c>
      <c r="L230" t="s">
        <v>94</v>
      </c>
      <c r="M230" t="s">
        <v>68</v>
      </c>
      <c r="N230" t="s">
        <v>21</v>
      </c>
      <c r="O230" t="s">
        <v>42</v>
      </c>
      <c r="P230" t="s">
        <v>565</v>
      </c>
      <c r="Q230" s="8" t="s">
        <v>187</v>
      </c>
      <c r="R230" s="8" t="s">
        <v>609</v>
      </c>
      <c r="T230" s="3" t="s">
        <v>484</v>
      </c>
      <c r="U230">
        <v>2.9</v>
      </c>
      <c r="Y230" t="s">
        <v>188</v>
      </c>
    </row>
    <row r="231" spans="1:25" x14ac:dyDescent="0.2">
      <c r="A231" t="str">
        <f t="shared" si="6"/>
        <v>SARORE-006S</v>
      </c>
      <c r="B231" t="str">
        <f t="shared" si="7"/>
        <v>2212SFRSOS026</v>
      </c>
      <c r="C231" s="1">
        <v>6</v>
      </c>
      <c r="D231" t="s">
        <v>24</v>
      </c>
      <c r="G231" t="s">
        <v>19</v>
      </c>
      <c r="H231" t="s">
        <v>204</v>
      </c>
      <c r="J231" t="s">
        <v>204</v>
      </c>
      <c r="L231" t="s">
        <v>207</v>
      </c>
      <c r="M231" t="s">
        <v>50</v>
      </c>
      <c r="N231" t="s">
        <v>21</v>
      </c>
      <c r="O231" t="s">
        <v>42</v>
      </c>
      <c r="P231" t="s">
        <v>565</v>
      </c>
      <c r="Q231" s="8" t="s">
        <v>208</v>
      </c>
      <c r="R231" s="8" t="s">
        <v>610</v>
      </c>
      <c r="T231" s="3" t="s">
        <v>484</v>
      </c>
      <c r="U231">
        <v>2.9</v>
      </c>
      <c r="Y231" t="s">
        <v>209</v>
      </c>
    </row>
    <row r="232" spans="1:25" x14ac:dyDescent="0.2">
      <c r="A232" t="str">
        <f t="shared" si="6"/>
        <v>SARORE-007S</v>
      </c>
      <c r="B232" t="str">
        <f t="shared" si="7"/>
        <v>2212SFRSOS027</v>
      </c>
      <c r="C232" s="1">
        <v>7</v>
      </c>
      <c r="D232" t="s">
        <v>24</v>
      </c>
      <c r="G232" t="s">
        <v>19</v>
      </c>
      <c r="H232" t="s">
        <v>204</v>
      </c>
      <c r="J232" t="s">
        <v>204</v>
      </c>
      <c r="L232" t="s">
        <v>207</v>
      </c>
      <c r="M232" t="s">
        <v>50</v>
      </c>
      <c r="N232" t="s">
        <v>21</v>
      </c>
      <c r="O232" t="s">
        <v>42</v>
      </c>
      <c r="P232" t="s">
        <v>565</v>
      </c>
      <c r="Q232" s="8" t="s">
        <v>210</v>
      </c>
      <c r="R232" s="8" t="s">
        <v>587</v>
      </c>
      <c r="T232" s="3" t="s">
        <v>484</v>
      </c>
      <c r="U232">
        <v>2.9</v>
      </c>
      <c r="Y232" t="s">
        <v>211</v>
      </c>
    </row>
    <row r="233" spans="1:25" x14ac:dyDescent="0.2">
      <c r="A233" t="str">
        <f t="shared" si="6"/>
        <v>SARORE-008S</v>
      </c>
      <c r="B233" t="str">
        <f t="shared" si="7"/>
        <v>2212SFRSOS028</v>
      </c>
      <c r="C233" s="1">
        <v>8</v>
      </c>
      <c r="D233" t="s">
        <v>24</v>
      </c>
      <c r="G233" t="s">
        <v>19</v>
      </c>
      <c r="H233" t="s">
        <v>204</v>
      </c>
      <c r="J233" t="s">
        <v>91</v>
      </c>
      <c r="L233" t="s">
        <v>212</v>
      </c>
      <c r="M233" t="s">
        <v>50</v>
      </c>
      <c r="N233" t="s">
        <v>21</v>
      </c>
      <c r="O233" t="s">
        <v>42</v>
      </c>
      <c r="P233" t="s">
        <v>565</v>
      </c>
      <c r="Q233" s="8" t="s">
        <v>213</v>
      </c>
      <c r="R233" s="8" t="s">
        <v>586</v>
      </c>
      <c r="T233" s="3" t="s">
        <v>484</v>
      </c>
      <c r="U233">
        <v>2.9</v>
      </c>
      <c r="W233" t="s">
        <v>30</v>
      </c>
      <c r="Y233" t="s">
        <v>214</v>
      </c>
    </row>
    <row r="234" spans="1:25" x14ac:dyDescent="0.2">
      <c r="A234" t="str">
        <f t="shared" si="6"/>
        <v>SARXHY-102S</v>
      </c>
      <c r="B234" t="str">
        <f t="shared" si="7"/>
        <v>2212TNISXS001</v>
      </c>
      <c r="C234" s="1">
        <v>102</v>
      </c>
      <c r="D234" t="s">
        <v>24</v>
      </c>
      <c r="G234" t="s">
        <v>19</v>
      </c>
      <c r="H234" t="s">
        <v>263</v>
      </c>
      <c r="O234" t="s">
        <v>369</v>
      </c>
      <c r="P234" t="s">
        <v>566</v>
      </c>
      <c r="Q234" s="8" t="s">
        <v>370</v>
      </c>
      <c r="R234" s="8" t="s">
        <v>575</v>
      </c>
      <c r="T234" s="3" t="s">
        <v>484</v>
      </c>
      <c r="U234">
        <v>0</v>
      </c>
      <c r="Y234" t="s">
        <v>371</v>
      </c>
    </row>
    <row r="235" spans="1:25" x14ac:dyDescent="0.2">
      <c r="A235" t="str">
        <f t="shared" si="6"/>
        <v>SARXHY-103S</v>
      </c>
      <c r="B235" t="str">
        <f t="shared" si="7"/>
        <v>2212TNISXS002</v>
      </c>
      <c r="C235" s="1">
        <v>103</v>
      </c>
      <c r="D235" t="s">
        <v>24</v>
      </c>
      <c r="G235" t="s">
        <v>19</v>
      </c>
      <c r="H235" t="s">
        <v>263</v>
      </c>
      <c r="O235" t="s">
        <v>369</v>
      </c>
      <c r="P235" t="s">
        <v>566</v>
      </c>
      <c r="Q235" s="8" t="s">
        <v>372</v>
      </c>
      <c r="R235" s="8" t="s">
        <v>576</v>
      </c>
      <c r="T235" s="3" t="s">
        <v>484</v>
      </c>
      <c r="U235">
        <v>0</v>
      </c>
      <c r="Y235" t="s">
        <v>373</v>
      </c>
    </row>
    <row r="236" spans="1:25" x14ac:dyDescent="0.2">
      <c r="A236" t="str">
        <f t="shared" si="6"/>
        <v>SARXHY-104S</v>
      </c>
      <c r="B236" t="str">
        <f t="shared" si="7"/>
        <v>2212TNISXS003</v>
      </c>
      <c r="C236" s="1">
        <v>104</v>
      </c>
      <c r="D236" t="s">
        <v>24</v>
      </c>
      <c r="G236" t="s">
        <v>19</v>
      </c>
      <c r="H236" t="s">
        <v>263</v>
      </c>
      <c r="O236" t="s">
        <v>369</v>
      </c>
      <c r="P236" t="s">
        <v>566</v>
      </c>
      <c r="Q236" s="8" t="s">
        <v>374</v>
      </c>
      <c r="R236" s="8" t="s">
        <v>577</v>
      </c>
      <c r="T236" s="3" t="s">
        <v>484</v>
      </c>
      <c r="U236">
        <v>0</v>
      </c>
      <c r="Y236" t="s">
        <v>375</v>
      </c>
    </row>
    <row r="237" spans="1:25" x14ac:dyDescent="0.2">
      <c r="A237" t="str">
        <f t="shared" si="6"/>
        <v>SARXHY-105S</v>
      </c>
      <c r="B237" t="str">
        <f t="shared" si="7"/>
        <v>2212TNISXS004</v>
      </c>
      <c r="C237" s="1">
        <v>105</v>
      </c>
      <c r="D237" t="s">
        <v>24</v>
      </c>
      <c r="G237" t="s">
        <v>19</v>
      </c>
      <c r="H237" t="s">
        <v>263</v>
      </c>
      <c r="O237" t="s">
        <v>369</v>
      </c>
      <c r="P237" t="s">
        <v>566</v>
      </c>
      <c r="Q237" s="8" t="s">
        <v>376</v>
      </c>
      <c r="R237" s="8" t="s">
        <v>578</v>
      </c>
      <c r="T237" s="3" t="s">
        <v>484</v>
      </c>
      <c r="U237">
        <v>0</v>
      </c>
      <c r="Y237" t="s">
        <v>377</v>
      </c>
    </row>
    <row r="238" spans="1:25" x14ac:dyDescent="0.2">
      <c r="A238" t="str">
        <f t="shared" si="6"/>
        <v>SARXHY-106S</v>
      </c>
      <c r="B238" t="str">
        <f t="shared" si="7"/>
        <v>2212TNISXS005</v>
      </c>
      <c r="C238" s="1">
        <v>106</v>
      </c>
      <c r="D238" t="s">
        <v>24</v>
      </c>
      <c r="G238" t="s">
        <v>19</v>
      </c>
      <c r="H238" t="s">
        <v>263</v>
      </c>
      <c r="O238" t="s">
        <v>369</v>
      </c>
      <c r="P238" t="s">
        <v>566</v>
      </c>
      <c r="Q238" s="8" t="s">
        <v>378</v>
      </c>
      <c r="R238" s="8" t="s">
        <v>579</v>
      </c>
      <c r="T238" s="3" t="s">
        <v>484</v>
      </c>
      <c r="U238">
        <v>0</v>
      </c>
      <c r="Y238" t="s">
        <v>379</v>
      </c>
    </row>
    <row r="239" spans="1:25" x14ac:dyDescent="0.2">
      <c r="A239" t="str">
        <f t="shared" si="6"/>
        <v>SARXHY-107S</v>
      </c>
      <c r="B239" t="str">
        <f t="shared" si="7"/>
        <v>2212TNISXS006</v>
      </c>
      <c r="C239" s="1">
        <v>107</v>
      </c>
      <c r="D239" t="s">
        <v>24</v>
      </c>
      <c r="G239" t="s">
        <v>19</v>
      </c>
      <c r="H239" t="s">
        <v>263</v>
      </c>
      <c r="O239" t="s">
        <v>369</v>
      </c>
      <c r="P239" t="s">
        <v>566</v>
      </c>
      <c r="Q239" s="8" t="s">
        <v>380</v>
      </c>
      <c r="R239" s="8" t="s">
        <v>580</v>
      </c>
      <c r="T239" s="3" t="s">
        <v>484</v>
      </c>
      <c r="U239">
        <v>0</v>
      </c>
      <c r="Y239" t="s">
        <v>381</v>
      </c>
    </row>
    <row r="240" spans="1:25" x14ac:dyDescent="0.2">
      <c r="A240" t="str">
        <f t="shared" si="6"/>
        <v>SARXHY-108S</v>
      </c>
      <c r="B240" t="str">
        <f t="shared" si="7"/>
        <v>2212TNISXS007</v>
      </c>
      <c r="C240" s="1">
        <v>108</v>
      </c>
      <c r="D240" t="s">
        <v>24</v>
      </c>
      <c r="G240" t="s">
        <v>19</v>
      </c>
      <c r="H240" t="s">
        <v>263</v>
      </c>
      <c r="O240" t="s">
        <v>369</v>
      </c>
      <c r="P240" t="s">
        <v>566</v>
      </c>
      <c r="Q240" s="8" t="s">
        <v>382</v>
      </c>
      <c r="R240" s="8" t="s">
        <v>594</v>
      </c>
      <c r="T240" s="3" t="s">
        <v>484</v>
      </c>
      <c r="U240">
        <v>0</v>
      </c>
      <c r="Y240" t="s">
        <v>383</v>
      </c>
    </row>
    <row r="241" spans="1:27" x14ac:dyDescent="0.2">
      <c r="A241" t="str">
        <f t="shared" si="6"/>
        <v>SARPUR-008P</v>
      </c>
      <c r="B241" t="str">
        <f t="shared" si="7"/>
        <v>2206WCOSPP001</v>
      </c>
      <c r="C241" s="1">
        <v>8</v>
      </c>
      <c r="D241" t="s">
        <v>18</v>
      </c>
      <c r="G241" t="s">
        <v>19</v>
      </c>
      <c r="H241" t="s">
        <v>223</v>
      </c>
      <c r="I241" t="s">
        <v>223</v>
      </c>
      <c r="L241" t="s">
        <v>246</v>
      </c>
      <c r="M241" t="s">
        <v>247</v>
      </c>
      <c r="N241" t="s">
        <v>244</v>
      </c>
      <c r="O241" t="s">
        <v>248</v>
      </c>
      <c r="P241" t="s">
        <v>560</v>
      </c>
      <c r="Q241" s="8" t="s">
        <v>248</v>
      </c>
      <c r="R241" s="8" t="s">
        <v>575</v>
      </c>
      <c r="T241" s="3" t="s">
        <v>495</v>
      </c>
      <c r="Y241" t="s">
        <v>249</v>
      </c>
    </row>
    <row r="242" spans="1:27" x14ac:dyDescent="0.2">
      <c r="A242" t="str">
        <f t="shared" si="6"/>
        <v>SARALA-020P</v>
      </c>
      <c r="B242" t="str">
        <f t="shared" si="7"/>
        <v>2303ADRSAP001</v>
      </c>
      <c r="C242" s="1">
        <v>20</v>
      </c>
      <c r="D242" t="s">
        <v>18</v>
      </c>
      <c r="G242" t="s">
        <v>19</v>
      </c>
      <c r="H242" t="s">
        <v>20</v>
      </c>
      <c r="J242" t="s">
        <v>35</v>
      </c>
      <c r="N242" t="s">
        <v>21</v>
      </c>
      <c r="O242" t="s">
        <v>531</v>
      </c>
      <c r="P242" t="s">
        <v>544</v>
      </c>
      <c r="Q242" s="8" t="s">
        <v>575</v>
      </c>
      <c r="R242" s="8" t="s">
        <v>575</v>
      </c>
      <c r="T242" s="3" t="s">
        <v>499</v>
      </c>
      <c r="Y242" t="s">
        <v>532</v>
      </c>
    </row>
    <row r="243" spans="1:27" x14ac:dyDescent="0.2">
      <c r="A243" t="str">
        <f t="shared" si="6"/>
        <v>SARLEU-038P</v>
      </c>
      <c r="B243" t="str">
        <f t="shared" si="7"/>
        <v>2303ADRSLP002</v>
      </c>
      <c r="C243" s="1">
        <v>38</v>
      </c>
      <c r="D243" t="s">
        <v>18</v>
      </c>
      <c r="G243" t="s">
        <v>19</v>
      </c>
      <c r="H243" t="s">
        <v>133</v>
      </c>
      <c r="N243" t="s">
        <v>21</v>
      </c>
      <c r="O243" t="s">
        <v>531</v>
      </c>
      <c r="P243" t="s">
        <v>544</v>
      </c>
      <c r="Q243" s="8" t="s">
        <v>576</v>
      </c>
      <c r="R243" s="8" t="s">
        <v>576</v>
      </c>
      <c r="T243" s="3" t="s">
        <v>499</v>
      </c>
      <c r="U243">
        <v>20</v>
      </c>
      <c r="Y243" t="s">
        <v>537</v>
      </c>
    </row>
    <row r="244" spans="1:27" x14ac:dyDescent="0.2">
      <c r="A244" t="str">
        <f t="shared" si="6"/>
        <v>SARXHY-171P</v>
      </c>
      <c r="B244" t="str">
        <f t="shared" si="7"/>
        <v>2303ADRSXP003</v>
      </c>
      <c r="C244" s="1">
        <v>171</v>
      </c>
      <c r="D244" t="s">
        <v>18</v>
      </c>
      <c r="G244" t="s">
        <v>19</v>
      </c>
      <c r="H244" t="s">
        <v>263</v>
      </c>
      <c r="L244" t="s">
        <v>94</v>
      </c>
      <c r="M244" t="s">
        <v>68</v>
      </c>
      <c r="N244" t="s">
        <v>21</v>
      </c>
      <c r="O244" t="s">
        <v>531</v>
      </c>
      <c r="P244" t="s">
        <v>544</v>
      </c>
      <c r="Q244" s="8" t="s">
        <v>577</v>
      </c>
      <c r="R244" s="8" t="s">
        <v>577</v>
      </c>
      <c r="S244" s="2" t="s">
        <v>571</v>
      </c>
      <c r="T244" s="3" t="s">
        <v>499</v>
      </c>
      <c r="Y244" t="s">
        <v>533</v>
      </c>
    </row>
    <row r="245" spans="1:27" x14ac:dyDescent="0.2">
      <c r="A245" t="str">
        <f t="shared" si="6"/>
        <v>SARXHY-172P</v>
      </c>
      <c r="B245" t="str">
        <f t="shared" si="7"/>
        <v>2303ADRSXP004</v>
      </c>
      <c r="C245" s="1">
        <v>172</v>
      </c>
      <c r="D245" t="s">
        <v>18</v>
      </c>
      <c r="G245" t="s">
        <v>19</v>
      </c>
      <c r="H245" t="s">
        <v>263</v>
      </c>
      <c r="O245" t="s">
        <v>531</v>
      </c>
      <c r="P245" t="s">
        <v>544</v>
      </c>
      <c r="Q245" s="8" t="s">
        <v>578</v>
      </c>
      <c r="R245" s="8" t="s">
        <v>578</v>
      </c>
      <c r="T245" s="3" t="s">
        <v>499</v>
      </c>
      <c r="Y245" t="s">
        <v>534</v>
      </c>
    </row>
    <row r="246" spans="1:27" x14ac:dyDescent="0.2">
      <c r="A246" t="str">
        <f t="shared" si="6"/>
        <v>SARXHY-173P</v>
      </c>
      <c r="B246" t="str">
        <f t="shared" si="7"/>
        <v>2303ADRSXP005</v>
      </c>
      <c r="C246" s="1">
        <v>173</v>
      </c>
      <c r="D246" t="s">
        <v>18</v>
      </c>
      <c r="G246" t="s">
        <v>19</v>
      </c>
      <c r="H246" t="s">
        <v>263</v>
      </c>
      <c r="O246" t="s">
        <v>531</v>
      </c>
      <c r="P246" t="s">
        <v>544</v>
      </c>
      <c r="Q246" s="8" t="s">
        <v>579</v>
      </c>
      <c r="R246" s="8" t="s">
        <v>579</v>
      </c>
      <c r="T246" s="3" t="s">
        <v>499</v>
      </c>
      <c r="Y246" t="s">
        <v>535</v>
      </c>
    </row>
    <row r="247" spans="1:27" x14ac:dyDescent="0.2">
      <c r="A247" t="str">
        <f t="shared" si="6"/>
        <v>SARXHY-174P</v>
      </c>
      <c r="B247" t="str">
        <f t="shared" si="7"/>
        <v>2303ADRSXP006</v>
      </c>
      <c r="C247" s="1">
        <v>174</v>
      </c>
      <c r="D247" t="s">
        <v>18</v>
      </c>
      <c r="G247" t="s">
        <v>19</v>
      </c>
      <c r="H247" t="s">
        <v>263</v>
      </c>
      <c r="O247" t="s">
        <v>531</v>
      </c>
      <c r="P247" t="s">
        <v>544</v>
      </c>
      <c r="Q247" s="8" t="s">
        <v>580</v>
      </c>
      <c r="R247" s="8" t="s">
        <v>580</v>
      </c>
      <c r="T247" s="3" t="s">
        <v>499</v>
      </c>
      <c r="Y247" t="s">
        <v>536</v>
      </c>
    </row>
    <row r="248" spans="1:27" x14ac:dyDescent="0.2">
      <c r="A248" t="str">
        <f t="shared" si="6"/>
        <v>SARLEU-035P</v>
      </c>
      <c r="B248" t="str">
        <f t="shared" si="7"/>
        <v>2303BGKSLP001</v>
      </c>
      <c r="C248" s="1">
        <v>35</v>
      </c>
      <c r="D248" t="s">
        <v>18</v>
      </c>
      <c r="G248" t="s">
        <v>19</v>
      </c>
      <c r="H248" t="s">
        <v>133</v>
      </c>
      <c r="N248" t="s">
        <v>21</v>
      </c>
      <c r="O248" t="s">
        <v>530</v>
      </c>
      <c r="P248" t="s">
        <v>546</v>
      </c>
      <c r="Q248" s="8" t="s">
        <v>575</v>
      </c>
      <c r="R248" s="8" t="s">
        <v>575</v>
      </c>
      <c r="T248" s="3" t="s">
        <v>499</v>
      </c>
    </row>
    <row r="249" spans="1:27" x14ac:dyDescent="0.2">
      <c r="A249" t="str">
        <f t="shared" si="6"/>
        <v>SARALA-019P</v>
      </c>
      <c r="B249" t="str">
        <f t="shared" si="7"/>
        <v>2303CKLSAP040</v>
      </c>
      <c r="C249" s="1">
        <v>19</v>
      </c>
      <c r="D249" t="s">
        <v>18</v>
      </c>
      <c r="G249" t="s">
        <v>19</v>
      </c>
      <c r="H249" t="s">
        <v>20</v>
      </c>
      <c r="L249" t="s">
        <v>518</v>
      </c>
      <c r="M249" t="s">
        <v>27</v>
      </c>
      <c r="N249" t="s">
        <v>21</v>
      </c>
      <c r="O249" t="s">
        <v>38</v>
      </c>
      <c r="P249" t="s">
        <v>548</v>
      </c>
      <c r="Q249" s="8" t="s">
        <v>502</v>
      </c>
      <c r="R249" s="8" t="s">
        <v>582</v>
      </c>
      <c r="T249" s="3" t="s">
        <v>499</v>
      </c>
      <c r="U249">
        <v>20</v>
      </c>
      <c r="Y249" t="s">
        <v>510</v>
      </c>
    </row>
    <row r="250" spans="1:27" x14ac:dyDescent="0.2">
      <c r="A250" t="str">
        <f t="shared" si="6"/>
        <v>SARLEU-033P</v>
      </c>
      <c r="B250" t="str">
        <f t="shared" si="7"/>
        <v>2303CKLSLP038</v>
      </c>
      <c r="C250" s="1">
        <v>33</v>
      </c>
      <c r="D250" t="s">
        <v>18</v>
      </c>
      <c r="G250" t="s">
        <v>19</v>
      </c>
      <c r="H250" t="s">
        <v>133</v>
      </c>
      <c r="L250" t="s">
        <v>143</v>
      </c>
      <c r="M250" t="s">
        <v>50</v>
      </c>
      <c r="N250" t="s">
        <v>21</v>
      </c>
      <c r="O250" t="s">
        <v>38</v>
      </c>
      <c r="P250" t="s">
        <v>548</v>
      </c>
      <c r="Q250" s="8" t="s">
        <v>505</v>
      </c>
      <c r="R250" s="8" t="s">
        <v>583</v>
      </c>
      <c r="T250" s="3" t="s">
        <v>499</v>
      </c>
      <c r="U250">
        <v>22</v>
      </c>
      <c r="V250" t="s">
        <v>524</v>
      </c>
      <c r="Y250" t="s">
        <v>512</v>
      </c>
      <c r="AA250" t="s">
        <v>523</v>
      </c>
    </row>
    <row r="251" spans="1:27" x14ac:dyDescent="0.2">
      <c r="A251" t="str">
        <f t="shared" si="6"/>
        <v>SARLEU-032P</v>
      </c>
      <c r="B251" t="str">
        <f t="shared" si="7"/>
        <v>2303CKLSLP114</v>
      </c>
      <c r="C251" s="1">
        <v>32</v>
      </c>
      <c r="D251" t="s">
        <v>18</v>
      </c>
      <c r="G251" t="s">
        <v>19</v>
      </c>
      <c r="H251" t="s">
        <v>133</v>
      </c>
      <c r="L251" t="s">
        <v>517</v>
      </c>
      <c r="M251" t="s">
        <v>198</v>
      </c>
      <c r="N251" t="s">
        <v>21</v>
      </c>
      <c r="O251" t="s">
        <v>38</v>
      </c>
      <c r="P251" t="s">
        <v>548</v>
      </c>
      <c r="Q251" s="8" t="s">
        <v>500</v>
      </c>
      <c r="R251" s="8">
        <v>114</v>
      </c>
      <c r="T251" s="3" t="s">
        <v>499</v>
      </c>
      <c r="U251">
        <v>18</v>
      </c>
      <c r="Y251" t="s">
        <v>509</v>
      </c>
    </row>
    <row r="252" spans="1:27" x14ac:dyDescent="0.2">
      <c r="A252" t="str">
        <f t="shared" si="6"/>
        <v>SARLEU-034P</v>
      </c>
      <c r="B252" t="str">
        <f t="shared" si="7"/>
        <v>2303CKLSLPNA1</v>
      </c>
      <c r="C252" s="1">
        <v>34</v>
      </c>
      <c r="D252" t="s">
        <v>18</v>
      </c>
      <c r="G252" t="s">
        <v>19</v>
      </c>
      <c r="H252" t="s">
        <v>133</v>
      </c>
      <c r="N252" t="s">
        <v>21</v>
      </c>
      <c r="O252" t="s">
        <v>38</v>
      </c>
      <c r="P252" t="s">
        <v>548</v>
      </c>
      <c r="Q252" s="8" t="s">
        <v>248</v>
      </c>
      <c r="R252" s="8" t="s">
        <v>611</v>
      </c>
      <c r="T252" s="3" t="s">
        <v>499</v>
      </c>
      <c r="U252">
        <v>0</v>
      </c>
    </row>
    <row r="253" spans="1:27" x14ac:dyDescent="0.2">
      <c r="A253" t="str">
        <f t="shared" si="6"/>
        <v>SARMIN-010P</v>
      </c>
      <c r="B253" t="str">
        <f t="shared" si="7"/>
        <v>2303CKLSMP029</v>
      </c>
      <c r="C253" s="1">
        <v>10</v>
      </c>
      <c r="D253" t="s">
        <v>18</v>
      </c>
      <c r="G253" t="s">
        <v>19</v>
      </c>
      <c r="H253" t="s">
        <v>192</v>
      </c>
      <c r="J253" t="s">
        <v>193</v>
      </c>
      <c r="N253" t="s">
        <v>21</v>
      </c>
      <c r="O253" t="s">
        <v>38</v>
      </c>
      <c r="P253" t="s">
        <v>548</v>
      </c>
      <c r="Q253" s="8" t="s">
        <v>504</v>
      </c>
      <c r="R253" s="8" t="s">
        <v>584</v>
      </c>
      <c r="S253" s="2" t="s">
        <v>527</v>
      </c>
      <c r="T253" s="3" t="s">
        <v>499</v>
      </c>
      <c r="U253">
        <v>30</v>
      </c>
      <c r="Y253" t="s">
        <v>525</v>
      </c>
    </row>
    <row r="254" spans="1:27" x14ac:dyDescent="0.2">
      <c r="A254" t="str">
        <f t="shared" si="6"/>
        <v>SARPSI-007P</v>
      </c>
      <c r="B254" t="str">
        <f t="shared" si="7"/>
        <v>2303CKLSPP020</v>
      </c>
      <c r="C254" s="1">
        <v>7</v>
      </c>
      <c r="D254" t="s">
        <v>18</v>
      </c>
      <c r="G254" t="s">
        <v>19</v>
      </c>
      <c r="H254" t="s">
        <v>215</v>
      </c>
      <c r="J254" t="s">
        <v>193</v>
      </c>
      <c r="O254" t="s">
        <v>38</v>
      </c>
      <c r="P254" t="s">
        <v>548</v>
      </c>
      <c r="Q254" s="8" t="s">
        <v>507</v>
      </c>
      <c r="R254" s="8" t="s">
        <v>585</v>
      </c>
      <c r="T254" s="3" t="s">
        <v>499</v>
      </c>
      <c r="U254">
        <v>29</v>
      </c>
      <c r="Y254" t="s">
        <v>514</v>
      </c>
    </row>
    <row r="255" spans="1:27" x14ac:dyDescent="0.2">
      <c r="A255" t="str">
        <f t="shared" si="6"/>
        <v>SARPUR-018P</v>
      </c>
      <c r="B255" t="str">
        <f t="shared" si="7"/>
        <v>2303CKLSPP028</v>
      </c>
      <c r="C255" s="1">
        <v>18</v>
      </c>
      <c r="D255" t="s">
        <v>18</v>
      </c>
      <c r="G255" t="s">
        <v>19</v>
      </c>
      <c r="H255" t="s">
        <v>223</v>
      </c>
      <c r="I255" t="s">
        <v>224</v>
      </c>
      <c r="J255" t="s">
        <v>515</v>
      </c>
      <c r="L255" t="s">
        <v>520</v>
      </c>
      <c r="M255" t="s">
        <v>198</v>
      </c>
      <c r="N255" t="s">
        <v>21</v>
      </c>
      <c r="O255" t="s">
        <v>38</v>
      </c>
      <c r="P255" t="s">
        <v>548</v>
      </c>
      <c r="Q255" s="8" t="s">
        <v>506</v>
      </c>
      <c r="R255" s="8" t="s">
        <v>586</v>
      </c>
      <c r="T255" s="3" t="s">
        <v>499</v>
      </c>
      <c r="U255">
        <v>22</v>
      </c>
      <c r="Y255" t="s">
        <v>513</v>
      </c>
    </row>
    <row r="256" spans="1:27" x14ac:dyDescent="0.2">
      <c r="A256" t="str">
        <f t="shared" si="6"/>
        <v>SARPUR-019P</v>
      </c>
      <c r="B256" t="str">
        <f t="shared" si="7"/>
        <v>2303CKLSPPNA2</v>
      </c>
      <c r="C256" s="1">
        <v>19</v>
      </c>
      <c r="D256" t="s">
        <v>18</v>
      </c>
      <c r="G256" t="s">
        <v>19</v>
      </c>
      <c r="H256" t="s">
        <v>223</v>
      </c>
      <c r="I256" t="s">
        <v>224</v>
      </c>
      <c r="J256" t="s">
        <v>515</v>
      </c>
      <c r="L256" t="s">
        <v>519</v>
      </c>
      <c r="M256" t="s">
        <v>198</v>
      </c>
      <c r="N256" t="s">
        <v>21</v>
      </c>
      <c r="O256" t="s">
        <v>38</v>
      </c>
      <c r="P256" t="s">
        <v>548</v>
      </c>
      <c r="Q256" s="8" t="s">
        <v>503</v>
      </c>
      <c r="R256" s="8" t="s">
        <v>612</v>
      </c>
      <c r="T256" s="3" t="s">
        <v>499</v>
      </c>
      <c r="U256">
        <v>20</v>
      </c>
      <c r="Y256" t="s">
        <v>511</v>
      </c>
    </row>
    <row r="257" spans="1:25" x14ac:dyDescent="0.2">
      <c r="A257" t="str">
        <f t="shared" si="6"/>
        <v>SARPUR-020P</v>
      </c>
      <c r="B257" t="str">
        <f t="shared" si="7"/>
        <v>2303CKLSPPNA3</v>
      </c>
      <c r="C257" s="1">
        <v>20</v>
      </c>
      <c r="D257" t="s">
        <v>18</v>
      </c>
      <c r="G257" t="s">
        <v>19</v>
      </c>
      <c r="H257" t="s">
        <v>223</v>
      </c>
      <c r="O257" t="s">
        <v>38</v>
      </c>
      <c r="P257" t="s">
        <v>548</v>
      </c>
      <c r="Q257" s="8" t="s">
        <v>248</v>
      </c>
      <c r="R257" s="8" t="s">
        <v>613</v>
      </c>
      <c r="T257" s="3" t="s">
        <v>499</v>
      </c>
    </row>
    <row r="258" spans="1:25" x14ac:dyDescent="0.2">
      <c r="A258" t="str">
        <f t="shared" ref="A258:A321" si="8">UPPER(_xlfn.CONCAT(LEFT(G258, 3), LEFT(H258, 3), "-" &amp; TEXT(C258, "000"),D258))</f>
        <v>SARRUB-006P</v>
      </c>
      <c r="B258" t="str">
        <f t="shared" ref="B258:B321" si="9">UPPER(_xlfn.CONCAT(RIGHT(LEFT(T258, 4), 2), RIGHT(T258, 2),  P258, LEFT(G258, 1), LEFT(H258, 1), D258, R258))</f>
        <v>2303CKLSRP027</v>
      </c>
      <c r="C258" s="1">
        <v>6</v>
      </c>
      <c r="D258" t="s">
        <v>18</v>
      </c>
      <c r="G258" t="s">
        <v>19</v>
      </c>
      <c r="H258" t="s">
        <v>253</v>
      </c>
      <c r="I258" t="s">
        <v>253</v>
      </c>
      <c r="L258" t="s">
        <v>516</v>
      </c>
      <c r="M258" t="s">
        <v>198</v>
      </c>
      <c r="N258" t="s">
        <v>21</v>
      </c>
      <c r="O258" t="s">
        <v>38</v>
      </c>
      <c r="P258" t="s">
        <v>548</v>
      </c>
      <c r="Q258" s="8" t="s">
        <v>501</v>
      </c>
      <c r="R258" s="8" t="s">
        <v>587</v>
      </c>
      <c r="T258" s="3" t="s">
        <v>499</v>
      </c>
      <c r="U258">
        <v>16</v>
      </c>
      <c r="Y258" t="s">
        <v>508</v>
      </c>
    </row>
    <row r="259" spans="1:25" x14ac:dyDescent="0.2">
      <c r="A259" t="str">
        <f t="shared" si="8"/>
        <v>SARXHY-109S</v>
      </c>
      <c r="B259" t="str">
        <f t="shared" si="9"/>
        <v>2301JSHSXS001</v>
      </c>
      <c r="C259" s="1">
        <v>109</v>
      </c>
      <c r="D259" t="s">
        <v>24</v>
      </c>
      <c r="G259" t="s">
        <v>19</v>
      </c>
      <c r="H259" t="s">
        <v>263</v>
      </c>
      <c r="O259" t="s">
        <v>415</v>
      </c>
      <c r="P259" t="s">
        <v>555</v>
      </c>
      <c r="Q259" s="8">
        <v>1</v>
      </c>
      <c r="R259" s="8" t="s">
        <v>575</v>
      </c>
      <c r="T259" s="3" t="s">
        <v>496</v>
      </c>
      <c r="U259">
        <v>1</v>
      </c>
      <c r="X259" t="s">
        <v>416</v>
      </c>
      <c r="Y259" t="s">
        <v>417</v>
      </c>
    </row>
    <row r="260" spans="1:25" x14ac:dyDescent="0.2">
      <c r="A260" t="str">
        <f t="shared" si="8"/>
        <v>SARXHY-110S</v>
      </c>
      <c r="B260" t="str">
        <f t="shared" si="9"/>
        <v>2301JSHSXS002</v>
      </c>
      <c r="C260" s="1">
        <v>110</v>
      </c>
      <c r="D260" t="s">
        <v>24</v>
      </c>
      <c r="G260" t="s">
        <v>19</v>
      </c>
      <c r="H260" t="s">
        <v>263</v>
      </c>
      <c r="O260" t="s">
        <v>415</v>
      </c>
      <c r="P260" t="s">
        <v>555</v>
      </c>
      <c r="Q260" s="8">
        <v>2</v>
      </c>
      <c r="R260" s="8" t="s">
        <v>576</v>
      </c>
      <c r="T260" s="3" t="s">
        <v>496</v>
      </c>
      <c r="U260">
        <v>1</v>
      </c>
      <c r="X260" t="s">
        <v>416</v>
      </c>
      <c r="Y260" t="s">
        <v>418</v>
      </c>
    </row>
    <row r="261" spans="1:25" x14ac:dyDescent="0.2">
      <c r="A261" t="str">
        <f t="shared" si="8"/>
        <v>SARXHY-111S</v>
      </c>
      <c r="B261" t="str">
        <f t="shared" si="9"/>
        <v>2301JSHSXS003</v>
      </c>
      <c r="C261" s="1">
        <v>111</v>
      </c>
      <c r="D261" t="s">
        <v>24</v>
      </c>
      <c r="G261" t="s">
        <v>19</v>
      </c>
      <c r="H261" t="s">
        <v>263</v>
      </c>
      <c r="O261" t="s">
        <v>415</v>
      </c>
      <c r="P261" t="s">
        <v>555</v>
      </c>
      <c r="Q261" s="8">
        <v>3</v>
      </c>
      <c r="R261" s="8" t="s">
        <v>577</v>
      </c>
      <c r="T261" s="3" t="s">
        <v>496</v>
      </c>
      <c r="U261">
        <v>1</v>
      </c>
      <c r="X261" t="s">
        <v>416</v>
      </c>
      <c r="Y261" t="s">
        <v>419</v>
      </c>
    </row>
    <row r="262" spans="1:25" x14ac:dyDescent="0.2">
      <c r="A262" t="str">
        <f t="shared" si="8"/>
        <v>SARXHY-112S</v>
      </c>
      <c r="B262" t="str">
        <f t="shared" si="9"/>
        <v>2301JSHSXS004</v>
      </c>
      <c r="C262" s="1">
        <v>112</v>
      </c>
      <c r="D262" t="s">
        <v>24</v>
      </c>
      <c r="G262" t="s">
        <v>19</v>
      </c>
      <c r="H262" t="s">
        <v>263</v>
      </c>
      <c r="O262" t="s">
        <v>415</v>
      </c>
      <c r="P262" t="s">
        <v>555</v>
      </c>
      <c r="Q262" s="8">
        <v>4</v>
      </c>
      <c r="R262" s="8" t="s">
        <v>578</v>
      </c>
      <c r="T262" s="3" t="s">
        <v>496</v>
      </c>
      <c r="U262">
        <v>1</v>
      </c>
      <c r="X262" t="s">
        <v>416</v>
      </c>
      <c r="Y262" t="s">
        <v>420</v>
      </c>
    </row>
    <row r="263" spans="1:25" x14ac:dyDescent="0.2">
      <c r="A263" t="str">
        <f t="shared" si="8"/>
        <v>SARXHY-113S</v>
      </c>
      <c r="B263" t="str">
        <f t="shared" si="9"/>
        <v>2301JSHSXS005</v>
      </c>
      <c r="C263" s="1">
        <v>113</v>
      </c>
      <c r="D263" t="s">
        <v>24</v>
      </c>
      <c r="G263" t="s">
        <v>19</v>
      </c>
      <c r="H263" t="s">
        <v>263</v>
      </c>
      <c r="O263" t="s">
        <v>415</v>
      </c>
      <c r="P263" t="s">
        <v>555</v>
      </c>
      <c r="Q263" s="8">
        <v>5</v>
      </c>
      <c r="R263" s="8" t="s">
        <v>579</v>
      </c>
      <c r="T263" s="3" t="s">
        <v>496</v>
      </c>
      <c r="U263">
        <v>1</v>
      </c>
      <c r="X263" t="s">
        <v>416</v>
      </c>
      <c r="Y263" t="s">
        <v>421</v>
      </c>
    </row>
    <row r="264" spans="1:25" x14ac:dyDescent="0.2">
      <c r="A264" t="str">
        <f t="shared" si="8"/>
        <v>SARXHY-114S</v>
      </c>
      <c r="B264" t="str">
        <f t="shared" si="9"/>
        <v>2301JSHSXS006</v>
      </c>
      <c r="C264" s="1">
        <v>114</v>
      </c>
      <c r="D264" t="s">
        <v>24</v>
      </c>
      <c r="G264" t="s">
        <v>19</v>
      </c>
      <c r="H264" t="s">
        <v>263</v>
      </c>
      <c r="O264" t="s">
        <v>415</v>
      </c>
      <c r="P264" t="s">
        <v>555</v>
      </c>
      <c r="Q264" s="8">
        <v>6</v>
      </c>
      <c r="R264" s="8" t="s">
        <v>580</v>
      </c>
      <c r="T264" s="3" t="s">
        <v>496</v>
      </c>
      <c r="U264">
        <v>1</v>
      </c>
      <c r="X264" t="s">
        <v>416</v>
      </c>
      <c r="Y264" t="s">
        <v>422</v>
      </c>
    </row>
    <row r="265" spans="1:25" x14ac:dyDescent="0.2">
      <c r="A265" t="str">
        <f t="shared" si="8"/>
        <v>SARXHY-115S</v>
      </c>
      <c r="B265" t="str">
        <f t="shared" si="9"/>
        <v>2301JSHSXS007</v>
      </c>
      <c r="C265" s="1">
        <v>115</v>
      </c>
      <c r="D265" t="s">
        <v>24</v>
      </c>
      <c r="G265" t="s">
        <v>19</v>
      </c>
      <c r="H265" t="s">
        <v>263</v>
      </c>
      <c r="O265" t="s">
        <v>415</v>
      </c>
      <c r="P265" t="s">
        <v>555</v>
      </c>
      <c r="Q265" s="8">
        <v>7</v>
      </c>
      <c r="R265" s="8" t="s">
        <v>594</v>
      </c>
      <c r="T265" s="3" t="s">
        <v>496</v>
      </c>
      <c r="U265">
        <v>1</v>
      </c>
      <c r="X265" t="s">
        <v>416</v>
      </c>
      <c r="Y265" t="s">
        <v>423</v>
      </c>
    </row>
    <row r="266" spans="1:25" x14ac:dyDescent="0.2">
      <c r="A266" t="str">
        <f t="shared" si="8"/>
        <v>SARXHY-116S</v>
      </c>
      <c r="B266" t="str">
        <f t="shared" si="9"/>
        <v>2301JSHSXS008</v>
      </c>
      <c r="C266" s="1">
        <v>116</v>
      </c>
      <c r="D266" t="s">
        <v>24</v>
      </c>
      <c r="G266" t="s">
        <v>19</v>
      </c>
      <c r="H266" t="s">
        <v>263</v>
      </c>
      <c r="O266" t="s">
        <v>415</v>
      </c>
      <c r="P266" t="s">
        <v>555</v>
      </c>
      <c r="Q266" s="8">
        <v>8</v>
      </c>
      <c r="R266" s="8" t="s">
        <v>595</v>
      </c>
      <c r="T266" s="3" t="s">
        <v>496</v>
      </c>
      <c r="U266">
        <v>1</v>
      </c>
      <c r="X266" t="s">
        <v>416</v>
      </c>
      <c r="Y266" t="s">
        <v>424</v>
      </c>
    </row>
    <row r="267" spans="1:25" x14ac:dyDescent="0.2">
      <c r="A267" t="str">
        <f t="shared" si="8"/>
        <v>SARXHY-117S</v>
      </c>
      <c r="B267" t="str">
        <f t="shared" si="9"/>
        <v>2301JSHSXS009</v>
      </c>
      <c r="C267" s="1">
        <v>117</v>
      </c>
      <c r="D267" t="s">
        <v>24</v>
      </c>
      <c r="G267" t="s">
        <v>19</v>
      </c>
      <c r="H267" t="s">
        <v>263</v>
      </c>
      <c r="O267" t="s">
        <v>415</v>
      </c>
      <c r="P267" t="s">
        <v>555</v>
      </c>
      <c r="Q267" s="8">
        <v>9</v>
      </c>
      <c r="R267" s="8" t="s">
        <v>596</v>
      </c>
      <c r="T267" s="3" t="s">
        <v>496</v>
      </c>
      <c r="U267">
        <v>1</v>
      </c>
      <c r="X267" t="s">
        <v>416</v>
      </c>
      <c r="Y267" t="s">
        <v>425</v>
      </c>
    </row>
    <row r="268" spans="1:25" x14ac:dyDescent="0.2">
      <c r="A268" t="str">
        <f t="shared" si="8"/>
        <v>SARXHY-118S</v>
      </c>
      <c r="B268" t="str">
        <f t="shared" si="9"/>
        <v>2301JSHSXS010</v>
      </c>
      <c r="C268" s="1">
        <v>118</v>
      </c>
      <c r="D268" t="s">
        <v>24</v>
      </c>
      <c r="G268" t="s">
        <v>19</v>
      </c>
      <c r="H268" t="s">
        <v>263</v>
      </c>
      <c r="O268" t="s">
        <v>415</v>
      </c>
      <c r="P268" t="s">
        <v>555</v>
      </c>
      <c r="Q268" s="8">
        <v>10</v>
      </c>
      <c r="R268" s="8" t="s">
        <v>597</v>
      </c>
      <c r="T268" s="3" t="s">
        <v>496</v>
      </c>
      <c r="U268">
        <v>1</v>
      </c>
      <c r="X268" t="s">
        <v>416</v>
      </c>
      <c r="Y268" t="s">
        <v>426</v>
      </c>
    </row>
    <row r="269" spans="1:25" x14ac:dyDescent="0.2">
      <c r="A269" t="str">
        <f t="shared" si="8"/>
        <v>SARXHY-119S</v>
      </c>
      <c r="B269" t="str">
        <f t="shared" si="9"/>
        <v>2301JSHSXS011</v>
      </c>
      <c r="C269" s="1">
        <v>119</v>
      </c>
      <c r="D269" t="s">
        <v>24</v>
      </c>
      <c r="G269" t="s">
        <v>19</v>
      </c>
      <c r="H269" t="s">
        <v>263</v>
      </c>
      <c r="O269" t="s">
        <v>415</v>
      </c>
      <c r="P269" t="s">
        <v>555</v>
      </c>
      <c r="Q269" s="8">
        <v>11</v>
      </c>
      <c r="R269" s="8" t="s">
        <v>588</v>
      </c>
      <c r="T269" s="3" t="s">
        <v>496</v>
      </c>
      <c r="U269">
        <v>1</v>
      </c>
      <c r="X269" t="s">
        <v>427</v>
      </c>
      <c r="Y269" t="s">
        <v>428</v>
      </c>
    </row>
    <row r="270" spans="1:25" x14ac:dyDescent="0.2">
      <c r="A270" t="str">
        <f t="shared" si="8"/>
        <v>SARXHY-120S</v>
      </c>
      <c r="B270" t="str">
        <f t="shared" si="9"/>
        <v>2301JSHSXS012</v>
      </c>
      <c r="C270" s="1">
        <v>120</v>
      </c>
      <c r="D270" t="s">
        <v>24</v>
      </c>
      <c r="G270" t="s">
        <v>19</v>
      </c>
      <c r="H270" t="s">
        <v>263</v>
      </c>
      <c r="O270" t="s">
        <v>415</v>
      </c>
      <c r="P270" t="s">
        <v>555</v>
      </c>
      <c r="Q270" s="8">
        <v>12</v>
      </c>
      <c r="R270" s="8" t="s">
        <v>598</v>
      </c>
      <c r="T270" s="3" t="s">
        <v>496</v>
      </c>
      <c r="U270">
        <v>1</v>
      </c>
      <c r="X270" t="s">
        <v>427</v>
      </c>
      <c r="Y270" t="s">
        <v>429</v>
      </c>
    </row>
    <row r="271" spans="1:25" x14ac:dyDescent="0.2">
      <c r="A271" t="str">
        <f t="shared" si="8"/>
        <v>SARXHY-121S</v>
      </c>
      <c r="B271" t="str">
        <f t="shared" si="9"/>
        <v>2301JSHSXS013</v>
      </c>
      <c r="C271" s="1">
        <v>121</v>
      </c>
      <c r="D271" t="s">
        <v>24</v>
      </c>
      <c r="G271" t="s">
        <v>19</v>
      </c>
      <c r="H271" t="s">
        <v>263</v>
      </c>
      <c r="O271" t="s">
        <v>415</v>
      </c>
      <c r="P271" t="s">
        <v>555</v>
      </c>
      <c r="Q271" s="8">
        <v>13</v>
      </c>
      <c r="R271" s="8" t="s">
        <v>599</v>
      </c>
      <c r="T271" s="3" t="s">
        <v>496</v>
      </c>
      <c r="U271">
        <v>1</v>
      </c>
      <c r="X271" t="s">
        <v>427</v>
      </c>
      <c r="Y271" t="s">
        <v>430</v>
      </c>
    </row>
    <row r="272" spans="1:25" x14ac:dyDescent="0.2">
      <c r="A272" t="str">
        <f t="shared" si="8"/>
        <v>SARXHY-122S</v>
      </c>
      <c r="B272" t="str">
        <f t="shared" si="9"/>
        <v>2301JSHSXS014</v>
      </c>
      <c r="C272" s="1">
        <v>122</v>
      </c>
      <c r="D272" t="s">
        <v>24</v>
      </c>
      <c r="G272" t="s">
        <v>19</v>
      </c>
      <c r="H272" t="s">
        <v>263</v>
      </c>
      <c r="O272" t="s">
        <v>415</v>
      </c>
      <c r="P272" t="s">
        <v>555</v>
      </c>
      <c r="Q272" s="8">
        <v>14</v>
      </c>
      <c r="R272" s="8" t="s">
        <v>600</v>
      </c>
      <c r="T272" s="3" t="s">
        <v>496</v>
      </c>
      <c r="U272">
        <v>1</v>
      </c>
      <c r="X272" t="s">
        <v>427</v>
      </c>
      <c r="Y272" t="s">
        <v>431</v>
      </c>
    </row>
    <row r="273" spans="1:25" x14ac:dyDescent="0.2">
      <c r="A273" t="str">
        <f t="shared" si="8"/>
        <v>SARXHY-123S</v>
      </c>
      <c r="B273" t="str">
        <f t="shared" si="9"/>
        <v>2301JSHSXS015</v>
      </c>
      <c r="C273" s="1">
        <v>123</v>
      </c>
      <c r="D273" t="s">
        <v>24</v>
      </c>
      <c r="G273" t="s">
        <v>19</v>
      </c>
      <c r="H273" t="s">
        <v>263</v>
      </c>
      <c r="O273" t="s">
        <v>415</v>
      </c>
      <c r="P273" t="s">
        <v>555</v>
      </c>
      <c r="Q273" s="8">
        <v>15</v>
      </c>
      <c r="R273" s="8" t="s">
        <v>601</v>
      </c>
      <c r="T273" s="3" t="s">
        <v>496</v>
      </c>
      <c r="U273">
        <v>1</v>
      </c>
      <c r="X273" t="s">
        <v>427</v>
      </c>
      <c r="Y273" t="s">
        <v>432</v>
      </c>
    </row>
    <row r="274" spans="1:25" x14ac:dyDescent="0.2">
      <c r="A274" t="str">
        <f t="shared" si="8"/>
        <v>SARXHY-124S</v>
      </c>
      <c r="B274" t="str">
        <f t="shared" si="9"/>
        <v>2301JSHSXS016</v>
      </c>
      <c r="C274" s="1">
        <v>124</v>
      </c>
      <c r="D274" t="s">
        <v>24</v>
      </c>
      <c r="G274" t="s">
        <v>19</v>
      </c>
      <c r="H274" t="s">
        <v>263</v>
      </c>
      <c r="O274" t="s">
        <v>415</v>
      </c>
      <c r="P274" t="s">
        <v>555</v>
      </c>
      <c r="Q274" s="8">
        <v>16</v>
      </c>
      <c r="R274" s="8" t="s">
        <v>602</v>
      </c>
      <c r="T274" s="3" t="s">
        <v>496</v>
      </c>
      <c r="U274">
        <v>1</v>
      </c>
      <c r="X274" t="s">
        <v>427</v>
      </c>
      <c r="Y274" t="s">
        <v>433</v>
      </c>
    </row>
    <row r="275" spans="1:25" x14ac:dyDescent="0.2">
      <c r="A275" t="str">
        <f t="shared" si="8"/>
        <v>SARXHY-125S</v>
      </c>
      <c r="B275" t="str">
        <f t="shared" si="9"/>
        <v>2301JSHSXS017</v>
      </c>
      <c r="C275" s="1">
        <v>125</v>
      </c>
      <c r="D275" t="s">
        <v>24</v>
      </c>
      <c r="G275" t="s">
        <v>19</v>
      </c>
      <c r="H275" t="s">
        <v>263</v>
      </c>
      <c r="O275" t="s">
        <v>415</v>
      </c>
      <c r="P275" t="s">
        <v>555</v>
      </c>
      <c r="Q275" s="8">
        <v>17</v>
      </c>
      <c r="R275" s="8" t="s">
        <v>603</v>
      </c>
      <c r="T275" s="3" t="s">
        <v>496</v>
      </c>
      <c r="U275">
        <v>1</v>
      </c>
      <c r="X275" t="s">
        <v>427</v>
      </c>
      <c r="Y275" t="s">
        <v>434</v>
      </c>
    </row>
    <row r="276" spans="1:25" x14ac:dyDescent="0.2">
      <c r="A276" t="str">
        <f t="shared" si="8"/>
        <v>SARXHY-126S</v>
      </c>
      <c r="B276" t="str">
        <f t="shared" si="9"/>
        <v>2301JSHSXS018</v>
      </c>
      <c r="C276" s="1">
        <v>126</v>
      </c>
      <c r="D276" t="s">
        <v>24</v>
      </c>
      <c r="G276" t="s">
        <v>19</v>
      </c>
      <c r="H276" t="s">
        <v>263</v>
      </c>
      <c r="O276" t="s">
        <v>415</v>
      </c>
      <c r="P276" t="s">
        <v>555</v>
      </c>
      <c r="Q276" s="8">
        <v>18</v>
      </c>
      <c r="R276" s="8" t="s">
        <v>604</v>
      </c>
      <c r="T276" s="3" t="s">
        <v>496</v>
      </c>
      <c r="U276">
        <v>1</v>
      </c>
      <c r="X276" t="s">
        <v>435</v>
      </c>
      <c r="Y276" t="s">
        <v>436</v>
      </c>
    </row>
    <row r="277" spans="1:25" x14ac:dyDescent="0.2">
      <c r="A277" t="str">
        <f t="shared" si="8"/>
        <v>SARXHY-127S</v>
      </c>
      <c r="B277" t="str">
        <f t="shared" si="9"/>
        <v>2301JSHSXS019</v>
      </c>
      <c r="C277" s="1">
        <v>127</v>
      </c>
      <c r="D277" t="s">
        <v>24</v>
      </c>
      <c r="G277" t="s">
        <v>19</v>
      </c>
      <c r="H277" t="s">
        <v>263</v>
      </c>
      <c r="O277" t="s">
        <v>415</v>
      </c>
      <c r="P277" t="s">
        <v>555</v>
      </c>
      <c r="Q277" s="8">
        <v>19</v>
      </c>
      <c r="R277" s="8" t="s">
        <v>589</v>
      </c>
      <c r="T277" s="3" t="s">
        <v>496</v>
      </c>
      <c r="U277">
        <v>1</v>
      </c>
      <c r="X277" t="s">
        <v>435</v>
      </c>
      <c r="Y277" t="s">
        <v>437</v>
      </c>
    </row>
    <row r="278" spans="1:25" x14ac:dyDescent="0.2">
      <c r="A278" t="str">
        <f t="shared" si="8"/>
        <v>SARXHY-128S</v>
      </c>
      <c r="B278" t="str">
        <f t="shared" si="9"/>
        <v>2301JSHSXS020</v>
      </c>
      <c r="C278" s="1">
        <v>128</v>
      </c>
      <c r="D278" t="s">
        <v>24</v>
      </c>
      <c r="G278" t="s">
        <v>19</v>
      </c>
      <c r="H278" t="s">
        <v>263</v>
      </c>
      <c r="O278" t="s">
        <v>415</v>
      </c>
      <c r="P278" t="s">
        <v>555</v>
      </c>
      <c r="Q278" s="8">
        <v>20</v>
      </c>
      <c r="R278" s="8" t="s">
        <v>585</v>
      </c>
      <c r="T278" s="3" t="s">
        <v>496</v>
      </c>
      <c r="U278">
        <v>1</v>
      </c>
      <c r="X278" t="s">
        <v>435</v>
      </c>
      <c r="Y278" t="s">
        <v>438</v>
      </c>
    </row>
    <row r="279" spans="1:25" x14ac:dyDescent="0.2">
      <c r="A279" t="str">
        <f t="shared" si="8"/>
        <v>SARXHY-129S</v>
      </c>
      <c r="B279" t="str">
        <f t="shared" si="9"/>
        <v>2301JSHSXS021</v>
      </c>
      <c r="C279" s="1">
        <v>129</v>
      </c>
      <c r="D279" t="s">
        <v>24</v>
      </c>
      <c r="G279" t="s">
        <v>19</v>
      </c>
      <c r="H279" t="s">
        <v>263</v>
      </c>
      <c r="O279" t="s">
        <v>415</v>
      </c>
      <c r="P279" t="s">
        <v>555</v>
      </c>
      <c r="Q279" s="8">
        <v>21</v>
      </c>
      <c r="R279" s="8" t="s">
        <v>605</v>
      </c>
      <c r="T279" s="3" t="s">
        <v>496</v>
      </c>
      <c r="U279">
        <v>1</v>
      </c>
      <c r="X279" t="s">
        <v>439</v>
      </c>
      <c r="Y279" t="s">
        <v>440</v>
      </c>
    </row>
    <row r="280" spans="1:25" x14ac:dyDescent="0.2">
      <c r="A280" t="str">
        <f t="shared" si="8"/>
        <v>SARXHY-130S</v>
      </c>
      <c r="B280" t="str">
        <f t="shared" si="9"/>
        <v>2301JSHSXS022</v>
      </c>
      <c r="C280" s="1">
        <v>130</v>
      </c>
      <c r="D280" t="s">
        <v>24</v>
      </c>
      <c r="G280" t="s">
        <v>19</v>
      </c>
      <c r="H280" t="s">
        <v>263</v>
      </c>
      <c r="O280" t="s">
        <v>415</v>
      </c>
      <c r="P280" t="s">
        <v>555</v>
      </c>
      <c r="Q280" s="8">
        <v>22</v>
      </c>
      <c r="R280" s="8" t="s">
        <v>606</v>
      </c>
      <c r="T280" s="3" t="s">
        <v>496</v>
      </c>
      <c r="U280">
        <v>1</v>
      </c>
      <c r="X280" t="s">
        <v>439</v>
      </c>
      <c r="Y280" t="s">
        <v>441</v>
      </c>
    </row>
    <row r="281" spans="1:25" x14ac:dyDescent="0.2">
      <c r="A281" t="str">
        <f t="shared" si="8"/>
        <v>SARXHY-131S</v>
      </c>
      <c r="B281" t="str">
        <f t="shared" si="9"/>
        <v>2301JSHSXS023</v>
      </c>
      <c r="C281" s="1">
        <v>131</v>
      </c>
      <c r="D281" t="s">
        <v>24</v>
      </c>
      <c r="G281" t="s">
        <v>19</v>
      </c>
      <c r="H281" t="s">
        <v>263</v>
      </c>
      <c r="O281" t="s">
        <v>415</v>
      </c>
      <c r="P281" t="s">
        <v>555</v>
      </c>
      <c r="Q281" s="8">
        <v>23</v>
      </c>
      <c r="R281" s="8" t="s">
        <v>607</v>
      </c>
      <c r="T281" s="3" t="s">
        <v>496</v>
      </c>
      <c r="U281">
        <v>1</v>
      </c>
      <c r="X281" t="s">
        <v>442</v>
      </c>
      <c r="Y281" t="s">
        <v>443</v>
      </c>
    </row>
    <row r="282" spans="1:25" x14ac:dyDescent="0.2">
      <c r="A282" t="str">
        <f t="shared" si="8"/>
        <v>SARXHY-132S</v>
      </c>
      <c r="B282" t="str">
        <f t="shared" si="9"/>
        <v>2301JSHSXS024</v>
      </c>
      <c r="C282" s="1">
        <v>132</v>
      </c>
      <c r="D282" t="s">
        <v>24</v>
      </c>
      <c r="G282" t="s">
        <v>19</v>
      </c>
      <c r="H282" t="s">
        <v>263</v>
      </c>
      <c r="O282" t="s">
        <v>415</v>
      </c>
      <c r="P282" t="s">
        <v>555</v>
      </c>
      <c r="Q282" s="8">
        <v>24</v>
      </c>
      <c r="R282" s="8" t="s">
        <v>608</v>
      </c>
      <c r="T282" s="3" t="s">
        <v>496</v>
      </c>
      <c r="U282">
        <v>1</v>
      </c>
      <c r="X282" t="s">
        <v>442</v>
      </c>
      <c r="Y282" t="s">
        <v>444</v>
      </c>
    </row>
    <row r="283" spans="1:25" x14ac:dyDescent="0.2">
      <c r="A283" t="str">
        <f t="shared" si="8"/>
        <v>SARXHY-133S</v>
      </c>
      <c r="B283" t="str">
        <f t="shared" si="9"/>
        <v>2301JSHSXS025</v>
      </c>
      <c r="C283" s="1">
        <v>133</v>
      </c>
      <c r="D283" t="s">
        <v>24</v>
      </c>
      <c r="G283" t="s">
        <v>19</v>
      </c>
      <c r="H283" t="s">
        <v>263</v>
      </c>
      <c r="O283" t="s">
        <v>415</v>
      </c>
      <c r="P283" t="s">
        <v>555</v>
      </c>
      <c r="Q283" s="8">
        <v>25</v>
      </c>
      <c r="R283" s="8" t="s">
        <v>609</v>
      </c>
      <c r="T283" s="3" t="s">
        <v>496</v>
      </c>
      <c r="U283">
        <v>1</v>
      </c>
      <c r="X283" t="s">
        <v>442</v>
      </c>
      <c r="Y283" t="s">
        <v>445</v>
      </c>
    </row>
    <row r="284" spans="1:25" x14ac:dyDescent="0.2">
      <c r="A284" t="str">
        <f t="shared" si="8"/>
        <v>SARXHY-134S</v>
      </c>
      <c r="B284" t="str">
        <f t="shared" si="9"/>
        <v>2301JSHSXS026</v>
      </c>
      <c r="C284" s="1">
        <v>134</v>
      </c>
      <c r="D284" t="s">
        <v>24</v>
      </c>
      <c r="G284" t="s">
        <v>19</v>
      </c>
      <c r="H284" t="s">
        <v>263</v>
      </c>
      <c r="O284" t="s">
        <v>415</v>
      </c>
      <c r="P284" t="s">
        <v>555</v>
      </c>
      <c r="Q284" s="8">
        <v>26</v>
      </c>
      <c r="R284" s="8" t="s">
        <v>610</v>
      </c>
      <c r="T284" s="3" t="s">
        <v>496</v>
      </c>
      <c r="U284">
        <v>1</v>
      </c>
      <c r="X284" t="s">
        <v>442</v>
      </c>
      <c r="Y284" t="s">
        <v>446</v>
      </c>
    </row>
    <row r="285" spans="1:25" x14ac:dyDescent="0.2">
      <c r="A285" t="str">
        <f t="shared" si="8"/>
        <v>SARXHY-135S</v>
      </c>
      <c r="B285" t="str">
        <f t="shared" si="9"/>
        <v>2301JSHSXS027</v>
      </c>
      <c r="C285" s="1">
        <v>135</v>
      </c>
      <c r="D285" t="s">
        <v>24</v>
      </c>
      <c r="G285" t="s">
        <v>19</v>
      </c>
      <c r="H285" t="s">
        <v>263</v>
      </c>
      <c r="O285" t="s">
        <v>415</v>
      </c>
      <c r="P285" t="s">
        <v>555</v>
      </c>
      <c r="Q285" s="8">
        <v>27</v>
      </c>
      <c r="R285" s="8" t="s">
        <v>587</v>
      </c>
      <c r="T285" s="3" t="s">
        <v>496</v>
      </c>
      <c r="U285">
        <v>1</v>
      </c>
      <c r="X285" t="s">
        <v>442</v>
      </c>
      <c r="Y285" t="s">
        <v>447</v>
      </c>
    </row>
    <row r="286" spans="1:25" x14ac:dyDescent="0.2">
      <c r="A286" t="str">
        <f t="shared" si="8"/>
        <v>SARALA-016S</v>
      </c>
      <c r="B286" t="str">
        <f t="shared" si="9"/>
        <v>2302MFCSAS003</v>
      </c>
      <c r="C286" s="1">
        <v>16</v>
      </c>
      <c r="D286" t="s">
        <v>24</v>
      </c>
      <c r="G286" t="s">
        <v>19</v>
      </c>
      <c r="H286" t="s">
        <v>20</v>
      </c>
      <c r="J286" t="s">
        <v>32</v>
      </c>
      <c r="L286" t="s">
        <v>36</v>
      </c>
      <c r="M286" t="s">
        <v>37</v>
      </c>
      <c r="N286" t="s">
        <v>21</v>
      </c>
      <c r="O286" t="s">
        <v>457</v>
      </c>
      <c r="P286" t="s">
        <v>558</v>
      </c>
      <c r="Q286" s="8" t="s">
        <v>577</v>
      </c>
      <c r="R286" s="8" t="s">
        <v>577</v>
      </c>
      <c r="S286" s="2" t="s">
        <v>775</v>
      </c>
      <c r="T286" s="3" t="s">
        <v>498</v>
      </c>
      <c r="U286">
        <v>3</v>
      </c>
      <c r="V286" t="s">
        <v>460</v>
      </c>
      <c r="Y286" t="s">
        <v>461</v>
      </c>
    </row>
    <row r="287" spans="1:25" x14ac:dyDescent="0.2">
      <c r="A287" t="str">
        <f t="shared" si="8"/>
        <v>SARPUR-017S</v>
      </c>
      <c r="B287" t="str">
        <f t="shared" si="9"/>
        <v>2302MFCSPS005</v>
      </c>
      <c r="C287" s="1">
        <v>17</v>
      </c>
      <c r="D287" t="s">
        <v>24</v>
      </c>
      <c r="G287" t="s">
        <v>19</v>
      </c>
      <c r="H287" t="s">
        <v>223</v>
      </c>
      <c r="I287" t="s">
        <v>223</v>
      </c>
      <c r="M287" t="s">
        <v>463</v>
      </c>
      <c r="N287" t="s">
        <v>228</v>
      </c>
      <c r="O287" t="s">
        <v>457</v>
      </c>
      <c r="P287" t="s">
        <v>558</v>
      </c>
      <c r="Q287" s="8" t="s">
        <v>579</v>
      </c>
      <c r="R287" s="8" t="s">
        <v>579</v>
      </c>
      <c r="T287" s="3" t="s">
        <v>498</v>
      </c>
      <c r="U287">
        <v>2.5</v>
      </c>
      <c r="V287" t="s">
        <v>464</v>
      </c>
      <c r="Y287" t="s">
        <v>465</v>
      </c>
    </row>
    <row r="288" spans="1:25" x14ac:dyDescent="0.2">
      <c r="A288" t="str">
        <f t="shared" si="8"/>
        <v>SARPSI-006S</v>
      </c>
      <c r="B288" t="str">
        <f t="shared" si="9"/>
        <v>2302MFCSPS006</v>
      </c>
      <c r="C288" s="1">
        <v>6</v>
      </c>
      <c r="D288" t="s">
        <v>24</v>
      </c>
      <c r="G288" t="s">
        <v>19</v>
      </c>
      <c r="H288" t="s">
        <v>215</v>
      </c>
      <c r="L288" t="s">
        <v>177</v>
      </c>
      <c r="M288" t="s">
        <v>50</v>
      </c>
      <c r="N288" t="s">
        <v>21</v>
      </c>
      <c r="O288" t="s">
        <v>457</v>
      </c>
      <c r="P288" t="s">
        <v>558</v>
      </c>
      <c r="Q288" s="8" t="s">
        <v>580</v>
      </c>
      <c r="R288" s="8" t="s">
        <v>580</v>
      </c>
      <c r="T288" s="3" t="s">
        <v>498</v>
      </c>
      <c r="U288">
        <v>5</v>
      </c>
      <c r="V288" t="s">
        <v>466</v>
      </c>
      <c r="Y288" t="s">
        <v>467</v>
      </c>
    </row>
    <row r="289" spans="1:25" x14ac:dyDescent="0.2">
      <c r="A289" t="str">
        <f t="shared" si="8"/>
        <v>SARXHY-136S</v>
      </c>
      <c r="B289" t="str">
        <f t="shared" si="9"/>
        <v>2302MFCSXS001</v>
      </c>
      <c r="C289" s="1">
        <v>136</v>
      </c>
      <c r="D289" t="s">
        <v>24</v>
      </c>
      <c r="G289" t="s">
        <v>19</v>
      </c>
      <c r="H289" t="s">
        <v>263</v>
      </c>
      <c r="O289" t="s">
        <v>457</v>
      </c>
      <c r="P289" t="s">
        <v>558</v>
      </c>
      <c r="Q289" s="8" t="s">
        <v>575</v>
      </c>
      <c r="R289" s="8" t="s">
        <v>575</v>
      </c>
      <c r="T289" s="3" t="s">
        <v>498</v>
      </c>
      <c r="U289">
        <v>3.5</v>
      </c>
      <c r="Y289" t="s">
        <v>458</v>
      </c>
    </row>
    <row r="290" spans="1:25" x14ac:dyDescent="0.2">
      <c r="A290" t="str">
        <f t="shared" si="8"/>
        <v>SARXHY-137S</v>
      </c>
      <c r="B290" t="str">
        <f t="shared" si="9"/>
        <v>2302MFCSXS002</v>
      </c>
      <c r="C290" s="1">
        <v>137</v>
      </c>
      <c r="D290" t="s">
        <v>24</v>
      </c>
      <c r="G290" t="s">
        <v>19</v>
      </c>
      <c r="H290" t="s">
        <v>263</v>
      </c>
      <c r="O290" t="s">
        <v>457</v>
      </c>
      <c r="P290" t="s">
        <v>558</v>
      </c>
      <c r="Q290" s="8" t="s">
        <v>576</v>
      </c>
      <c r="R290" s="8" t="s">
        <v>576</v>
      </c>
      <c r="T290" s="3" t="s">
        <v>498</v>
      </c>
      <c r="U290">
        <v>3</v>
      </c>
      <c r="Y290" t="s">
        <v>459</v>
      </c>
    </row>
    <row r="291" spans="1:25" x14ac:dyDescent="0.2">
      <c r="A291" t="str">
        <f t="shared" si="8"/>
        <v>SARXHY-138S</v>
      </c>
      <c r="B291" t="str">
        <f t="shared" si="9"/>
        <v>2302MFCSXS004</v>
      </c>
      <c r="C291" s="1">
        <v>138</v>
      </c>
      <c r="D291" t="s">
        <v>24</v>
      </c>
      <c r="G291" t="s">
        <v>19</v>
      </c>
      <c r="H291" t="s">
        <v>263</v>
      </c>
      <c r="O291" t="s">
        <v>457</v>
      </c>
      <c r="P291" t="s">
        <v>558</v>
      </c>
      <c r="Q291" s="8" t="s">
        <v>578</v>
      </c>
      <c r="R291" s="8" t="s">
        <v>578</v>
      </c>
      <c r="T291" s="3" t="s">
        <v>498</v>
      </c>
      <c r="U291">
        <v>3.5</v>
      </c>
      <c r="Y291" t="s">
        <v>462</v>
      </c>
    </row>
    <row r="292" spans="1:25" x14ac:dyDescent="0.2">
      <c r="A292" t="str">
        <f t="shared" si="8"/>
        <v>SARALA-017P</v>
      </c>
      <c r="B292" t="str">
        <f t="shared" si="9"/>
        <v>2302THOSAP001</v>
      </c>
      <c r="C292" s="1">
        <v>17</v>
      </c>
      <c r="D292" t="s">
        <v>18</v>
      </c>
      <c r="G292" t="s">
        <v>19</v>
      </c>
      <c r="H292" t="s">
        <v>20</v>
      </c>
      <c r="N292" t="s">
        <v>21</v>
      </c>
      <c r="O292" t="s">
        <v>448</v>
      </c>
      <c r="P292" t="s">
        <v>568</v>
      </c>
      <c r="Q292" s="8" t="s">
        <v>248</v>
      </c>
      <c r="R292" s="8" t="s">
        <v>575</v>
      </c>
      <c r="T292" s="3" t="s">
        <v>498</v>
      </c>
      <c r="U292">
        <v>14</v>
      </c>
      <c r="Y292" t="s">
        <v>449</v>
      </c>
    </row>
    <row r="293" spans="1:25" x14ac:dyDescent="0.2">
      <c r="A293" t="str">
        <f t="shared" si="8"/>
        <v>SARALA-018P</v>
      </c>
      <c r="B293" t="str">
        <f t="shared" si="9"/>
        <v>2302THOSAP002</v>
      </c>
      <c r="C293" s="1">
        <v>18</v>
      </c>
      <c r="D293" t="s">
        <v>18</v>
      </c>
      <c r="G293" t="s">
        <v>19</v>
      </c>
      <c r="H293" t="s">
        <v>20</v>
      </c>
      <c r="N293" t="s">
        <v>21</v>
      </c>
      <c r="O293" t="s">
        <v>448</v>
      </c>
      <c r="P293" t="s">
        <v>568</v>
      </c>
      <c r="Q293" s="8" t="s">
        <v>248</v>
      </c>
      <c r="R293" s="8" t="s">
        <v>576</v>
      </c>
      <c r="T293" s="3" t="s">
        <v>498</v>
      </c>
      <c r="U293">
        <v>14</v>
      </c>
      <c r="Y293" t="s">
        <v>450</v>
      </c>
    </row>
    <row r="294" spans="1:25" x14ac:dyDescent="0.2">
      <c r="A294" t="str">
        <f t="shared" si="8"/>
        <v>SARFLA-046P</v>
      </c>
      <c r="B294" t="str">
        <f t="shared" si="9"/>
        <v>2302THOSFP003</v>
      </c>
      <c r="C294" s="1">
        <v>46</v>
      </c>
      <c r="D294" t="s">
        <v>18</v>
      </c>
      <c r="G294" t="s">
        <v>19</v>
      </c>
      <c r="H294" t="s">
        <v>60</v>
      </c>
      <c r="J294" t="s">
        <v>91</v>
      </c>
      <c r="N294" t="s">
        <v>21</v>
      </c>
      <c r="O294" t="s">
        <v>448</v>
      </c>
      <c r="P294" t="s">
        <v>568</v>
      </c>
      <c r="Q294" s="8" t="s">
        <v>248</v>
      </c>
      <c r="R294" s="8" t="s">
        <v>577</v>
      </c>
      <c r="T294" s="3" t="s">
        <v>498</v>
      </c>
      <c r="U294">
        <v>14</v>
      </c>
      <c r="Y294" t="s">
        <v>451</v>
      </c>
    </row>
    <row r="295" spans="1:25" x14ac:dyDescent="0.2">
      <c r="A295" t="str">
        <f t="shared" si="8"/>
        <v>SARLEU-031P</v>
      </c>
      <c r="B295" t="str">
        <f t="shared" si="9"/>
        <v>2302THOSLP004</v>
      </c>
      <c r="C295" s="1">
        <v>31</v>
      </c>
      <c r="D295" t="s">
        <v>18</v>
      </c>
      <c r="G295" t="s">
        <v>19</v>
      </c>
      <c r="H295" t="s">
        <v>133</v>
      </c>
      <c r="N295" t="s">
        <v>21</v>
      </c>
      <c r="O295" t="s">
        <v>448</v>
      </c>
      <c r="P295" t="s">
        <v>568</v>
      </c>
      <c r="Q295" s="8" t="s">
        <v>248</v>
      </c>
      <c r="R295" s="8" t="s">
        <v>578</v>
      </c>
      <c r="T295" s="3" t="s">
        <v>498</v>
      </c>
      <c r="U295">
        <v>14</v>
      </c>
      <c r="Y295" t="s">
        <v>452</v>
      </c>
    </row>
    <row r="296" spans="1:25" x14ac:dyDescent="0.2">
      <c r="A296" t="str">
        <f t="shared" si="8"/>
        <v>SARLEU-036P</v>
      </c>
      <c r="B296" t="str">
        <f t="shared" si="9"/>
        <v>2303THOSLP010</v>
      </c>
      <c r="C296" s="1">
        <v>36</v>
      </c>
      <c r="D296" t="s">
        <v>18</v>
      </c>
      <c r="G296" t="s">
        <v>19</v>
      </c>
      <c r="H296" t="s">
        <v>133</v>
      </c>
      <c r="L296" t="s">
        <v>143</v>
      </c>
      <c r="M296" t="s">
        <v>50</v>
      </c>
      <c r="N296" t="s">
        <v>21</v>
      </c>
      <c r="O296" t="s">
        <v>448</v>
      </c>
      <c r="P296" t="s">
        <v>568</v>
      </c>
      <c r="Q296" s="8" t="s">
        <v>248</v>
      </c>
      <c r="R296" s="8" t="s">
        <v>597</v>
      </c>
      <c r="T296" s="3" t="s">
        <v>499</v>
      </c>
      <c r="U296">
        <v>70</v>
      </c>
      <c r="Y296" t="s">
        <v>528</v>
      </c>
    </row>
    <row r="297" spans="1:25" x14ac:dyDescent="0.2">
      <c r="A297" t="str">
        <f t="shared" si="8"/>
        <v>SARLEU-037P</v>
      </c>
      <c r="B297" t="str">
        <f t="shared" si="9"/>
        <v>2303THOSLP011</v>
      </c>
      <c r="C297" s="1">
        <v>37</v>
      </c>
      <c r="D297" t="s">
        <v>18</v>
      </c>
      <c r="G297" t="s">
        <v>19</v>
      </c>
      <c r="H297" t="s">
        <v>133</v>
      </c>
      <c r="N297" t="s">
        <v>21</v>
      </c>
      <c r="O297" t="s">
        <v>448</v>
      </c>
      <c r="P297" t="s">
        <v>568</v>
      </c>
      <c r="Q297" s="8" t="s">
        <v>248</v>
      </c>
      <c r="R297" s="8" t="s">
        <v>588</v>
      </c>
      <c r="T297" s="3" t="s">
        <v>499</v>
      </c>
      <c r="U297">
        <v>30</v>
      </c>
      <c r="Y297" t="s">
        <v>529</v>
      </c>
    </row>
    <row r="298" spans="1:25" x14ac:dyDescent="0.2">
      <c r="A298" t="str">
        <f t="shared" si="8"/>
        <v>SARXHY-139P</v>
      </c>
      <c r="B298" t="str">
        <f t="shared" si="9"/>
        <v>2302THOSXP005</v>
      </c>
      <c r="C298" s="1">
        <v>139</v>
      </c>
      <c r="D298" t="s">
        <v>18</v>
      </c>
      <c r="G298" t="s">
        <v>19</v>
      </c>
      <c r="H298" t="s">
        <v>263</v>
      </c>
      <c r="O298" t="s">
        <v>448</v>
      </c>
      <c r="P298" t="s">
        <v>568</v>
      </c>
      <c r="Q298" s="8" t="s">
        <v>248</v>
      </c>
      <c r="R298" s="8" t="s">
        <v>579</v>
      </c>
      <c r="T298" s="3" t="s">
        <v>498</v>
      </c>
      <c r="U298">
        <v>14</v>
      </c>
      <c r="Y298" t="s">
        <v>453</v>
      </c>
    </row>
    <row r="299" spans="1:25" x14ac:dyDescent="0.2">
      <c r="A299" t="str">
        <f t="shared" si="8"/>
        <v>SARXHY-140P</v>
      </c>
      <c r="B299" t="str">
        <f t="shared" si="9"/>
        <v>2302THOSXP006</v>
      </c>
      <c r="C299" s="1">
        <v>140</v>
      </c>
      <c r="D299" t="s">
        <v>18</v>
      </c>
      <c r="G299" t="s">
        <v>19</v>
      </c>
      <c r="H299" t="s">
        <v>263</v>
      </c>
      <c r="O299" t="s">
        <v>448</v>
      </c>
      <c r="P299" t="s">
        <v>568</v>
      </c>
      <c r="Q299" s="8" t="s">
        <v>248</v>
      </c>
      <c r="R299" s="8" t="s">
        <v>580</v>
      </c>
      <c r="T299" s="3" t="s">
        <v>498</v>
      </c>
      <c r="U299">
        <v>14</v>
      </c>
      <c r="Y299" t="s">
        <v>454</v>
      </c>
    </row>
    <row r="300" spans="1:25" x14ac:dyDescent="0.2">
      <c r="A300" t="str">
        <f t="shared" si="8"/>
        <v>SARXHY-141P</v>
      </c>
      <c r="B300" t="str">
        <f t="shared" si="9"/>
        <v>2302THOSXP007</v>
      </c>
      <c r="C300" s="1">
        <v>141</v>
      </c>
      <c r="D300" t="s">
        <v>18</v>
      </c>
      <c r="G300" t="s">
        <v>19</v>
      </c>
      <c r="H300" t="s">
        <v>263</v>
      </c>
      <c r="O300" t="s">
        <v>448</v>
      </c>
      <c r="P300" t="s">
        <v>568</v>
      </c>
      <c r="Q300" s="8" t="s">
        <v>248</v>
      </c>
      <c r="R300" s="8" t="s">
        <v>594</v>
      </c>
      <c r="T300" s="3" t="s">
        <v>498</v>
      </c>
      <c r="U300">
        <v>14</v>
      </c>
      <c r="Y300" t="s">
        <v>455</v>
      </c>
    </row>
    <row r="301" spans="1:25" x14ac:dyDescent="0.2">
      <c r="A301" t="str">
        <f t="shared" si="8"/>
        <v>SARXHY-142P</v>
      </c>
      <c r="B301" t="str">
        <f t="shared" si="9"/>
        <v>2302THOSXP008</v>
      </c>
      <c r="C301" s="1">
        <v>142</v>
      </c>
      <c r="D301" t="s">
        <v>18</v>
      </c>
      <c r="G301" t="s">
        <v>19</v>
      </c>
      <c r="H301" t="s">
        <v>263</v>
      </c>
      <c r="O301" t="s">
        <v>448</v>
      </c>
      <c r="P301" t="s">
        <v>568</v>
      </c>
      <c r="Q301" s="8" t="s">
        <v>248</v>
      </c>
      <c r="R301" s="8" t="s">
        <v>595</v>
      </c>
      <c r="S301" s="2" t="s">
        <v>570</v>
      </c>
      <c r="T301" s="3" t="s">
        <v>498</v>
      </c>
      <c r="U301">
        <v>14</v>
      </c>
      <c r="Y301" t="s">
        <v>456</v>
      </c>
    </row>
    <row r="302" spans="1:25" x14ac:dyDescent="0.2">
      <c r="A302" t="str">
        <f t="shared" si="8"/>
        <v>SARXHY-143P</v>
      </c>
      <c r="B302" t="str">
        <f t="shared" si="9"/>
        <v>2302THOSXP009</v>
      </c>
      <c r="C302" s="1">
        <v>143</v>
      </c>
      <c r="D302" t="s">
        <v>18</v>
      </c>
      <c r="G302" t="s">
        <v>19</v>
      </c>
      <c r="H302" t="s">
        <v>263</v>
      </c>
      <c r="O302" t="s">
        <v>448</v>
      </c>
      <c r="P302" t="s">
        <v>568</v>
      </c>
      <c r="Q302" s="8" t="s">
        <v>248</v>
      </c>
      <c r="R302" s="8" t="s">
        <v>596</v>
      </c>
      <c r="T302" s="3" t="s">
        <v>498</v>
      </c>
      <c r="Y302" t="s">
        <v>541</v>
      </c>
    </row>
    <row r="303" spans="1:25" x14ac:dyDescent="0.2">
      <c r="A303" t="str">
        <f t="shared" si="8"/>
        <v>SARFLA-047S</v>
      </c>
      <c r="B303" t="str">
        <f t="shared" si="9"/>
        <v>2302WCCSFS013</v>
      </c>
      <c r="C303" s="1">
        <v>47</v>
      </c>
      <c r="D303" t="s">
        <v>24</v>
      </c>
      <c r="G303" t="s">
        <v>19</v>
      </c>
      <c r="H303" t="s">
        <v>60</v>
      </c>
      <c r="J303" t="s">
        <v>70</v>
      </c>
      <c r="N303" t="s">
        <v>21</v>
      </c>
      <c r="O303" t="s">
        <v>389</v>
      </c>
      <c r="P303" t="s">
        <v>569</v>
      </c>
      <c r="Q303" s="8">
        <v>13</v>
      </c>
      <c r="R303" s="8" t="s">
        <v>599</v>
      </c>
      <c r="S303" s="2" t="s">
        <v>776</v>
      </c>
      <c r="T303" s="3" t="s">
        <v>498</v>
      </c>
      <c r="U303">
        <v>1.1000000000000001</v>
      </c>
      <c r="Y303" t="s">
        <v>402</v>
      </c>
    </row>
    <row r="304" spans="1:25" x14ac:dyDescent="0.2">
      <c r="A304" t="str">
        <f t="shared" si="8"/>
        <v>SARXHY-144S</v>
      </c>
      <c r="B304" t="str">
        <f t="shared" si="9"/>
        <v>2302WCCSXS001</v>
      </c>
      <c r="C304" s="1">
        <v>144</v>
      </c>
      <c r="D304" t="s">
        <v>24</v>
      </c>
      <c r="G304" t="s">
        <v>19</v>
      </c>
      <c r="H304" t="s">
        <v>263</v>
      </c>
      <c r="O304" t="s">
        <v>389</v>
      </c>
      <c r="P304" t="s">
        <v>569</v>
      </c>
      <c r="Q304" s="8">
        <v>1</v>
      </c>
      <c r="R304" s="8" t="s">
        <v>575</v>
      </c>
      <c r="T304" s="3" t="s">
        <v>498</v>
      </c>
      <c r="U304">
        <v>1.1000000000000001</v>
      </c>
      <c r="Y304" t="s">
        <v>390</v>
      </c>
    </row>
    <row r="305" spans="1:25" x14ac:dyDescent="0.2">
      <c r="A305" t="str">
        <f t="shared" si="8"/>
        <v>SARXHY-145S</v>
      </c>
      <c r="B305" t="str">
        <f t="shared" si="9"/>
        <v>2302WCCSXS002</v>
      </c>
      <c r="C305" s="1">
        <v>145</v>
      </c>
      <c r="D305" t="s">
        <v>24</v>
      </c>
      <c r="G305" t="s">
        <v>19</v>
      </c>
      <c r="H305" t="s">
        <v>263</v>
      </c>
      <c r="O305" t="s">
        <v>389</v>
      </c>
      <c r="P305" t="s">
        <v>569</v>
      </c>
      <c r="Q305" s="8">
        <v>2</v>
      </c>
      <c r="R305" s="8" t="s">
        <v>576</v>
      </c>
      <c r="T305" s="3" t="s">
        <v>498</v>
      </c>
      <c r="U305">
        <v>1.1000000000000001</v>
      </c>
      <c r="Y305" t="s">
        <v>391</v>
      </c>
    </row>
    <row r="306" spans="1:25" x14ac:dyDescent="0.2">
      <c r="A306" t="str">
        <f t="shared" si="8"/>
        <v>SARXHY-146S</v>
      </c>
      <c r="B306" t="str">
        <f t="shared" si="9"/>
        <v>2302WCCSXS003</v>
      </c>
      <c r="C306" s="1">
        <v>146</v>
      </c>
      <c r="D306" t="s">
        <v>24</v>
      </c>
      <c r="G306" t="s">
        <v>19</v>
      </c>
      <c r="H306" t="s">
        <v>263</v>
      </c>
      <c r="O306" t="s">
        <v>389</v>
      </c>
      <c r="P306" t="s">
        <v>569</v>
      </c>
      <c r="Q306" s="8">
        <v>3</v>
      </c>
      <c r="R306" s="8" t="s">
        <v>577</v>
      </c>
      <c r="T306" s="3" t="s">
        <v>498</v>
      </c>
      <c r="U306">
        <v>1.1000000000000001</v>
      </c>
      <c r="Y306" t="s">
        <v>392</v>
      </c>
    </row>
    <row r="307" spans="1:25" x14ac:dyDescent="0.2">
      <c r="A307" t="str">
        <f t="shared" si="8"/>
        <v>SARXHY-147S</v>
      </c>
      <c r="B307" t="str">
        <f t="shared" si="9"/>
        <v>2302WCCSXS004</v>
      </c>
      <c r="C307" s="1">
        <v>147</v>
      </c>
      <c r="D307" t="s">
        <v>24</v>
      </c>
      <c r="G307" t="s">
        <v>19</v>
      </c>
      <c r="H307" t="s">
        <v>263</v>
      </c>
      <c r="O307" t="s">
        <v>389</v>
      </c>
      <c r="P307" t="s">
        <v>569</v>
      </c>
      <c r="Q307" s="8">
        <v>4</v>
      </c>
      <c r="R307" s="8" t="s">
        <v>578</v>
      </c>
      <c r="T307" s="3" t="s">
        <v>498</v>
      </c>
      <c r="U307">
        <v>1.1000000000000001</v>
      </c>
      <c r="Y307" t="s">
        <v>393</v>
      </c>
    </row>
    <row r="308" spans="1:25" x14ac:dyDescent="0.2">
      <c r="A308" t="str">
        <f t="shared" si="8"/>
        <v>SARXHY-148S</v>
      </c>
      <c r="B308" t="str">
        <f t="shared" si="9"/>
        <v>2302WCCSXS005</v>
      </c>
      <c r="C308" s="1">
        <v>148</v>
      </c>
      <c r="D308" t="s">
        <v>24</v>
      </c>
      <c r="G308" t="s">
        <v>19</v>
      </c>
      <c r="H308" t="s">
        <v>263</v>
      </c>
      <c r="O308" t="s">
        <v>389</v>
      </c>
      <c r="P308" t="s">
        <v>569</v>
      </c>
      <c r="Q308" s="8">
        <v>5</v>
      </c>
      <c r="R308" s="8" t="s">
        <v>579</v>
      </c>
      <c r="T308" s="3" t="s">
        <v>498</v>
      </c>
      <c r="U308">
        <v>1.1000000000000001</v>
      </c>
      <c r="Y308" t="s">
        <v>394</v>
      </c>
    </row>
    <row r="309" spans="1:25" x14ac:dyDescent="0.2">
      <c r="A309" t="str">
        <f t="shared" si="8"/>
        <v>SARXHY-149S</v>
      </c>
      <c r="B309" t="str">
        <f t="shared" si="9"/>
        <v>2302WCCSXS006</v>
      </c>
      <c r="C309" s="1">
        <v>149</v>
      </c>
      <c r="D309" t="s">
        <v>24</v>
      </c>
      <c r="G309" t="s">
        <v>19</v>
      </c>
      <c r="H309" t="s">
        <v>263</v>
      </c>
      <c r="O309" t="s">
        <v>389</v>
      </c>
      <c r="P309" t="s">
        <v>569</v>
      </c>
      <c r="Q309" s="8">
        <v>6</v>
      </c>
      <c r="R309" s="8" t="s">
        <v>580</v>
      </c>
      <c r="T309" s="3" t="s">
        <v>498</v>
      </c>
      <c r="U309">
        <v>1.1000000000000001</v>
      </c>
      <c r="Y309" t="s">
        <v>395</v>
      </c>
    </row>
    <row r="310" spans="1:25" x14ac:dyDescent="0.2">
      <c r="A310" t="str">
        <f t="shared" si="8"/>
        <v>SARXHY-150S</v>
      </c>
      <c r="B310" t="str">
        <f t="shared" si="9"/>
        <v>2302WCCSXS007</v>
      </c>
      <c r="C310" s="1">
        <v>150</v>
      </c>
      <c r="D310" t="s">
        <v>24</v>
      </c>
      <c r="G310" t="s">
        <v>19</v>
      </c>
      <c r="H310" t="s">
        <v>263</v>
      </c>
      <c r="O310" t="s">
        <v>389</v>
      </c>
      <c r="P310" t="s">
        <v>569</v>
      </c>
      <c r="Q310" s="8">
        <v>7</v>
      </c>
      <c r="R310" s="8" t="s">
        <v>594</v>
      </c>
      <c r="T310" s="3" t="s">
        <v>498</v>
      </c>
      <c r="U310">
        <v>1.1000000000000001</v>
      </c>
      <c r="Y310" t="s">
        <v>396</v>
      </c>
    </row>
    <row r="311" spans="1:25" x14ac:dyDescent="0.2">
      <c r="A311" t="str">
        <f t="shared" si="8"/>
        <v>SARXHY-151S</v>
      </c>
      <c r="B311" t="str">
        <f t="shared" si="9"/>
        <v>2302WCCSXS008</v>
      </c>
      <c r="C311" s="1">
        <v>151</v>
      </c>
      <c r="D311" t="s">
        <v>24</v>
      </c>
      <c r="G311" t="s">
        <v>19</v>
      </c>
      <c r="H311" t="s">
        <v>263</v>
      </c>
      <c r="O311" t="s">
        <v>389</v>
      </c>
      <c r="P311" t="s">
        <v>569</v>
      </c>
      <c r="Q311" s="8">
        <v>8</v>
      </c>
      <c r="R311" s="8" t="s">
        <v>595</v>
      </c>
      <c r="T311" s="3" t="s">
        <v>498</v>
      </c>
      <c r="U311">
        <v>1.1000000000000001</v>
      </c>
      <c r="Y311" t="s">
        <v>397</v>
      </c>
    </row>
    <row r="312" spans="1:25" x14ac:dyDescent="0.2">
      <c r="A312" t="str">
        <f t="shared" si="8"/>
        <v>SARXHY-152S</v>
      </c>
      <c r="B312" t="str">
        <f t="shared" si="9"/>
        <v>2302WCCSXS009</v>
      </c>
      <c r="C312" s="1">
        <v>152</v>
      </c>
      <c r="D312" t="s">
        <v>24</v>
      </c>
      <c r="G312" t="s">
        <v>19</v>
      </c>
      <c r="H312" t="s">
        <v>263</v>
      </c>
      <c r="O312" t="s">
        <v>389</v>
      </c>
      <c r="P312" t="s">
        <v>569</v>
      </c>
      <c r="Q312" s="8">
        <v>9</v>
      </c>
      <c r="R312" s="8" t="s">
        <v>596</v>
      </c>
      <c r="T312" s="3" t="s">
        <v>498</v>
      </c>
      <c r="U312">
        <v>1.1000000000000001</v>
      </c>
      <c r="Y312" t="s">
        <v>398</v>
      </c>
    </row>
    <row r="313" spans="1:25" x14ac:dyDescent="0.2">
      <c r="A313" t="str">
        <f t="shared" si="8"/>
        <v>SARXHY-153S</v>
      </c>
      <c r="B313" t="str">
        <f t="shared" si="9"/>
        <v>2302WCCSXS010</v>
      </c>
      <c r="C313" s="1">
        <v>153</v>
      </c>
      <c r="D313" t="s">
        <v>24</v>
      </c>
      <c r="G313" t="s">
        <v>19</v>
      </c>
      <c r="H313" t="s">
        <v>263</v>
      </c>
      <c r="O313" t="s">
        <v>389</v>
      </c>
      <c r="P313" t="s">
        <v>569</v>
      </c>
      <c r="Q313" s="8">
        <v>10</v>
      </c>
      <c r="R313" s="8" t="s">
        <v>597</v>
      </c>
      <c r="T313" s="3" t="s">
        <v>498</v>
      </c>
      <c r="U313">
        <v>1.1000000000000001</v>
      </c>
      <c r="Y313" t="s">
        <v>399</v>
      </c>
    </row>
    <row r="314" spans="1:25" x14ac:dyDescent="0.2">
      <c r="A314" t="str">
        <f t="shared" si="8"/>
        <v>SARXHY-154S</v>
      </c>
      <c r="B314" t="str">
        <f t="shared" si="9"/>
        <v>2302WCCSXS011</v>
      </c>
      <c r="C314" s="1">
        <v>154</v>
      </c>
      <c r="D314" t="s">
        <v>24</v>
      </c>
      <c r="G314" t="s">
        <v>19</v>
      </c>
      <c r="H314" t="s">
        <v>263</v>
      </c>
      <c r="O314" t="s">
        <v>389</v>
      </c>
      <c r="P314" t="s">
        <v>569</v>
      </c>
      <c r="Q314" s="8">
        <v>11</v>
      </c>
      <c r="R314" s="8" t="s">
        <v>588</v>
      </c>
      <c r="T314" s="3" t="s">
        <v>498</v>
      </c>
      <c r="U314">
        <v>1.1000000000000001</v>
      </c>
      <c r="Y314" t="s">
        <v>400</v>
      </c>
    </row>
    <row r="315" spans="1:25" x14ac:dyDescent="0.2">
      <c r="A315" t="str">
        <f t="shared" si="8"/>
        <v>SARXHY-155S</v>
      </c>
      <c r="B315" t="str">
        <f t="shared" si="9"/>
        <v>2302WCCSXS012</v>
      </c>
      <c r="C315" s="1">
        <v>155</v>
      </c>
      <c r="D315" t="s">
        <v>24</v>
      </c>
      <c r="G315" t="s">
        <v>19</v>
      </c>
      <c r="H315" t="s">
        <v>263</v>
      </c>
      <c r="O315" t="s">
        <v>389</v>
      </c>
      <c r="P315" t="s">
        <v>569</v>
      </c>
      <c r="Q315" s="8">
        <v>12</v>
      </c>
      <c r="R315" s="8" t="s">
        <v>598</v>
      </c>
      <c r="T315" s="3" t="s">
        <v>498</v>
      </c>
      <c r="U315">
        <v>1.1000000000000001</v>
      </c>
      <c r="Y315" t="s">
        <v>401</v>
      </c>
    </row>
    <row r="316" spans="1:25" x14ac:dyDescent="0.2">
      <c r="A316" t="str">
        <f t="shared" si="8"/>
        <v>SARXHY-156S</v>
      </c>
      <c r="B316" t="str">
        <f t="shared" si="9"/>
        <v>2302WCCSXS014</v>
      </c>
      <c r="C316" s="1">
        <v>156</v>
      </c>
      <c r="D316" t="s">
        <v>24</v>
      </c>
      <c r="G316" t="s">
        <v>19</v>
      </c>
      <c r="H316" t="s">
        <v>263</v>
      </c>
      <c r="O316" t="s">
        <v>389</v>
      </c>
      <c r="P316" t="s">
        <v>569</v>
      </c>
      <c r="Q316" s="8">
        <v>14</v>
      </c>
      <c r="R316" s="8" t="s">
        <v>600</v>
      </c>
      <c r="T316" s="3" t="s">
        <v>498</v>
      </c>
      <c r="U316">
        <v>1.1000000000000001</v>
      </c>
      <c r="Y316" t="s">
        <v>403</v>
      </c>
    </row>
    <row r="317" spans="1:25" x14ac:dyDescent="0.2">
      <c r="A317" t="str">
        <f t="shared" si="8"/>
        <v>SARXHY-157S</v>
      </c>
      <c r="B317" t="str">
        <f t="shared" si="9"/>
        <v>2302WCCSXS015</v>
      </c>
      <c r="C317" s="1">
        <v>157</v>
      </c>
      <c r="D317" t="s">
        <v>24</v>
      </c>
      <c r="G317" t="s">
        <v>19</v>
      </c>
      <c r="H317" t="s">
        <v>263</v>
      </c>
      <c r="O317" t="s">
        <v>389</v>
      </c>
      <c r="P317" t="s">
        <v>569</v>
      </c>
      <c r="Q317" s="8">
        <v>15</v>
      </c>
      <c r="R317" s="8" t="s">
        <v>601</v>
      </c>
      <c r="T317" s="3" t="s">
        <v>498</v>
      </c>
      <c r="U317">
        <v>1.1000000000000001</v>
      </c>
      <c r="Y317" t="s">
        <v>404</v>
      </c>
    </row>
    <row r="318" spans="1:25" x14ac:dyDescent="0.2">
      <c r="A318" t="str">
        <f t="shared" si="8"/>
        <v>SARXHY-158S</v>
      </c>
      <c r="B318" t="str">
        <f t="shared" si="9"/>
        <v>2302WCCSXS016</v>
      </c>
      <c r="C318" s="1">
        <v>158</v>
      </c>
      <c r="D318" t="s">
        <v>24</v>
      </c>
      <c r="G318" t="s">
        <v>19</v>
      </c>
      <c r="H318" t="s">
        <v>263</v>
      </c>
      <c r="O318" t="s">
        <v>389</v>
      </c>
      <c r="P318" t="s">
        <v>569</v>
      </c>
      <c r="Q318" s="8">
        <v>16</v>
      </c>
      <c r="R318" s="8" t="s">
        <v>602</v>
      </c>
      <c r="T318" s="3" t="s">
        <v>498</v>
      </c>
      <c r="U318">
        <v>1.1000000000000001</v>
      </c>
      <c r="Y318" t="s">
        <v>405</v>
      </c>
    </row>
    <row r="319" spans="1:25" x14ac:dyDescent="0.2">
      <c r="A319" t="str">
        <f t="shared" si="8"/>
        <v>SARXHY-159S</v>
      </c>
      <c r="B319" t="str">
        <f t="shared" si="9"/>
        <v>2302WCCSXS017</v>
      </c>
      <c r="C319" s="1">
        <v>159</v>
      </c>
      <c r="D319" t="s">
        <v>24</v>
      </c>
      <c r="G319" t="s">
        <v>19</v>
      </c>
      <c r="H319" t="s">
        <v>263</v>
      </c>
      <c r="O319" t="s">
        <v>389</v>
      </c>
      <c r="P319" t="s">
        <v>569</v>
      </c>
      <c r="Q319" s="8">
        <v>17</v>
      </c>
      <c r="R319" s="8" t="s">
        <v>603</v>
      </c>
      <c r="T319" s="3" t="s">
        <v>498</v>
      </c>
      <c r="U319">
        <v>4</v>
      </c>
      <c r="Y319" t="s">
        <v>406</v>
      </c>
    </row>
    <row r="320" spans="1:25" x14ac:dyDescent="0.2">
      <c r="A320" t="str">
        <f t="shared" si="8"/>
        <v>SARXHY-160S</v>
      </c>
      <c r="B320" t="str">
        <f t="shared" si="9"/>
        <v>2302WCCSXS018</v>
      </c>
      <c r="C320" s="1">
        <v>160</v>
      </c>
      <c r="D320" t="s">
        <v>24</v>
      </c>
      <c r="G320" t="s">
        <v>19</v>
      </c>
      <c r="H320" t="s">
        <v>263</v>
      </c>
      <c r="O320" t="s">
        <v>389</v>
      </c>
      <c r="P320" t="s">
        <v>569</v>
      </c>
      <c r="Q320" s="8">
        <v>18</v>
      </c>
      <c r="R320" s="8" t="s">
        <v>604</v>
      </c>
      <c r="T320" s="3" t="s">
        <v>498</v>
      </c>
      <c r="U320">
        <v>4</v>
      </c>
      <c r="Y320" t="s">
        <v>407</v>
      </c>
    </row>
    <row r="321" spans="1:25" x14ac:dyDescent="0.2">
      <c r="A321" t="str">
        <f t="shared" si="8"/>
        <v>SARXHY-161S</v>
      </c>
      <c r="B321" t="str">
        <f t="shared" si="9"/>
        <v>2302WCCSXS019</v>
      </c>
      <c r="C321" s="1">
        <v>161</v>
      </c>
      <c r="D321" t="s">
        <v>24</v>
      </c>
      <c r="G321" t="s">
        <v>19</v>
      </c>
      <c r="H321" t="s">
        <v>263</v>
      </c>
      <c r="O321" t="s">
        <v>389</v>
      </c>
      <c r="P321" t="s">
        <v>569</v>
      </c>
      <c r="Q321" s="8">
        <v>19</v>
      </c>
      <c r="R321" s="8" t="s">
        <v>589</v>
      </c>
      <c r="T321" s="3" t="s">
        <v>498</v>
      </c>
      <c r="U321">
        <v>4</v>
      </c>
      <c r="Y321" t="s">
        <v>408</v>
      </c>
    </row>
    <row r="322" spans="1:25" x14ac:dyDescent="0.2">
      <c r="A322" t="str">
        <f t="shared" ref="A322:A331" si="10">UPPER(_xlfn.CONCAT(LEFT(G322, 3), LEFT(H322, 3), "-" &amp; TEXT(C322, "000"),D322))</f>
        <v>SARXHY-162S</v>
      </c>
      <c r="B322" t="str">
        <f t="shared" ref="B322:B332" si="11">UPPER(_xlfn.CONCAT(RIGHT(LEFT(T322, 4), 2), RIGHT(T322, 2),  P322, LEFT(G322, 1), LEFT(H322, 1), D322, R322))</f>
        <v>2302WCCSXS020</v>
      </c>
      <c r="C322" s="1">
        <v>162</v>
      </c>
      <c r="D322" t="s">
        <v>24</v>
      </c>
      <c r="G322" t="s">
        <v>19</v>
      </c>
      <c r="H322" t="s">
        <v>263</v>
      </c>
      <c r="O322" t="s">
        <v>389</v>
      </c>
      <c r="P322" t="s">
        <v>569</v>
      </c>
      <c r="Q322" s="8">
        <v>20</v>
      </c>
      <c r="R322" s="8" t="s">
        <v>585</v>
      </c>
      <c r="T322" s="3" t="s">
        <v>498</v>
      </c>
      <c r="U322">
        <v>4</v>
      </c>
      <c r="Y322" t="s">
        <v>409</v>
      </c>
    </row>
    <row r="323" spans="1:25" x14ac:dyDescent="0.2">
      <c r="A323" t="str">
        <f t="shared" si="10"/>
        <v>SARXHY-163S</v>
      </c>
      <c r="B323" t="str">
        <f t="shared" si="11"/>
        <v>2302WCCSXS021</v>
      </c>
      <c r="C323" s="1">
        <v>163</v>
      </c>
      <c r="D323" t="s">
        <v>24</v>
      </c>
      <c r="G323" t="s">
        <v>19</v>
      </c>
      <c r="H323" t="s">
        <v>263</v>
      </c>
      <c r="O323" t="s">
        <v>389</v>
      </c>
      <c r="P323" t="s">
        <v>569</v>
      </c>
      <c r="Q323" s="8">
        <v>21</v>
      </c>
      <c r="R323" s="8" t="s">
        <v>605</v>
      </c>
      <c r="T323" s="3" t="s">
        <v>498</v>
      </c>
      <c r="U323">
        <v>4</v>
      </c>
      <c r="Y323" t="s">
        <v>410</v>
      </c>
    </row>
    <row r="324" spans="1:25" x14ac:dyDescent="0.2">
      <c r="A324" t="str">
        <f t="shared" si="10"/>
        <v>SARXHY-164S</v>
      </c>
      <c r="B324" t="str">
        <f t="shared" si="11"/>
        <v>2302WCCSXS022</v>
      </c>
      <c r="C324" s="1">
        <v>164</v>
      </c>
      <c r="D324" t="s">
        <v>24</v>
      </c>
      <c r="G324" t="s">
        <v>19</v>
      </c>
      <c r="H324" t="s">
        <v>263</v>
      </c>
      <c r="O324" t="s">
        <v>389</v>
      </c>
      <c r="P324" t="s">
        <v>569</v>
      </c>
      <c r="Q324" s="8">
        <v>22</v>
      </c>
      <c r="R324" s="8" t="s">
        <v>606</v>
      </c>
      <c r="T324" s="3" t="s">
        <v>498</v>
      </c>
      <c r="U324">
        <v>4</v>
      </c>
      <c r="Y324" t="s">
        <v>411</v>
      </c>
    </row>
    <row r="325" spans="1:25" x14ac:dyDescent="0.2">
      <c r="A325" t="str">
        <f t="shared" si="10"/>
        <v>SARXHY-165S</v>
      </c>
      <c r="B325" t="str">
        <f t="shared" si="11"/>
        <v>2302WCCSXS023</v>
      </c>
      <c r="C325" s="1">
        <v>165</v>
      </c>
      <c r="D325" t="s">
        <v>24</v>
      </c>
      <c r="G325" t="s">
        <v>19</v>
      </c>
      <c r="H325" t="s">
        <v>263</v>
      </c>
      <c r="O325" t="s">
        <v>389</v>
      </c>
      <c r="P325" t="s">
        <v>569</v>
      </c>
      <c r="Q325" s="8">
        <v>23</v>
      </c>
      <c r="R325" s="8" t="s">
        <v>607</v>
      </c>
      <c r="T325" s="3" t="s">
        <v>498</v>
      </c>
      <c r="U325">
        <v>4</v>
      </c>
      <c r="Y325" t="s">
        <v>412</v>
      </c>
    </row>
    <row r="326" spans="1:25" x14ac:dyDescent="0.2">
      <c r="A326" t="str">
        <f t="shared" si="10"/>
        <v>SARXHY-166S</v>
      </c>
      <c r="B326" t="str">
        <f t="shared" si="11"/>
        <v>2302WCCSXS024</v>
      </c>
      <c r="C326" s="1">
        <v>166</v>
      </c>
      <c r="D326" t="s">
        <v>24</v>
      </c>
      <c r="G326" t="s">
        <v>19</v>
      </c>
      <c r="H326" t="s">
        <v>263</v>
      </c>
      <c r="O326" t="s">
        <v>389</v>
      </c>
      <c r="P326" t="s">
        <v>569</v>
      </c>
      <c r="Q326" s="8">
        <v>24</v>
      </c>
      <c r="R326" s="8" t="s">
        <v>608</v>
      </c>
      <c r="T326" s="3" t="s">
        <v>498</v>
      </c>
      <c r="U326">
        <v>4</v>
      </c>
      <c r="Y326" t="s">
        <v>413</v>
      </c>
    </row>
    <row r="327" spans="1:25" x14ac:dyDescent="0.2">
      <c r="A327" t="str">
        <f t="shared" si="10"/>
        <v>SARXHY-167S</v>
      </c>
      <c r="B327" t="str">
        <f t="shared" si="11"/>
        <v>2302WCCSXS025</v>
      </c>
      <c r="C327" s="1">
        <v>167</v>
      </c>
      <c r="D327" t="s">
        <v>24</v>
      </c>
      <c r="G327" t="s">
        <v>19</v>
      </c>
      <c r="H327" t="s">
        <v>263</v>
      </c>
      <c r="O327" t="s">
        <v>389</v>
      </c>
      <c r="P327" t="s">
        <v>569</v>
      </c>
      <c r="Q327" s="8">
        <v>25</v>
      </c>
      <c r="R327" s="8" t="s">
        <v>609</v>
      </c>
      <c r="T327" s="3" t="s">
        <v>498</v>
      </c>
      <c r="U327">
        <v>4</v>
      </c>
      <c r="Y327" t="s">
        <v>414</v>
      </c>
    </row>
    <row r="328" spans="1:25" x14ac:dyDescent="0.2">
      <c r="A328" t="str">
        <f t="shared" si="10"/>
        <v>SARXHY-168S</v>
      </c>
      <c r="B328" t="str">
        <f t="shared" si="11"/>
        <v>2302WCCSXS026</v>
      </c>
      <c r="C328" s="1">
        <v>168</v>
      </c>
      <c r="D328" t="s">
        <v>24</v>
      </c>
      <c r="G328" t="s">
        <v>19</v>
      </c>
      <c r="H328" t="s">
        <v>263</v>
      </c>
      <c r="O328" t="s">
        <v>389</v>
      </c>
      <c r="P328" t="s">
        <v>569</v>
      </c>
      <c r="Q328" s="8">
        <v>26</v>
      </c>
      <c r="R328" s="8" t="s">
        <v>610</v>
      </c>
      <c r="T328" s="3" t="s">
        <v>498</v>
      </c>
      <c r="U328">
        <v>0</v>
      </c>
      <c r="Y328" t="s">
        <v>479</v>
      </c>
    </row>
    <row r="329" spans="1:25" x14ac:dyDescent="0.2">
      <c r="A329" t="str">
        <f t="shared" si="10"/>
        <v>SARXHY-169S</v>
      </c>
      <c r="B329" t="str">
        <f t="shared" si="11"/>
        <v>2302WCCSXS027</v>
      </c>
      <c r="C329" s="1">
        <v>169</v>
      </c>
      <c r="D329" t="s">
        <v>24</v>
      </c>
      <c r="G329" t="s">
        <v>19</v>
      </c>
      <c r="H329" t="s">
        <v>263</v>
      </c>
      <c r="O329" t="s">
        <v>389</v>
      </c>
      <c r="P329" t="s">
        <v>569</v>
      </c>
      <c r="Q329" s="8">
        <v>27</v>
      </c>
      <c r="R329" s="8" t="s">
        <v>587</v>
      </c>
      <c r="T329" s="3" t="s">
        <v>498</v>
      </c>
      <c r="U329">
        <v>0</v>
      </c>
      <c r="Y329" t="s">
        <v>480</v>
      </c>
    </row>
    <row r="330" spans="1:25" x14ac:dyDescent="0.2">
      <c r="A330" t="str">
        <f t="shared" si="10"/>
        <v>SARXHY-170S</v>
      </c>
      <c r="B330" t="str">
        <f t="shared" si="11"/>
        <v>2302WCCSXS028</v>
      </c>
      <c r="C330" s="1">
        <v>170</v>
      </c>
      <c r="D330" t="s">
        <v>24</v>
      </c>
      <c r="G330" t="s">
        <v>19</v>
      </c>
      <c r="H330" t="s">
        <v>263</v>
      </c>
      <c r="O330" t="s">
        <v>389</v>
      </c>
      <c r="P330" t="s">
        <v>569</v>
      </c>
      <c r="Q330" s="8">
        <v>28</v>
      </c>
      <c r="R330" s="8" t="s">
        <v>586</v>
      </c>
      <c r="T330" s="3" t="s">
        <v>498</v>
      </c>
      <c r="U330">
        <v>0</v>
      </c>
      <c r="Y330" t="s">
        <v>481</v>
      </c>
    </row>
    <row r="331" spans="1:25" x14ac:dyDescent="0.2">
      <c r="A331" t="str">
        <f t="shared" si="10"/>
        <v>SARPUR-021P</v>
      </c>
      <c r="B331" t="str">
        <f t="shared" si="11"/>
        <v>2303WCOSPP001</v>
      </c>
      <c r="C331" s="1">
        <v>21</v>
      </c>
      <c r="D331" t="s">
        <v>18</v>
      </c>
      <c r="G331" t="s">
        <v>19</v>
      </c>
      <c r="H331" t="s">
        <v>223</v>
      </c>
      <c r="I331" t="s">
        <v>223</v>
      </c>
      <c r="K331" t="s">
        <v>538</v>
      </c>
      <c r="M331" t="s">
        <v>539</v>
      </c>
      <c r="N331" t="s">
        <v>244</v>
      </c>
      <c r="P331" t="s">
        <v>560</v>
      </c>
      <c r="Q331" s="8" t="s">
        <v>248</v>
      </c>
      <c r="R331" s="8" t="s">
        <v>575</v>
      </c>
      <c r="T331" s="3" t="s">
        <v>499</v>
      </c>
      <c r="U331" t="s">
        <v>248</v>
      </c>
      <c r="Y331" t="s">
        <v>540</v>
      </c>
    </row>
    <row r="332" spans="1:25" x14ac:dyDescent="0.2">
      <c r="B332" t="str">
        <f t="shared" si="11"/>
        <v>2310SFRSAS001</v>
      </c>
      <c r="D332" t="s">
        <v>24</v>
      </c>
      <c r="G332" t="s">
        <v>19</v>
      </c>
      <c r="H332" t="s">
        <v>20</v>
      </c>
      <c r="J332" t="s">
        <v>91</v>
      </c>
      <c r="K332" t="s">
        <v>248</v>
      </c>
      <c r="L332" t="s">
        <v>248</v>
      </c>
      <c r="M332" t="s">
        <v>248</v>
      </c>
      <c r="N332" t="s">
        <v>248</v>
      </c>
      <c r="O332" t="s">
        <v>42</v>
      </c>
      <c r="P332" t="s">
        <v>565</v>
      </c>
      <c r="Q332" s="8" t="s">
        <v>624</v>
      </c>
      <c r="R332" s="8" t="s">
        <v>575</v>
      </c>
      <c r="S332" s="2" t="s">
        <v>668</v>
      </c>
      <c r="T332" s="3" t="s">
        <v>642</v>
      </c>
      <c r="U332" t="s">
        <v>643</v>
      </c>
      <c r="Y332" t="s">
        <v>651</v>
      </c>
    </row>
    <row r="333" spans="1:25" x14ac:dyDescent="0.2">
      <c r="B333" t="str">
        <f t="shared" ref="B333:B391" si="12">UPPER(_xlfn.CONCAT(RIGHT(LEFT(T333, 4), 2), RIGHT(T333, 2),  P333, LEFT(G333, 1), LEFT(H333, 1), D333, R333))</f>
        <v>2310SFRSAS002</v>
      </c>
      <c r="D333" t="s">
        <v>24</v>
      </c>
      <c r="G333" t="s">
        <v>19</v>
      </c>
      <c r="H333" t="s">
        <v>20</v>
      </c>
      <c r="J333" t="s">
        <v>32</v>
      </c>
      <c r="K333" t="s">
        <v>248</v>
      </c>
      <c r="L333" t="s">
        <v>248</v>
      </c>
      <c r="M333" t="s">
        <v>248</v>
      </c>
      <c r="N333" t="s">
        <v>248</v>
      </c>
      <c r="O333" t="s">
        <v>42</v>
      </c>
      <c r="P333" t="s">
        <v>565</v>
      </c>
      <c r="Q333" s="8" t="s">
        <v>625</v>
      </c>
      <c r="R333" s="8" t="s">
        <v>576</v>
      </c>
      <c r="T333" s="3" t="s">
        <v>642</v>
      </c>
      <c r="U333" t="s">
        <v>644</v>
      </c>
      <c r="Y333" t="s">
        <v>652</v>
      </c>
    </row>
    <row r="334" spans="1:25" x14ac:dyDescent="0.2">
      <c r="B334" t="str">
        <f t="shared" si="12"/>
        <v>2310SFRSFS003</v>
      </c>
      <c r="D334" t="s">
        <v>24</v>
      </c>
      <c r="G334" t="s">
        <v>19</v>
      </c>
      <c r="H334" t="s">
        <v>60</v>
      </c>
      <c r="J334" t="s">
        <v>60</v>
      </c>
      <c r="K334" t="s">
        <v>670</v>
      </c>
      <c r="L334" t="s">
        <v>671</v>
      </c>
      <c r="M334" t="s">
        <v>198</v>
      </c>
      <c r="N334" t="s">
        <v>21</v>
      </c>
      <c r="O334" t="s">
        <v>42</v>
      </c>
      <c r="P334" t="s">
        <v>565</v>
      </c>
      <c r="Q334" s="8" t="s">
        <v>626</v>
      </c>
      <c r="R334" s="8" t="s">
        <v>577</v>
      </c>
      <c r="T334" s="3" t="s">
        <v>642</v>
      </c>
      <c r="U334" t="s">
        <v>645</v>
      </c>
      <c r="Y334" t="s">
        <v>653</v>
      </c>
    </row>
    <row r="335" spans="1:25" x14ac:dyDescent="0.2">
      <c r="B335" t="str">
        <f t="shared" si="12"/>
        <v>2310SFRSFS004</v>
      </c>
      <c r="D335" t="s">
        <v>24</v>
      </c>
      <c r="G335" t="s">
        <v>19</v>
      </c>
      <c r="H335" t="s">
        <v>60</v>
      </c>
      <c r="J335" t="s">
        <v>61</v>
      </c>
      <c r="K335" t="s">
        <v>248</v>
      </c>
      <c r="L335" t="s">
        <v>672</v>
      </c>
      <c r="M335" t="s">
        <v>198</v>
      </c>
      <c r="N335" t="s">
        <v>21</v>
      </c>
      <c r="O335" t="s">
        <v>42</v>
      </c>
      <c r="P335" t="s">
        <v>565</v>
      </c>
      <c r="Q335" s="8" t="s">
        <v>627</v>
      </c>
      <c r="R335" s="8" t="s">
        <v>578</v>
      </c>
      <c r="T335" s="3" t="s">
        <v>642</v>
      </c>
      <c r="U335" t="s">
        <v>645</v>
      </c>
      <c r="Y335" t="s">
        <v>654</v>
      </c>
    </row>
    <row r="336" spans="1:25" x14ac:dyDescent="0.2">
      <c r="B336" t="str">
        <f t="shared" si="12"/>
        <v>2310SFRSFS005</v>
      </c>
      <c r="D336" t="s">
        <v>24</v>
      </c>
      <c r="G336" t="s">
        <v>19</v>
      </c>
      <c r="H336" t="s">
        <v>60</v>
      </c>
      <c r="J336" t="s">
        <v>61</v>
      </c>
      <c r="K336" t="s">
        <v>248</v>
      </c>
      <c r="L336" t="s">
        <v>248</v>
      </c>
      <c r="M336" t="s">
        <v>248</v>
      </c>
      <c r="N336" t="s">
        <v>248</v>
      </c>
      <c r="O336" t="s">
        <v>42</v>
      </c>
      <c r="P336" t="s">
        <v>565</v>
      </c>
      <c r="Q336" s="8" t="s">
        <v>628</v>
      </c>
      <c r="R336" s="8" t="s">
        <v>579</v>
      </c>
      <c r="T336" s="3" t="s">
        <v>642</v>
      </c>
      <c r="U336" t="s">
        <v>645</v>
      </c>
      <c r="Y336" t="s">
        <v>655</v>
      </c>
    </row>
    <row r="337" spans="2:27" x14ac:dyDescent="0.2">
      <c r="B337" t="str">
        <f t="shared" si="12"/>
        <v>2310SFRSFS006</v>
      </c>
      <c r="D337" t="s">
        <v>24</v>
      </c>
      <c r="G337" t="s">
        <v>19</v>
      </c>
      <c r="H337" t="s">
        <v>60</v>
      </c>
      <c r="J337" t="s">
        <v>25</v>
      </c>
      <c r="K337" t="s">
        <v>248</v>
      </c>
      <c r="L337" t="s">
        <v>248</v>
      </c>
      <c r="M337" t="s">
        <v>248</v>
      </c>
      <c r="N337" t="s">
        <v>248</v>
      </c>
      <c r="O337" t="s">
        <v>42</v>
      </c>
      <c r="P337" t="s">
        <v>565</v>
      </c>
      <c r="Q337" s="8" t="s">
        <v>629</v>
      </c>
      <c r="R337" s="8" t="s">
        <v>580</v>
      </c>
      <c r="T337" s="3" t="s">
        <v>642</v>
      </c>
      <c r="U337" t="s">
        <v>645</v>
      </c>
      <c r="Y337" t="s">
        <v>656</v>
      </c>
      <c r="AA337" t="s">
        <v>673</v>
      </c>
    </row>
    <row r="338" spans="2:27" x14ac:dyDescent="0.2">
      <c r="B338" t="str">
        <f t="shared" si="12"/>
        <v>2310SFRSFS007</v>
      </c>
      <c r="D338" t="s">
        <v>24</v>
      </c>
      <c r="G338" t="s">
        <v>19</v>
      </c>
      <c r="H338" t="s">
        <v>60</v>
      </c>
      <c r="J338" t="s">
        <v>91</v>
      </c>
      <c r="K338" t="s">
        <v>248</v>
      </c>
      <c r="L338" t="s">
        <v>248</v>
      </c>
      <c r="M338" t="s">
        <v>248</v>
      </c>
      <c r="N338" t="s">
        <v>248</v>
      </c>
      <c r="O338" t="s">
        <v>42</v>
      </c>
      <c r="P338" t="s">
        <v>565</v>
      </c>
      <c r="Q338" s="8" t="s">
        <v>630</v>
      </c>
      <c r="R338" s="8" t="s">
        <v>594</v>
      </c>
      <c r="T338" s="3" t="s">
        <v>642</v>
      </c>
      <c r="U338" t="s">
        <v>645</v>
      </c>
      <c r="Y338" t="s">
        <v>657</v>
      </c>
    </row>
    <row r="339" spans="2:27" x14ac:dyDescent="0.2">
      <c r="B339" t="str">
        <f t="shared" si="12"/>
        <v>2310SFRSFS008</v>
      </c>
      <c r="D339" t="s">
        <v>24</v>
      </c>
      <c r="G339" t="s">
        <v>19</v>
      </c>
      <c r="H339" t="s">
        <v>60</v>
      </c>
      <c r="J339" t="s">
        <v>70</v>
      </c>
      <c r="K339" t="s">
        <v>674</v>
      </c>
      <c r="L339" t="s">
        <v>67</v>
      </c>
      <c r="M339" t="s">
        <v>68</v>
      </c>
      <c r="N339" t="s">
        <v>21</v>
      </c>
      <c r="O339" t="s">
        <v>42</v>
      </c>
      <c r="P339" t="s">
        <v>565</v>
      </c>
      <c r="Q339" s="8" t="s">
        <v>631</v>
      </c>
      <c r="R339" s="8" t="s">
        <v>595</v>
      </c>
      <c r="S339" s="2" t="s">
        <v>777</v>
      </c>
      <c r="T339" s="3" t="s">
        <v>642</v>
      </c>
      <c r="U339" t="s">
        <v>645</v>
      </c>
      <c r="Y339" t="s">
        <v>658</v>
      </c>
    </row>
    <row r="340" spans="2:27" x14ac:dyDescent="0.2">
      <c r="B340" t="str">
        <f t="shared" si="12"/>
        <v>2310SFRSFS009</v>
      </c>
      <c r="D340" t="s">
        <v>24</v>
      </c>
      <c r="G340" t="s">
        <v>19</v>
      </c>
      <c r="H340" t="s">
        <v>60</v>
      </c>
      <c r="J340" t="s">
        <v>70</v>
      </c>
      <c r="K340" t="s">
        <v>675</v>
      </c>
      <c r="L340" t="s">
        <v>67</v>
      </c>
      <c r="M340" t="s">
        <v>68</v>
      </c>
      <c r="N340" t="s">
        <v>21</v>
      </c>
      <c r="O340" t="s">
        <v>42</v>
      </c>
      <c r="P340" t="s">
        <v>565</v>
      </c>
      <c r="Q340" s="8" t="s">
        <v>632</v>
      </c>
      <c r="R340" s="8" t="s">
        <v>596</v>
      </c>
      <c r="S340" s="2" t="s">
        <v>778</v>
      </c>
      <c r="T340" s="3" t="s">
        <v>642</v>
      </c>
      <c r="U340" t="s">
        <v>645</v>
      </c>
      <c r="Y340" t="s">
        <v>659</v>
      </c>
    </row>
    <row r="341" spans="2:27" x14ac:dyDescent="0.2">
      <c r="B341" t="str">
        <f t="shared" si="12"/>
        <v>2310SFRSFS010</v>
      </c>
      <c r="D341" t="s">
        <v>24</v>
      </c>
      <c r="G341" t="s">
        <v>19</v>
      </c>
      <c r="H341" t="s">
        <v>60</v>
      </c>
      <c r="J341" t="s">
        <v>70</v>
      </c>
      <c r="K341" t="s">
        <v>248</v>
      </c>
      <c r="L341" t="s">
        <v>248</v>
      </c>
      <c r="M341" t="s">
        <v>248</v>
      </c>
      <c r="N341" t="s">
        <v>248</v>
      </c>
      <c r="O341" t="s">
        <v>42</v>
      </c>
      <c r="P341" t="s">
        <v>565</v>
      </c>
      <c r="Q341" s="8" t="s">
        <v>633</v>
      </c>
      <c r="R341" s="8" t="s">
        <v>597</v>
      </c>
      <c r="T341" s="3" t="s">
        <v>642</v>
      </c>
      <c r="U341" t="s">
        <v>644</v>
      </c>
      <c r="Y341" t="s">
        <v>660</v>
      </c>
    </row>
    <row r="342" spans="2:27" x14ac:dyDescent="0.2">
      <c r="B342" t="str">
        <f t="shared" si="12"/>
        <v>2310SFRSFS011</v>
      </c>
      <c r="D342" t="s">
        <v>24</v>
      </c>
      <c r="G342" t="s">
        <v>19</v>
      </c>
      <c r="H342" t="s">
        <v>60</v>
      </c>
      <c r="J342" t="s">
        <v>66</v>
      </c>
      <c r="K342" t="s">
        <v>248</v>
      </c>
      <c r="L342" t="s">
        <v>248</v>
      </c>
      <c r="M342" t="s">
        <v>248</v>
      </c>
      <c r="N342" t="s">
        <v>248</v>
      </c>
      <c r="O342" t="s">
        <v>42</v>
      </c>
      <c r="P342" t="s">
        <v>565</v>
      </c>
      <c r="Q342" s="8" t="s">
        <v>634</v>
      </c>
      <c r="R342" s="8" t="s">
        <v>588</v>
      </c>
      <c r="S342" s="2" t="s">
        <v>779</v>
      </c>
      <c r="T342" s="3" t="s">
        <v>642</v>
      </c>
      <c r="U342" t="s">
        <v>646</v>
      </c>
      <c r="Y342" t="s">
        <v>661</v>
      </c>
    </row>
    <row r="343" spans="2:27" x14ac:dyDescent="0.2">
      <c r="B343" t="str">
        <f t="shared" si="12"/>
        <v>2310SFRSFS012</v>
      </c>
      <c r="D343" t="s">
        <v>24</v>
      </c>
      <c r="G343" t="s">
        <v>19</v>
      </c>
      <c r="H343" t="s">
        <v>60</v>
      </c>
      <c r="J343" t="s">
        <v>66</v>
      </c>
      <c r="K343" t="s">
        <v>248</v>
      </c>
      <c r="L343" t="s">
        <v>248</v>
      </c>
      <c r="M343" t="s">
        <v>248</v>
      </c>
      <c r="N343" t="s">
        <v>248</v>
      </c>
      <c r="O343" t="s">
        <v>42</v>
      </c>
      <c r="P343" t="s">
        <v>565</v>
      </c>
      <c r="Q343" s="8" t="s">
        <v>635</v>
      </c>
      <c r="R343" s="8" t="s">
        <v>598</v>
      </c>
      <c r="S343" s="2" t="s">
        <v>780</v>
      </c>
      <c r="T343" s="3" t="s">
        <v>642</v>
      </c>
      <c r="U343" t="s">
        <v>647</v>
      </c>
      <c r="Y343" t="s">
        <v>662</v>
      </c>
    </row>
    <row r="344" spans="2:27" x14ac:dyDescent="0.2">
      <c r="B344" t="str">
        <f t="shared" si="12"/>
        <v>2310SFRSFS013</v>
      </c>
      <c r="D344" t="s">
        <v>24</v>
      </c>
      <c r="G344" t="s">
        <v>19</v>
      </c>
      <c r="H344" t="s">
        <v>60</v>
      </c>
      <c r="J344" t="s">
        <v>60</v>
      </c>
      <c r="K344" t="s">
        <v>676</v>
      </c>
      <c r="L344" t="s">
        <v>62</v>
      </c>
      <c r="M344" t="s">
        <v>63</v>
      </c>
      <c r="N344" t="s">
        <v>21</v>
      </c>
      <c r="O344" t="s">
        <v>42</v>
      </c>
      <c r="P344" t="s">
        <v>565</v>
      </c>
      <c r="Q344" s="8" t="s">
        <v>636</v>
      </c>
      <c r="R344" s="8" t="s">
        <v>599</v>
      </c>
      <c r="T344" s="3" t="s">
        <v>642</v>
      </c>
      <c r="U344" t="s">
        <v>644</v>
      </c>
      <c r="Y344" t="s">
        <v>663</v>
      </c>
    </row>
    <row r="345" spans="2:27" x14ac:dyDescent="0.2">
      <c r="B345" t="str">
        <f t="shared" si="12"/>
        <v>2310SFRSLS014</v>
      </c>
      <c r="D345" t="s">
        <v>24</v>
      </c>
      <c r="G345" t="s">
        <v>19</v>
      </c>
      <c r="H345" t="s">
        <v>133</v>
      </c>
      <c r="J345" t="s">
        <v>133</v>
      </c>
      <c r="K345" t="s">
        <v>677</v>
      </c>
      <c r="L345" t="s">
        <v>678</v>
      </c>
      <c r="M345" t="s">
        <v>68</v>
      </c>
      <c r="N345" t="s">
        <v>21</v>
      </c>
      <c r="O345" t="s">
        <v>42</v>
      </c>
      <c r="P345" t="s">
        <v>565</v>
      </c>
      <c r="Q345" s="8" t="s">
        <v>637</v>
      </c>
      <c r="R345" s="8" t="s">
        <v>600</v>
      </c>
      <c r="T345" s="3" t="s">
        <v>642</v>
      </c>
      <c r="U345" t="s">
        <v>643</v>
      </c>
      <c r="Y345" t="s">
        <v>664</v>
      </c>
    </row>
    <row r="346" spans="2:27" x14ac:dyDescent="0.2">
      <c r="B346" t="str">
        <f t="shared" si="12"/>
        <v>2310SFRSLS015</v>
      </c>
      <c r="D346" t="s">
        <v>24</v>
      </c>
      <c r="G346" t="s">
        <v>19</v>
      </c>
      <c r="H346" t="s">
        <v>133</v>
      </c>
      <c r="J346" t="s">
        <v>171</v>
      </c>
      <c r="K346" t="s">
        <v>173</v>
      </c>
      <c r="L346" t="s">
        <v>679</v>
      </c>
      <c r="M346" t="s">
        <v>50</v>
      </c>
      <c r="N346" t="s">
        <v>21</v>
      </c>
      <c r="O346" t="s">
        <v>42</v>
      </c>
      <c r="P346" t="s">
        <v>565</v>
      </c>
      <c r="Q346" s="8" t="s">
        <v>638</v>
      </c>
      <c r="R346" s="8" t="s">
        <v>601</v>
      </c>
      <c r="T346" s="3" t="s">
        <v>642</v>
      </c>
      <c r="U346" t="s">
        <v>648</v>
      </c>
      <c r="Y346" t="s">
        <v>680</v>
      </c>
    </row>
    <row r="347" spans="2:27" x14ac:dyDescent="0.2">
      <c r="B347" t="str">
        <f t="shared" si="12"/>
        <v>2310SFRSLS016</v>
      </c>
      <c r="D347" t="s">
        <v>24</v>
      </c>
      <c r="G347" t="s">
        <v>19</v>
      </c>
      <c r="H347" t="s">
        <v>133</v>
      </c>
      <c r="J347" t="s">
        <v>133</v>
      </c>
      <c r="K347" t="s">
        <v>681</v>
      </c>
      <c r="L347" t="s">
        <v>143</v>
      </c>
      <c r="M347" t="s">
        <v>50</v>
      </c>
      <c r="N347" t="s">
        <v>21</v>
      </c>
      <c r="O347" t="s">
        <v>42</v>
      </c>
      <c r="P347" t="s">
        <v>565</v>
      </c>
      <c r="Q347" s="8" t="s">
        <v>639</v>
      </c>
      <c r="R347" s="8" t="s">
        <v>602</v>
      </c>
      <c r="T347" s="3" t="s">
        <v>642</v>
      </c>
      <c r="U347" t="s">
        <v>645</v>
      </c>
      <c r="Y347" t="s">
        <v>665</v>
      </c>
    </row>
    <row r="348" spans="2:27" x14ac:dyDescent="0.2">
      <c r="B348" t="str">
        <f t="shared" si="12"/>
        <v>2310SFRSMS017</v>
      </c>
      <c r="D348" t="s">
        <v>24</v>
      </c>
      <c r="G348" t="s">
        <v>19</v>
      </c>
      <c r="H348" t="s">
        <v>192</v>
      </c>
      <c r="J348" t="s">
        <v>193</v>
      </c>
      <c r="K348" t="s">
        <v>248</v>
      </c>
      <c r="L348" t="s">
        <v>248</v>
      </c>
      <c r="M348" t="s">
        <v>248</v>
      </c>
      <c r="N348" t="s">
        <v>248</v>
      </c>
      <c r="O348" t="s">
        <v>42</v>
      </c>
      <c r="P348" t="s">
        <v>565</v>
      </c>
      <c r="Q348" s="8" t="s">
        <v>640</v>
      </c>
      <c r="R348" s="8" t="s">
        <v>603</v>
      </c>
      <c r="T348" s="3" t="s">
        <v>642</v>
      </c>
      <c r="U348" t="s">
        <v>645</v>
      </c>
      <c r="Y348" t="s">
        <v>666</v>
      </c>
    </row>
    <row r="349" spans="2:27" x14ac:dyDescent="0.2">
      <c r="B349" t="str">
        <f t="shared" si="12"/>
        <v>2310SFRSMS018</v>
      </c>
      <c r="D349" t="s">
        <v>24</v>
      </c>
      <c r="G349" t="s">
        <v>19</v>
      </c>
      <c r="H349" t="s">
        <v>192</v>
      </c>
      <c r="J349" t="s">
        <v>192</v>
      </c>
      <c r="K349" t="s">
        <v>248</v>
      </c>
      <c r="L349" t="s">
        <v>248</v>
      </c>
      <c r="M349" t="s">
        <v>248</v>
      </c>
      <c r="N349" t="s">
        <v>248</v>
      </c>
      <c r="O349" t="s">
        <v>42</v>
      </c>
      <c r="P349" t="s">
        <v>565</v>
      </c>
      <c r="Q349" s="8" t="s">
        <v>641</v>
      </c>
      <c r="R349" s="8" t="s">
        <v>604</v>
      </c>
      <c r="T349" s="3" t="s">
        <v>642</v>
      </c>
      <c r="U349" t="s">
        <v>644</v>
      </c>
      <c r="Y349" t="s">
        <v>667</v>
      </c>
    </row>
    <row r="350" spans="2:27" x14ac:dyDescent="0.2">
      <c r="B350" t="str">
        <f t="shared" si="12"/>
        <v>2309BCPSAS001</v>
      </c>
      <c r="D350" t="s">
        <v>24</v>
      </c>
      <c r="G350" t="s">
        <v>19</v>
      </c>
      <c r="H350" t="s">
        <v>20</v>
      </c>
      <c r="L350" t="s">
        <v>697</v>
      </c>
      <c r="M350" t="s">
        <v>698</v>
      </c>
      <c r="N350" t="s">
        <v>21</v>
      </c>
      <c r="O350" t="s">
        <v>695</v>
      </c>
      <c r="P350" t="s">
        <v>694</v>
      </c>
      <c r="R350" s="8" t="s">
        <v>575</v>
      </c>
      <c r="T350" s="3" t="s">
        <v>693</v>
      </c>
      <c r="U350">
        <v>3</v>
      </c>
      <c r="Y350" t="s">
        <v>682</v>
      </c>
    </row>
    <row r="351" spans="2:27" x14ac:dyDescent="0.2">
      <c r="B351" t="str">
        <f t="shared" si="12"/>
        <v>2309BCPSFS002</v>
      </c>
      <c r="D351" t="s">
        <v>24</v>
      </c>
      <c r="G351" t="s">
        <v>19</v>
      </c>
      <c r="H351" t="s">
        <v>60</v>
      </c>
      <c r="K351" t="s">
        <v>699</v>
      </c>
      <c r="L351" t="s">
        <v>700</v>
      </c>
      <c r="M351" t="s">
        <v>96</v>
      </c>
      <c r="N351" t="s">
        <v>21</v>
      </c>
      <c r="O351" t="s">
        <v>695</v>
      </c>
      <c r="P351" t="s">
        <v>694</v>
      </c>
      <c r="R351" s="8" t="s">
        <v>576</v>
      </c>
      <c r="T351" s="3" t="s">
        <v>693</v>
      </c>
      <c r="U351">
        <v>3</v>
      </c>
      <c r="Y351" t="s">
        <v>683</v>
      </c>
    </row>
    <row r="352" spans="2:27" x14ac:dyDescent="0.2">
      <c r="B352" t="str">
        <f t="shared" si="12"/>
        <v>2309BCPSFS003</v>
      </c>
      <c r="D352" t="s">
        <v>24</v>
      </c>
      <c r="G352" t="s">
        <v>19</v>
      </c>
      <c r="H352" t="s">
        <v>60</v>
      </c>
      <c r="K352" t="s">
        <v>701</v>
      </c>
      <c r="L352" t="s">
        <v>202</v>
      </c>
      <c r="M352" t="s">
        <v>96</v>
      </c>
      <c r="N352" t="s">
        <v>21</v>
      </c>
      <c r="O352" t="s">
        <v>695</v>
      </c>
      <c r="P352" t="s">
        <v>694</v>
      </c>
      <c r="R352" s="8" t="s">
        <v>577</v>
      </c>
      <c r="T352" s="3" t="s">
        <v>693</v>
      </c>
      <c r="U352">
        <v>3</v>
      </c>
      <c r="Y352" t="s">
        <v>684</v>
      </c>
    </row>
    <row r="353" spans="2:25" x14ac:dyDescent="0.2">
      <c r="B353" t="str">
        <f t="shared" si="12"/>
        <v>2309BCPSFS004</v>
      </c>
      <c r="D353" t="s">
        <v>24</v>
      </c>
      <c r="G353" t="s">
        <v>19</v>
      </c>
      <c r="H353" t="s">
        <v>60</v>
      </c>
      <c r="J353" t="s">
        <v>82</v>
      </c>
      <c r="K353" t="s">
        <v>702</v>
      </c>
      <c r="L353" t="s">
        <v>703</v>
      </c>
      <c r="M353" t="s">
        <v>96</v>
      </c>
      <c r="N353" t="s">
        <v>21</v>
      </c>
      <c r="O353" t="s">
        <v>695</v>
      </c>
      <c r="P353" t="s">
        <v>694</v>
      </c>
      <c r="R353" s="8" t="s">
        <v>578</v>
      </c>
      <c r="T353" s="3" t="s">
        <v>693</v>
      </c>
      <c r="U353">
        <v>4</v>
      </c>
      <c r="Y353" t="s">
        <v>685</v>
      </c>
    </row>
    <row r="354" spans="2:25" x14ac:dyDescent="0.2">
      <c r="B354" t="str">
        <f t="shared" si="12"/>
        <v>2309BCPSMS005</v>
      </c>
      <c r="D354" t="s">
        <v>24</v>
      </c>
      <c r="G354" t="s">
        <v>19</v>
      </c>
      <c r="H354" t="s">
        <v>192</v>
      </c>
      <c r="J354" t="s">
        <v>193</v>
      </c>
      <c r="L354" t="s">
        <v>671</v>
      </c>
      <c r="M354" t="s">
        <v>198</v>
      </c>
      <c r="N354" t="s">
        <v>21</v>
      </c>
      <c r="O354" t="s">
        <v>695</v>
      </c>
      <c r="P354" t="s">
        <v>694</v>
      </c>
      <c r="R354" s="8" t="s">
        <v>579</v>
      </c>
      <c r="T354" s="3" t="s">
        <v>693</v>
      </c>
      <c r="U354">
        <v>3</v>
      </c>
      <c r="Y354" t="s">
        <v>686</v>
      </c>
    </row>
    <row r="355" spans="2:25" x14ac:dyDescent="0.2">
      <c r="B355" t="str">
        <f t="shared" si="12"/>
        <v>2309BCPSPS006</v>
      </c>
      <c r="D355" t="s">
        <v>24</v>
      </c>
      <c r="G355" t="s">
        <v>19</v>
      </c>
      <c r="H355" t="s">
        <v>223</v>
      </c>
      <c r="I355" t="s">
        <v>223</v>
      </c>
      <c r="K355" t="s">
        <v>704</v>
      </c>
      <c r="M355" t="s">
        <v>705</v>
      </c>
      <c r="N355" t="s">
        <v>228</v>
      </c>
      <c r="O355" t="s">
        <v>695</v>
      </c>
      <c r="P355" t="s">
        <v>694</v>
      </c>
      <c r="R355" s="8" t="s">
        <v>580</v>
      </c>
      <c r="T355" s="3" t="s">
        <v>693</v>
      </c>
      <c r="U355">
        <v>3</v>
      </c>
      <c r="Y355" t="s">
        <v>687</v>
      </c>
    </row>
    <row r="356" spans="2:25" x14ac:dyDescent="0.2">
      <c r="B356" t="str">
        <f t="shared" si="12"/>
        <v>2309BCPSPS007</v>
      </c>
      <c r="D356" t="s">
        <v>24</v>
      </c>
      <c r="G356" t="s">
        <v>19</v>
      </c>
      <c r="H356" t="s">
        <v>223</v>
      </c>
      <c r="I356" t="s">
        <v>223</v>
      </c>
      <c r="J356" t="s">
        <v>696</v>
      </c>
      <c r="K356" t="s">
        <v>706</v>
      </c>
      <c r="M356" t="s">
        <v>227</v>
      </c>
      <c r="N356" t="s">
        <v>228</v>
      </c>
      <c r="O356" t="s">
        <v>695</v>
      </c>
      <c r="P356" t="s">
        <v>694</v>
      </c>
      <c r="R356" s="8" t="s">
        <v>594</v>
      </c>
      <c r="T356" s="3" t="s">
        <v>693</v>
      </c>
      <c r="U356">
        <v>3</v>
      </c>
      <c r="Y356" t="s">
        <v>688</v>
      </c>
    </row>
    <row r="357" spans="2:25" x14ac:dyDescent="0.2">
      <c r="B357" t="str">
        <f t="shared" si="12"/>
        <v>2309BCPSPS008</v>
      </c>
      <c r="D357" t="s">
        <v>24</v>
      </c>
      <c r="G357" t="s">
        <v>19</v>
      </c>
      <c r="H357" t="s">
        <v>223</v>
      </c>
      <c r="I357" t="s">
        <v>224</v>
      </c>
      <c r="J357" t="s">
        <v>515</v>
      </c>
      <c r="O357" t="s">
        <v>695</v>
      </c>
      <c r="P357" t="s">
        <v>694</v>
      </c>
      <c r="R357" s="8" t="s">
        <v>595</v>
      </c>
      <c r="T357" s="3" t="s">
        <v>693</v>
      </c>
      <c r="U357">
        <v>3</v>
      </c>
      <c r="Y357" t="s">
        <v>689</v>
      </c>
    </row>
    <row r="358" spans="2:25" x14ac:dyDescent="0.2">
      <c r="B358" t="str">
        <f t="shared" si="12"/>
        <v>2309BCPSRS009</v>
      </c>
      <c r="D358" t="s">
        <v>24</v>
      </c>
      <c r="G358" t="s">
        <v>19</v>
      </c>
      <c r="H358" t="s">
        <v>253</v>
      </c>
      <c r="I358" t="s">
        <v>254</v>
      </c>
      <c r="O358" t="s">
        <v>695</v>
      </c>
      <c r="P358" t="s">
        <v>694</v>
      </c>
      <c r="R358" s="8" t="s">
        <v>596</v>
      </c>
      <c r="T358" s="3" t="s">
        <v>693</v>
      </c>
      <c r="U358">
        <v>3</v>
      </c>
      <c r="Y358" t="s">
        <v>690</v>
      </c>
    </row>
    <row r="359" spans="2:25" x14ac:dyDescent="0.2">
      <c r="B359" t="str">
        <f t="shared" si="12"/>
        <v>2309BCPSRS010</v>
      </c>
      <c r="D359" t="s">
        <v>24</v>
      </c>
      <c r="G359" t="s">
        <v>19</v>
      </c>
      <c r="H359" t="s">
        <v>253</v>
      </c>
      <c r="I359" t="s">
        <v>253</v>
      </c>
      <c r="L359" t="s">
        <v>62</v>
      </c>
      <c r="M359" t="s">
        <v>63</v>
      </c>
      <c r="N359" t="s">
        <v>21</v>
      </c>
      <c r="O359" t="s">
        <v>695</v>
      </c>
      <c r="P359" t="s">
        <v>694</v>
      </c>
      <c r="R359" s="8" t="s">
        <v>597</v>
      </c>
      <c r="T359" s="3" t="s">
        <v>693</v>
      </c>
      <c r="U359">
        <v>3</v>
      </c>
      <c r="Y359" t="s">
        <v>691</v>
      </c>
    </row>
    <row r="360" spans="2:25" x14ac:dyDescent="0.2">
      <c r="B360" t="str">
        <f t="shared" si="12"/>
        <v>2309BCPSRS011</v>
      </c>
      <c r="D360" t="s">
        <v>24</v>
      </c>
      <c r="G360" t="s">
        <v>19</v>
      </c>
      <c r="H360" t="s">
        <v>253</v>
      </c>
      <c r="I360" t="s">
        <v>255</v>
      </c>
      <c r="L360" t="s">
        <v>49</v>
      </c>
      <c r="M360" t="s">
        <v>50</v>
      </c>
      <c r="N360" t="s">
        <v>21</v>
      </c>
      <c r="O360" t="s">
        <v>695</v>
      </c>
      <c r="P360" t="s">
        <v>694</v>
      </c>
      <c r="R360" s="8" t="s">
        <v>588</v>
      </c>
      <c r="T360" s="3" t="s">
        <v>693</v>
      </c>
      <c r="U360">
        <v>3</v>
      </c>
      <c r="Y360" t="s">
        <v>692</v>
      </c>
    </row>
    <row r="361" spans="2:25" x14ac:dyDescent="0.2">
      <c r="B361" t="str">
        <f t="shared" si="12"/>
        <v>2311RPESPS001</v>
      </c>
      <c r="D361" t="s">
        <v>24</v>
      </c>
      <c r="G361" t="s">
        <v>19</v>
      </c>
      <c r="H361" t="s">
        <v>223</v>
      </c>
      <c r="I361" t="s">
        <v>223</v>
      </c>
      <c r="K361" s="10" t="s">
        <v>740</v>
      </c>
      <c r="L361" t="s">
        <v>741</v>
      </c>
      <c r="M361" t="s">
        <v>742</v>
      </c>
      <c r="N361" t="s">
        <v>21</v>
      </c>
      <c r="O361" s="10" t="s">
        <v>739</v>
      </c>
      <c r="P361" t="s">
        <v>557</v>
      </c>
      <c r="Q361" s="8" t="s">
        <v>714</v>
      </c>
      <c r="R361" s="8" t="s">
        <v>575</v>
      </c>
      <c r="S361" s="2" t="s">
        <v>736</v>
      </c>
      <c r="T361" s="3" t="s">
        <v>728</v>
      </c>
      <c r="U361">
        <v>3</v>
      </c>
      <c r="Y361" t="s">
        <v>707</v>
      </c>
    </row>
    <row r="362" spans="2:25" x14ac:dyDescent="0.2">
      <c r="B362" t="str">
        <f t="shared" si="12"/>
        <v>2311RPESPS002</v>
      </c>
      <c r="D362" t="s">
        <v>24</v>
      </c>
      <c r="G362" t="s">
        <v>19</v>
      </c>
      <c r="H362" t="s">
        <v>223</v>
      </c>
      <c r="I362" t="s">
        <v>223</v>
      </c>
      <c r="K362" t="s">
        <v>706</v>
      </c>
      <c r="L362" t="s">
        <v>240</v>
      </c>
      <c r="M362" t="s">
        <v>227</v>
      </c>
      <c r="N362" t="s">
        <v>228</v>
      </c>
      <c r="O362" s="10" t="s">
        <v>739</v>
      </c>
      <c r="P362" t="s">
        <v>557</v>
      </c>
      <c r="Q362" s="8" t="s">
        <v>715</v>
      </c>
      <c r="R362" s="8" t="s">
        <v>576</v>
      </c>
      <c r="T362" s="3" t="s">
        <v>728</v>
      </c>
      <c r="U362">
        <v>3</v>
      </c>
      <c r="Y362" t="s">
        <v>708</v>
      </c>
    </row>
    <row r="363" spans="2:25" x14ac:dyDescent="0.2">
      <c r="B363" t="str">
        <f t="shared" si="12"/>
        <v>2311RPESPS003</v>
      </c>
      <c r="D363" t="s">
        <v>24</v>
      </c>
      <c r="G363" t="s">
        <v>19</v>
      </c>
      <c r="H363" t="s">
        <v>223</v>
      </c>
      <c r="I363" t="s">
        <v>223</v>
      </c>
      <c r="K363" t="s">
        <v>464</v>
      </c>
      <c r="M363" t="s">
        <v>463</v>
      </c>
      <c r="N363" t="s">
        <v>228</v>
      </c>
      <c r="O363" s="10" t="s">
        <v>739</v>
      </c>
      <c r="P363" t="s">
        <v>557</v>
      </c>
      <c r="Q363" s="8" t="s">
        <v>716</v>
      </c>
      <c r="R363" s="8" t="s">
        <v>577</v>
      </c>
      <c r="T363" s="3" t="s">
        <v>728</v>
      </c>
      <c r="U363">
        <v>3</v>
      </c>
      <c r="Y363" t="s">
        <v>709</v>
      </c>
    </row>
    <row r="364" spans="2:25" x14ac:dyDescent="0.2">
      <c r="B364" t="str">
        <f t="shared" si="12"/>
        <v>2311RPESPS004</v>
      </c>
      <c r="D364" t="s">
        <v>24</v>
      </c>
      <c r="G364" t="s">
        <v>19</v>
      </c>
      <c r="H364" t="s">
        <v>223</v>
      </c>
      <c r="I364" t="s">
        <v>223</v>
      </c>
      <c r="K364" t="s">
        <v>743</v>
      </c>
      <c r="M364" t="s">
        <v>227</v>
      </c>
      <c r="N364" t="s">
        <v>228</v>
      </c>
      <c r="O364" s="10" t="s">
        <v>739</v>
      </c>
      <c r="P364" t="s">
        <v>557</v>
      </c>
      <c r="Q364" s="8" t="s">
        <v>717</v>
      </c>
      <c r="R364" s="8" t="s">
        <v>578</v>
      </c>
      <c r="T364" s="3" t="s">
        <v>728</v>
      </c>
      <c r="U364">
        <v>3</v>
      </c>
      <c r="Y364" t="s">
        <v>710</v>
      </c>
    </row>
    <row r="365" spans="2:25" x14ac:dyDescent="0.2">
      <c r="B365" t="str">
        <f t="shared" si="12"/>
        <v>2311RPESPS005</v>
      </c>
      <c r="D365" t="s">
        <v>24</v>
      </c>
      <c r="G365" t="s">
        <v>19</v>
      </c>
      <c r="H365" t="s">
        <v>223</v>
      </c>
      <c r="I365" t="s">
        <v>223</v>
      </c>
      <c r="L365" t="s">
        <v>744</v>
      </c>
      <c r="M365" t="s">
        <v>745</v>
      </c>
      <c r="N365" t="s">
        <v>21</v>
      </c>
      <c r="O365" s="10" t="s">
        <v>739</v>
      </c>
      <c r="P365" t="s">
        <v>557</v>
      </c>
      <c r="Q365" s="8" t="s">
        <v>718</v>
      </c>
      <c r="R365" s="8" t="s">
        <v>579</v>
      </c>
      <c r="T365" s="3" t="s">
        <v>728</v>
      </c>
      <c r="U365">
        <v>3</v>
      </c>
      <c r="Y365" t="s">
        <v>711</v>
      </c>
    </row>
    <row r="366" spans="2:25" x14ac:dyDescent="0.2">
      <c r="B366" t="str">
        <f t="shared" si="12"/>
        <v>2311RPESPS006</v>
      </c>
      <c r="D366" t="s">
        <v>24</v>
      </c>
      <c r="G366" t="s">
        <v>19</v>
      </c>
      <c r="H366" t="s">
        <v>223</v>
      </c>
      <c r="I366" t="s">
        <v>223</v>
      </c>
      <c r="K366" t="s">
        <v>248</v>
      </c>
      <c r="L366" t="s">
        <v>248</v>
      </c>
      <c r="M366" t="s">
        <v>248</v>
      </c>
      <c r="O366" s="10" t="s">
        <v>739</v>
      </c>
      <c r="P366" t="s">
        <v>557</v>
      </c>
      <c r="Q366" s="8" t="s">
        <v>719</v>
      </c>
      <c r="R366" s="8" t="s">
        <v>580</v>
      </c>
      <c r="T366" s="3" t="s">
        <v>728</v>
      </c>
      <c r="U366">
        <v>4</v>
      </c>
      <c r="Y366" t="s">
        <v>712</v>
      </c>
    </row>
    <row r="367" spans="2:25" x14ac:dyDescent="0.2">
      <c r="B367" t="str">
        <f t="shared" si="12"/>
        <v>2311RPESRS007</v>
      </c>
      <c r="D367" t="s">
        <v>24</v>
      </c>
      <c r="G367" t="s">
        <v>19</v>
      </c>
      <c r="H367" t="s">
        <v>250</v>
      </c>
      <c r="L367" t="s">
        <v>89</v>
      </c>
      <c r="M367" t="s">
        <v>68</v>
      </c>
      <c r="N367" t="s">
        <v>21</v>
      </c>
      <c r="O367" s="10" t="s">
        <v>739</v>
      </c>
      <c r="P367" t="s">
        <v>557</v>
      </c>
      <c r="Q367" s="8" t="s">
        <v>720</v>
      </c>
      <c r="R367" s="8" t="s">
        <v>594</v>
      </c>
      <c r="T367" s="3" t="s">
        <v>728</v>
      </c>
      <c r="U367">
        <v>4</v>
      </c>
      <c r="Y367" t="s">
        <v>713</v>
      </c>
    </row>
    <row r="368" spans="2:25" x14ac:dyDescent="0.2">
      <c r="B368" t="str">
        <f t="shared" si="12"/>
        <v>2311RPESFP008</v>
      </c>
      <c r="D368" t="s">
        <v>18</v>
      </c>
      <c r="G368" t="s">
        <v>19</v>
      </c>
      <c r="H368" t="s">
        <v>60</v>
      </c>
      <c r="J368" t="s">
        <v>91</v>
      </c>
      <c r="K368" t="s">
        <v>746</v>
      </c>
      <c r="L368" t="s">
        <v>89</v>
      </c>
      <c r="M368" t="s">
        <v>68</v>
      </c>
      <c r="N368" t="s">
        <v>21</v>
      </c>
      <c r="O368" s="10" t="s">
        <v>739</v>
      </c>
      <c r="P368" t="s">
        <v>557</v>
      </c>
      <c r="Q368" s="8" t="s">
        <v>721</v>
      </c>
      <c r="R368" s="8" t="s">
        <v>595</v>
      </c>
      <c r="T368" s="3" t="s">
        <v>728</v>
      </c>
      <c r="U368">
        <v>12</v>
      </c>
      <c r="Y368" s="10" t="s">
        <v>729</v>
      </c>
    </row>
    <row r="369" spans="2:25" x14ac:dyDescent="0.2">
      <c r="B369" t="str">
        <f t="shared" si="12"/>
        <v>2311RPESXP009</v>
      </c>
      <c r="D369" t="s">
        <v>18</v>
      </c>
      <c r="G369" t="s">
        <v>19</v>
      </c>
      <c r="H369" t="s">
        <v>263</v>
      </c>
      <c r="L369" t="s">
        <v>94</v>
      </c>
      <c r="M369" t="s">
        <v>68</v>
      </c>
      <c r="N369" t="s">
        <v>21</v>
      </c>
      <c r="O369" s="10" t="s">
        <v>739</v>
      </c>
      <c r="P369" t="s">
        <v>557</v>
      </c>
      <c r="Q369" s="8" t="s">
        <v>723</v>
      </c>
      <c r="R369" s="8" t="s">
        <v>596</v>
      </c>
      <c r="T369" s="3" t="s">
        <v>728</v>
      </c>
      <c r="U369">
        <v>30</v>
      </c>
      <c r="Y369" s="10" t="s">
        <v>730</v>
      </c>
    </row>
    <row r="370" spans="2:25" x14ac:dyDescent="0.2">
      <c r="B370" t="str">
        <f t="shared" si="12"/>
        <v>2311RPESXP010</v>
      </c>
      <c r="D370" t="s">
        <v>18</v>
      </c>
      <c r="G370" t="s">
        <v>19</v>
      </c>
      <c r="H370" t="s">
        <v>263</v>
      </c>
      <c r="K370" t="s">
        <v>248</v>
      </c>
      <c r="L370" t="s">
        <v>248</v>
      </c>
      <c r="M370" t="s">
        <v>248</v>
      </c>
      <c r="O370" s="10" t="s">
        <v>739</v>
      </c>
      <c r="P370" t="s">
        <v>557</v>
      </c>
      <c r="Q370" s="8" t="s">
        <v>722</v>
      </c>
      <c r="R370" s="8" t="s">
        <v>597</v>
      </c>
      <c r="T370" s="3" t="s">
        <v>728</v>
      </c>
      <c r="U370">
        <v>25</v>
      </c>
      <c r="Y370" s="10" t="s">
        <v>731</v>
      </c>
    </row>
    <row r="371" spans="2:25" x14ac:dyDescent="0.2">
      <c r="B371" t="str">
        <f t="shared" si="12"/>
        <v>2311RPESFP011</v>
      </c>
      <c r="D371" t="s">
        <v>18</v>
      </c>
      <c r="G371" t="s">
        <v>19</v>
      </c>
      <c r="H371" t="s">
        <v>60</v>
      </c>
      <c r="J371" t="s">
        <v>91</v>
      </c>
      <c r="K371" t="s">
        <v>248</v>
      </c>
      <c r="L371" t="s">
        <v>248</v>
      </c>
      <c r="M371" t="s">
        <v>248</v>
      </c>
      <c r="O371" s="10" t="s">
        <v>739</v>
      </c>
      <c r="P371" t="s">
        <v>557</v>
      </c>
      <c r="Q371" s="8" t="s">
        <v>724</v>
      </c>
      <c r="R371" s="8" t="s">
        <v>588</v>
      </c>
      <c r="S371" s="2" t="s">
        <v>781</v>
      </c>
      <c r="T371" s="3" t="s">
        <v>728</v>
      </c>
      <c r="U371">
        <v>45</v>
      </c>
      <c r="Y371" s="10" t="s">
        <v>732</v>
      </c>
    </row>
    <row r="372" spans="2:25" x14ac:dyDescent="0.2">
      <c r="B372" t="str">
        <f t="shared" si="12"/>
        <v>2311RPESLP012</v>
      </c>
      <c r="D372" t="s">
        <v>18</v>
      </c>
      <c r="G372" t="s">
        <v>19</v>
      </c>
      <c r="H372" t="s">
        <v>133</v>
      </c>
      <c r="K372" t="s">
        <v>747</v>
      </c>
      <c r="L372" t="s">
        <v>177</v>
      </c>
      <c r="M372" t="s">
        <v>50</v>
      </c>
      <c r="N372" t="s">
        <v>21</v>
      </c>
      <c r="O372" s="10" t="s">
        <v>739</v>
      </c>
      <c r="P372" t="s">
        <v>557</v>
      </c>
      <c r="Q372" s="8" t="s">
        <v>725</v>
      </c>
      <c r="R372" s="8" t="s">
        <v>598</v>
      </c>
      <c r="S372" s="2" t="s">
        <v>738</v>
      </c>
      <c r="T372" s="3" t="s">
        <v>728</v>
      </c>
      <c r="U372">
        <v>12</v>
      </c>
      <c r="Y372" s="10" t="s">
        <v>733</v>
      </c>
    </row>
    <row r="373" spans="2:25" x14ac:dyDescent="0.2">
      <c r="B373" t="str">
        <f t="shared" si="12"/>
        <v>2311RPESLP013</v>
      </c>
      <c r="D373" t="s">
        <v>18</v>
      </c>
      <c r="G373" t="s">
        <v>19</v>
      </c>
      <c r="H373" t="s">
        <v>133</v>
      </c>
      <c r="J373" t="s">
        <v>171</v>
      </c>
      <c r="K373" t="s">
        <v>466</v>
      </c>
      <c r="L373" t="s">
        <v>177</v>
      </c>
      <c r="M373" t="s">
        <v>50</v>
      </c>
      <c r="N373" t="s">
        <v>21</v>
      </c>
      <c r="O373" s="10" t="s">
        <v>739</v>
      </c>
      <c r="P373" t="s">
        <v>557</v>
      </c>
      <c r="Q373" s="8" t="s">
        <v>726</v>
      </c>
      <c r="R373" s="8" t="s">
        <v>599</v>
      </c>
      <c r="S373" s="2" t="s">
        <v>737</v>
      </c>
      <c r="T373" s="3" t="s">
        <v>728</v>
      </c>
      <c r="U373">
        <v>12</v>
      </c>
      <c r="Y373" s="10" t="s">
        <v>734</v>
      </c>
    </row>
    <row r="374" spans="2:25" x14ac:dyDescent="0.2">
      <c r="B374" t="str">
        <f t="shared" si="12"/>
        <v>2311RPESLP014</v>
      </c>
      <c r="D374" t="s">
        <v>18</v>
      </c>
      <c r="G374" t="s">
        <v>19</v>
      </c>
      <c r="H374" t="s">
        <v>133</v>
      </c>
      <c r="J374" t="s">
        <v>133</v>
      </c>
      <c r="K374" t="s">
        <v>248</v>
      </c>
      <c r="L374" t="s">
        <v>248</v>
      </c>
      <c r="M374" t="s">
        <v>248</v>
      </c>
      <c r="O374" s="10" t="s">
        <v>739</v>
      </c>
      <c r="P374" t="s">
        <v>557</v>
      </c>
      <c r="Q374" s="8" t="s">
        <v>727</v>
      </c>
      <c r="R374" s="8" t="s">
        <v>600</v>
      </c>
      <c r="T374" s="3" t="s">
        <v>728</v>
      </c>
      <c r="U374">
        <v>12</v>
      </c>
      <c r="Y374" s="10" t="s">
        <v>735</v>
      </c>
    </row>
    <row r="375" spans="2:25" x14ac:dyDescent="0.2">
      <c r="B375" t="str">
        <f>UPPER(_xlfn.CONCAT(RIGHT(LEFT(T375, 4), 2), RIGHT(T375, 2),  P375, LEFT(G375, 1), LEFT(H375, 1), D375, R375))</f>
        <v>2311DCASXS007</v>
      </c>
      <c r="D375" t="s">
        <v>24</v>
      </c>
      <c r="G375" t="s">
        <v>19</v>
      </c>
      <c r="H375" t="s">
        <v>263</v>
      </c>
      <c r="K375" t="s">
        <v>248</v>
      </c>
      <c r="L375" t="s">
        <v>248</v>
      </c>
      <c r="M375" t="s">
        <v>248</v>
      </c>
      <c r="N375" t="s">
        <v>248</v>
      </c>
      <c r="O375" t="s">
        <v>99</v>
      </c>
      <c r="P375" t="s">
        <v>550</v>
      </c>
      <c r="Q375">
        <v>7</v>
      </c>
      <c r="R375" t="str">
        <f>TEXT(Q375, "000")</f>
        <v>007</v>
      </c>
      <c r="T375" s="3" t="s">
        <v>728</v>
      </c>
      <c r="U375" s="11">
        <v>9</v>
      </c>
      <c r="Y375" t="s">
        <v>748</v>
      </c>
    </row>
    <row r="376" spans="2:25" x14ac:dyDescent="0.2">
      <c r="B376" t="str">
        <f t="shared" si="12"/>
        <v>2311DCASXS040</v>
      </c>
      <c r="D376" t="s">
        <v>24</v>
      </c>
      <c r="G376" t="s">
        <v>19</v>
      </c>
      <c r="H376" t="s">
        <v>263</v>
      </c>
      <c r="K376" t="s">
        <v>248</v>
      </c>
      <c r="L376" t="s">
        <v>248</v>
      </c>
      <c r="M376" t="s">
        <v>248</v>
      </c>
      <c r="N376" t="s">
        <v>248</v>
      </c>
      <c r="O376" t="s">
        <v>99</v>
      </c>
      <c r="P376" t="s">
        <v>550</v>
      </c>
      <c r="Q376">
        <v>40</v>
      </c>
      <c r="R376" t="str">
        <f t="shared" ref="R376:R391" si="13">TEXT(Q376, "000")</f>
        <v>040</v>
      </c>
      <c r="T376" s="3" t="s">
        <v>728</v>
      </c>
      <c r="U376">
        <v>5</v>
      </c>
      <c r="Y376" t="s">
        <v>749</v>
      </c>
    </row>
    <row r="377" spans="2:25" x14ac:dyDescent="0.2">
      <c r="B377" t="str">
        <f t="shared" si="12"/>
        <v>2311DCASXS041</v>
      </c>
      <c r="D377" t="s">
        <v>24</v>
      </c>
      <c r="G377" t="s">
        <v>19</v>
      </c>
      <c r="H377" t="s">
        <v>263</v>
      </c>
      <c r="K377" t="s">
        <v>248</v>
      </c>
      <c r="L377" t="s">
        <v>248</v>
      </c>
      <c r="M377" t="s">
        <v>248</v>
      </c>
      <c r="N377" t="s">
        <v>248</v>
      </c>
      <c r="O377" t="s">
        <v>99</v>
      </c>
      <c r="P377" t="s">
        <v>550</v>
      </c>
      <c r="Q377">
        <v>41</v>
      </c>
      <c r="R377" t="str">
        <f t="shared" si="13"/>
        <v>041</v>
      </c>
      <c r="T377" s="3" t="s">
        <v>728</v>
      </c>
      <c r="U377" s="11">
        <v>9</v>
      </c>
      <c r="Y377" t="s">
        <v>750</v>
      </c>
    </row>
    <row r="378" spans="2:25" x14ac:dyDescent="0.2">
      <c r="B378" t="str">
        <f t="shared" si="12"/>
        <v>2311DCASXS045</v>
      </c>
      <c r="D378" t="s">
        <v>24</v>
      </c>
      <c r="G378" t="s">
        <v>19</v>
      </c>
      <c r="H378" t="s">
        <v>263</v>
      </c>
      <c r="K378" t="s">
        <v>248</v>
      </c>
      <c r="L378" t="s">
        <v>248</v>
      </c>
      <c r="M378" t="s">
        <v>248</v>
      </c>
      <c r="N378" t="s">
        <v>248</v>
      </c>
      <c r="O378" t="s">
        <v>99</v>
      </c>
      <c r="P378" t="s">
        <v>550</v>
      </c>
      <c r="Q378">
        <v>45</v>
      </c>
      <c r="R378" t="str">
        <f t="shared" si="13"/>
        <v>045</v>
      </c>
      <c r="T378" s="3" t="s">
        <v>728</v>
      </c>
      <c r="U378" s="11">
        <v>7</v>
      </c>
      <c r="Y378" t="s">
        <v>751</v>
      </c>
    </row>
    <row r="379" spans="2:25" x14ac:dyDescent="0.2">
      <c r="B379" t="str">
        <f t="shared" si="12"/>
        <v>2311DCASXS047</v>
      </c>
      <c r="D379" t="s">
        <v>24</v>
      </c>
      <c r="G379" t="s">
        <v>19</v>
      </c>
      <c r="H379" t="s">
        <v>263</v>
      </c>
      <c r="K379" t="s">
        <v>248</v>
      </c>
      <c r="L379" t="s">
        <v>248</v>
      </c>
      <c r="M379" t="s">
        <v>248</v>
      </c>
      <c r="N379" t="s">
        <v>248</v>
      </c>
      <c r="O379" t="s">
        <v>99</v>
      </c>
      <c r="P379" t="s">
        <v>550</v>
      </c>
      <c r="Q379">
        <v>47</v>
      </c>
      <c r="R379" t="str">
        <f t="shared" si="13"/>
        <v>047</v>
      </c>
      <c r="T379" s="3" t="s">
        <v>728</v>
      </c>
      <c r="U379">
        <v>4</v>
      </c>
      <c r="Y379" t="s">
        <v>752</v>
      </c>
    </row>
    <row r="380" spans="2:25" x14ac:dyDescent="0.2">
      <c r="B380" t="str">
        <f t="shared" si="12"/>
        <v>2311DCASXS048</v>
      </c>
      <c r="D380" t="s">
        <v>24</v>
      </c>
      <c r="G380" t="s">
        <v>19</v>
      </c>
      <c r="H380" t="s">
        <v>263</v>
      </c>
      <c r="K380" t="s">
        <v>248</v>
      </c>
      <c r="L380" t="s">
        <v>248</v>
      </c>
      <c r="M380" t="s">
        <v>248</v>
      </c>
      <c r="N380" t="s">
        <v>248</v>
      </c>
      <c r="O380" t="s">
        <v>99</v>
      </c>
      <c r="P380" t="s">
        <v>550</v>
      </c>
      <c r="Q380">
        <v>48</v>
      </c>
      <c r="R380" t="str">
        <f t="shared" si="13"/>
        <v>048</v>
      </c>
      <c r="T380" s="3" t="s">
        <v>728</v>
      </c>
      <c r="U380">
        <v>5</v>
      </c>
      <c r="Y380" t="s">
        <v>753</v>
      </c>
    </row>
    <row r="381" spans="2:25" x14ac:dyDescent="0.2">
      <c r="B381" t="str">
        <f t="shared" si="12"/>
        <v>2311DCASXS055</v>
      </c>
      <c r="D381" t="s">
        <v>24</v>
      </c>
      <c r="G381" t="s">
        <v>19</v>
      </c>
      <c r="H381" t="s">
        <v>263</v>
      </c>
      <c r="K381" t="s">
        <v>248</v>
      </c>
      <c r="L381" t="s">
        <v>248</v>
      </c>
      <c r="M381" t="s">
        <v>248</v>
      </c>
      <c r="N381" t="s">
        <v>248</v>
      </c>
      <c r="O381" t="s">
        <v>99</v>
      </c>
      <c r="P381" t="s">
        <v>550</v>
      </c>
      <c r="Q381">
        <v>55</v>
      </c>
      <c r="R381" t="str">
        <f t="shared" si="13"/>
        <v>055</v>
      </c>
      <c r="T381" s="3" t="s">
        <v>728</v>
      </c>
      <c r="U381" s="11">
        <v>11</v>
      </c>
      <c r="Y381" t="s">
        <v>754</v>
      </c>
    </row>
    <row r="382" spans="2:25" x14ac:dyDescent="0.2">
      <c r="B382" t="str">
        <f t="shared" si="12"/>
        <v>2311DCASXS061</v>
      </c>
      <c r="D382" t="s">
        <v>24</v>
      </c>
      <c r="G382" t="s">
        <v>19</v>
      </c>
      <c r="H382" t="s">
        <v>263</v>
      </c>
      <c r="K382" t="s">
        <v>248</v>
      </c>
      <c r="L382" t="s">
        <v>248</v>
      </c>
      <c r="M382" t="s">
        <v>248</v>
      </c>
      <c r="N382" t="s">
        <v>248</v>
      </c>
      <c r="O382" t="s">
        <v>99</v>
      </c>
      <c r="P382" t="s">
        <v>550</v>
      </c>
      <c r="Q382">
        <v>61</v>
      </c>
      <c r="R382" t="str">
        <f t="shared" si="13"/>
        <v>061</v>
      </c>
      <c r="T382" s="3" t="s">
        <v>728</v>
      </c>
      <c r="U382">
        <v>5</v>
      </c>
      <c r="Y382" t="s">
        <v>755</v>
      </c>
    </row>
    <row r="383" spans="2:25" x14ac:dyDescent="0.2">
      <c r="B383" t="str">
        <f t="shared" si="12"/>
        <v>2311DCASXS068</v>
      </c>
      <c r="D383" t="s">
        <v>24</v>
      </c>
      <c r="G383" t="s">
        <v>19</v>
      </c>
      <c r="H383" t="s">
        <v>263</v>
      </c>
      <c r="K383" t="s">
        <v>248</v>
      </c>
      <c r="L383" t="s">
        <v>248</v>
      </c>
      <c r="M383" t="s">
        <v>248</v>
      </c>
      <c r="N383" t="s">
        <v>248</v>
      </c>
      <c r="O383" t="s">
        <v>99</v>
      </c>
      <c r="P383" t="s">
        <v>550</v>
      </c>
      <c r="Q383">
        <v>68</v>
      </c>
      <c r="R383" t="str">
        <f t="shared" si="13"/>
        <v>068</v>
      </c>
      <c r="T383" s="3" t="s">
        <v>728</v>
      </c>
      <c r="U383" s="11">
        <v>12</v>
      </c>
      <c r="Y383" t="s">
        <v>756</v>
      </c>
    </row>
    <row r="384" spans="2:25" x14ac:dyDescent="0.2">
      <c r="B384" t="str">
        <f t="shared" si="12"/>
        <v>2311DCASXS083</v>
      </c>
      <c r="D384" t="s">
        <v>24</v>
      </c>
      <c r="G384" t="s">
        <v>19</v>
      </c>
      <c r="H384" t="s">
        <v>263</v>
      </c>
      <c r="K384" t="s">
        <v>248</v>
      </c>
      <c r="L384" t="s">
        <v>248</v>
      </c>
      <c r="M384" t="s">
        <v>248</v>
      </c>
      <c r="N384" t="s">
        <v>248</v>
      </c>
      <c r="O384" t="s">
        <v>99</v>
      </c>
      <c r="P384" t="s">
        <v>550</v>
      </c>
      <c r="Q384">
        <v>83</v>
      </c>
      <c r="R384" t="str">
        <f t="shared" si="13"/>
        <v>083</v>
      </c>
      <c r="T384" s="3" t="s">
        <v>728</v>
      </c>
      <c r="U384">
        <v>6</v>
      </c>
      <c r="Y384" t="s">
        <v>757</v>
      </c>
    </row>
    <row r="385" spans="2:32" x14ac:dyDescent="0.2">
      <c r="B385" t="str">
        <f t="shared" si="12"/>
        <v>2311DCASXS086</v>
      </c>
      <c r="D385" t="s">
        <v>24</v>
      </c>
      <c r="G385" t="s">
        <v>19</v>
      </c>
      <c r="H385" t="s">
        <v>263</v>
      </c>
      <c r="K385" t="s">
        <v>248</v>
      </c>
      <c r="L385" t="s">
        <v>248</v>
      </c>
      <c r="M385" t="s">
        <v>248</v>
      </c>
      <c r="N385" t="s">
        <v>248</v>
      </c>
      <c r="O385" t="s">
        <v>99</v>
      </c>
      <c r="P385" t="s">
        <v>550</v>
      </c>
      <c r="Q385">
        <v>86</v>
      </c>
      <c r="R385" t="str">
        <f t="shared" si="13"/>
        <v>086</v>
      </c>
      <c r="T385" s="3" t="s">
        <v>728</v>
      </c>
      <c r="U385" s="11">
        <v>8</v>
      </c>
      <c r="Y385" t="s">
        <v>758</v>
      </c>
    </row>
    <row r="386" spans="2:32" x14ac:dyDescent="0.2">
      <c r="B386" t="str">
        <f t="shared" si="12"/>
        <v>2311DCASXS125</v>
      </c>
      <c r="D386" t="s">
        <v>24</v>
      </c>
      <c r="G386" t="s">
        <v>19</v>
      </c>
      <c r="H386" t="s">
        <v>263</v>
      </c>
      <c r="K386" t="s">
        <v>248</v>
      </c>
      <c r="L386" t="s">
        <v>248</v>
      </c>
      <c r="M386" t="s">
        <v>248</v>
      </c>
      <c r="N386" t="s">
        <v>248</v>
      </c>
      <c r="O386" t="s">
        <v>99</v>
      </c>
      <c r="P386" t="s">
        <v>550</v>
      </c>
      <c r="Q386">
        <v>125</v>
      </c>
      <c r="R386" t="str">
        <f t="shared" si="13"/>
        <v>125</v>
      </c>
      <c r="T386" s="3" t="s">
        <v>728</v>
      </c>
      <c r="U386" s="11">
        <v>12</v>
      </c>
      <c r="Y386" t="s">
        <v>759</v>
      </c>
    </row>
    <row r="387" spans="2:32" x14ac:dyDescent="0.2">
      <c r="B387" t="str">
        <f t="shared" si="12"/>
        <v>2311DCASXS195</v>
      </c>
      <c r="D387" t="s">
        <v>24</v>
      </c>
      <c r="G387" t="s">
        <v>19</v>
      </c>
      <c r="H387" t="s">
        <v>263</v>
      </c>
      <c r="K387" t="s">
        <v>248</v>
      </c>
      <c r="L387" t="s">
        <v>248</v>
      </c>
      <c r="M387" t="s">
        <v>248</v>
      </c>
      <c r="N387" t="s">
        <v>248</v>
      </c>
      <c r="O387" t="s">
        <v>99</v>
      </c>
      <c r="P387" t="s">
        <v>550</v>
      </c>
      <c r="Q387">
        <v>195</v>
      </c>
      <c r="R387" t="str">
        <f t="shared" si="13"/>
        <v>195</v>
      </c>
      <c r="T387" s="3" t="s">
        <v>728</v>
      </c>
      <c r="U387">
        <v>8</v>
      </c>
      <c r="Y387" t="s">
        <v>760</v>
      </c>
    </row>
    <row r="388" spans="2:32" x14ac:dyDescent="0.2">
      <c r="B388" t="str">
        <f t="shared" si="12"/>
        <v>2311DCASXS197</v>
      </c>
      <c r="D388" t="s">
        <v>24</v>
      </c>
      <c r="G388" t="s">
        <v>19</v>
      </c>
      <c r="H388" t="s">
        <v>263</v>
      </c>
      <c r="K388" t="s">
        <v>248</v>
      </c>
      <c r="L388" t="s">
        <v>248</v>
      </c>
      <c r="M388" t="s">
        <v>248</v>
      </c>
      <c r="N388" t="s">
        <v>248</v>
      </c>
      <c r="O388" t="s">
        <v>99</v>
      </c>
      <c r="P388" t="s">
        <v>550</v>
      </c>
      <c r="Q388">
        <v>197</v>
      </c>
      <c r="R388" t="str">
        <f t="shared" si="13"/>
        <v>197</v>
      </c>
      <c r="T388" s="3" t="s">
        <v>728</v>
      </c>
      <c r="U388" s="11">
        <v>8</v>
      </c>
      <c r="Y388" t="s">
        <v>761</v>
      </c>
    </row>
    <row r="389" spans="2:32" x14ac:dyDescent="0.2">
      <c r="B389" t="str">
        <f t="shared" si="12"/>
        <v>2311DCASXS204</v>
      </c>
      <c r="D389" t="s">
        <v>24</v>
      </c>
      <c r="G389" t="s">
        <v>19</v>
      </c>
      <c r="H389" t="s">
        <v>263</v>
      </c>
      <c r="K389" t="s">
        <v>248</v>
      </c>
      <c r="L389" t="s">
        <v>248</v>
      </c>
      <c r="M389" t="s">
        <v>248</v>
      </c>
      <c r="N389" t="s">
        <v>248</v>
      </c>
      <c r="O389" t="s">
        <v>99</v>
      </c>
      <c r="P389" t="s">
        <v>550</v>
      </c>
      <c r="Q389">
        <v>204</v>
      </c>
      <c r="R389" t="str">
        <f t="shared" si="13"/>
        <v>204</v>
      </c>
      <c r="T389" s="3" t="s">
        <v>728</v>
      </c>
      <c r="U389">
        <v>8</v>
      </c>
      <c r="Y389" t="s">
        <v>762</v>
      </c>
    </row>
    <row r="390" spans="2:32" x14ac:dyDescent="0.2">
      <c r="B390" t="str">
        <f t="shared" si="12"/>
        <v>2311DCASXS214</v>
      </c>
      <c r="D390" t="s">
        <v>24</v>
      </c>
      <c r="G390" t="s">
        <v>19</v>
      </c>
      <c r="H390" t="s">
        <v>263</v>
      </c>
      <c r="K390" t="s">
        <v>248</v>
      </c>
      <c r="L390" t="s">
        <v>248</v>
      </c>
      <c r="M390" t="s">
        <v>248</v>
      </c>
      <c r="N390" t="s">
        <v>248</v>
      </c>
      <c r="O390" t="s">
        <v>99</v>
      </c>
      <c r="P390" t="s">
        <v>550</v>
      </c>
      <c r="Q390">
        <v>214</v>
      </c>
      <c r="R390" t="str">
        <f t="shared" si="13"/>
        <v>214</v>
      </c>
      <c r="T390" s="3" t="s">
        <v>728</v>
      </c>
      <c r="U390" s="11">
        <v>8</v>
      </c>
      <c r="Y390" t="s">
        <v>763</v>
      </c>
    </row>
    <row r="391" spans="2:32" x14ac:dyDescent="0.2">
      <c r="B391" t="str">
        <f t="shared" si="12"/>
        <v>2311DCASXS217</v>
      </c>
      <c r="D391" t="s">
        <v>24</v>
      </c>
      <c r="G391" t="s">
        <v>19</v>
      </c>
      <c r="H391" t="s">
        <v>263</v>
      </c>
      <c r="K391" t="s">
        <v>248</v>
      </c>
      <c r="L391" t="s">
        <v>248</v>
      </c>
      <c r="M391" t="s">
        <v>248</v>
      </c>
      <c r="N391" t="s">
        <v>248</v>
      </c>
      <c r="O391" t="s">
        <v>99</v>
      </c>
      <c r="P391" t="s">
        <v>550</v>
      </c>
      <c r="Q391">
        <v>217</v>
      </c>
      <c r="R391" t="str">
        <f t="shared" si="13"/>
        <v>217</v>
      </c>
      <c r="T391" s="3" t="s">
        <v>728</v>
      </c>
      <c r="U391">
        <v>7</v>
      </c>
      <c r="Y391" t="s">
        <v>764</v>
      </c>
    </row>
    <row r="392" spans="2:32" x14ac:dyDescent="0.2">
      <c r="D392" t="s">
        <v>18</v>
      </c>
      <c r="G392" t="s">
        <v>784</v>
      </c>
      <c r="H392" t="s">
        <v>785</v>
      </c>
      <c r="O392" t="s">
        <v>547</v>
      </c>
      <c r="P392" t="s">
        <v>547</v>
      </c>
      <c r="T392">
        <v>2023</v>
      </c>
      <c r="V392" t="s">
        <v>787</v>
      </c>
      <c r="Z392" t="s">
        <v>786</v>
      </c>
    </row>
    <row r="393" spans="2:32" x14ac:dyDescent="0.2">
      <c r="D393" t="s">
        <v>18</v>
      </c>
      <c r="G393" t="s">
        <v>784</v>
      </c>
      <c r="H393" t="s">
        <v>788</v>
      </c>
      <c r="O393" t="s">
        <v>547</v>
      </c>
      <c r="P393" t="s">
        <v>547</v>
      </c>
      <c r="T393">
        <v>2023</v>
      </c>
      <c r="V393" t="s">
        <v>789</v>
      </c>
      <c r="Z393" t="s">
        <v>786</v>
      </c>
    </row>
    <row r="394" spans="2:32" x14ac:dyDescent="0.2">
      <c r="D394" t="s">
        <v>18</v>
      </c>
      <c r="G394" t="s">
        <v>784</v>
      </c>
      <c r="H394" t="s">
        <v>790</v>
      </c>
      <c r="O394" t="s">
        <v>791</v>
      </c>
      <c r="P394" t="s">
        <v>851</v>
      </c>
      <c r="T394">
        <v>2022</v>
      </c>
    </row>
    <row r="395" spans="2:32" x14ac:dyDescent="0.2">
      <c r="D395" t="s">
        <v>18</v>
      </c>
      <c r="G395" t="s">
        <v>784</v>
      </c>
      <c r="H395" t="s">
        <v>792</v>
      </c>
      <c r="O395" t="s">
        <v>791</v>
      </c>
      <c r="P395" t="s">
        <v>851</v>
      </c>
      <c r="T395">
        <v>2022</v>
      </c>
      <c r="V395" t="s">
        <v>793</v>
      </c>
    </row>
    <row r="396" spans="2:32" x14ac:dyDescent="0.2">
      <c r="D396" t="s">
        <v>18</v>
      </c>
      <c r="G396" t="s">
        <v>784</v>
      </c>
      <c r="H396" t="s">
        <v>794</v>
      </c>
      <c r="I396" t="s">
        <v>795</v>
      </c>
      <c r="O396" t="s">
        <v>797</v>
      </c>
      <c r="P396" t="s">
        <v>852</v>
      </c>
      <c r="T396">
        <v>2023</v>
      </c>
      <c r="Z396" t="s">
        <v>796</v>
      </c>
      <c r="AB396" s="14"/>
      <c r="AC396" s="14"/>
      <c r="AD396" s="14"/>
      <c r="AE396" s="14"/>
      <c r="AF396" s="15"/>
    </row>
    <row r="397" spans="2:32" x14ac:dyDescent="0.2">
      <c r="D397" t="s">
        <v>18</v>
      </c>
      <c r="G397" t="s">
        <v>784</v>
      </c>
      <c r="H397" t="s">
        <v>794</v>
      </c>
      <c r="I397" t="s">
        <v>798</v>
      </c>
      <c r="O397" t="s">
        <v>797</v>
      </c>
      <c r="P397" t="s">
        <v>852</v>
      </c>
      <c r="T397">
        <v>2023</v>
      </c>
      <c r="Z397" t="s">
        <v>796</v>
      </c>
      <c r="AB397" s="14"/>
      <c r="AC397" s="14"/>
      <c r="AD397" s="14"/>
      <c r="AE397" s="14"/>
      <c r="AF397" s="15"/>
    </row>
    <row r="398" spans="2:32" x14ac:dyDescent="0.2">
      <c r="D398" t="s">
        <v>18</v>
      </c>
      <c r="G398" t="s">
        <v>784</v>
      </c>
      <c r="H398" t="s">
        <v>799</v>
      </c>
      <c r="O398" t="s">
        <v>791</v>
      </c>
      <c r="P398" s="14" t="s">
        <v>851</v>
      </c>
      <c r="T398">
        <v>2021</v>
      </c>
    </row>
    <row r="399" spans="2:32" x14ac:dyDescent="0.2">
      <c r="D399" t="s">
        <v>18</v>
      </c>
      <c r="G399" t="s">
        <v>784</v>
      </c>
      <c r="H399" t="s">
        <v>800</v>
      </c>
      <c r="O399" t="s">
        <v>547</v>
      </c>
      <c r="P399" t="s">
        <v>547</v>
      </c>
      <c r="T399">
        <v>2023</v>
      </c>
      <c r="V399" t="s">
        <v>801</v>
      </c>
    </row>
    <row r="400" spans="2:32" x14ac:dyDescent="0.2">
      <c r="D400" t="s">
        <v>18</v>
      </c>
      <c r="G400" t="s">
        <v>784</v>
      </c>
      <c r="H400" t="s">
        <v>802</v>
      </c>
      <c r="O400" t="s">
        <v>547</v>
      </c>
      <c r="P400" t="s">
        <v>547</v>
      </c>
      <c r="T400">
        <v>2023</v>
      </c>
      <c r="V400" t="s">
        <v>803</v>
      </c>
    </row>
    <row r="401" spans="4:26" x14ac:dyDescent="0.2">
      <c r="D401" t="s">
        <v>18</v>
      </c>
      <c r="G401" t="s">
        <v>784</v>
      </c>
      <c r="H401" t="s">
        <v>804</v>
      </c>
      <c r="I401" t="s">
        <v>805</v>
      </c>
      <c r="O401" t="s">
        <v>547</v>
      </c>
      <c r="P401" t="s">
        <v>547</v>
      </c>
      <c r="T401">
        <v>2023</v>
      </c>
      <c r="V401" t="s">
        <v>789</v>
      </c>
    </row>
    <row r="402" spans="4:26" x14ac:dyDescent="0.2">
      <c r="D402" t="s">
        <v>18</v>
      </c>
      <c r="G402" t="s">
        <v>784</v>
      </c>
      <c r="H402" t="s">
        <v>806</v>
      </c>
      <c r="I402" t="s">
        <v>786</v>
      </c>
      <c r="O402" t="s">
        <v>547</v>
      </c>
      <c r="P402" t="s">
        <v>547</v>
      </c>
      <c r="T402">
        <v>2023</v>
      </c>
      <c r="V402" t="s">
        <v>789</v>
      </c>
    </row>
    <row r="403" spans="4:26" x14ac:dyDescent="0.2">
      <c r="D403" t="s">
        <v>18</v>
      </c>
      <c r="G403" t="s">
        <v>784</v>
      </c>
      <c r="H403" t="s">
        <v>807</v>
      </c>
      <c r="O403" t="s">
        <v>791</v>
      </c>
      <c r="P403" t="s">
        <v>851</v>
      </c>
      <c r="T403">
        <v>2022</v>
      </c>
    </row>
    <row r="404" spans="4:26" x14ac:dyDescent="0.2">
      <c r="D404" t="s">
        <v>18</v>
      </c>
      <c r="G404" t="s">
        <v>808</v>
      </c>
      <c r="H404" t="s">
        <v>809</v>
      </c>
      <c r="I404" t="s">
        <v>810</v>
      </c>
      <c r="O404" t="s">
        <v>791</v>
      </c>
      <c r="P404" t="s">
        <v>851</v>
      </c>
      <c r="T404">
        <v>2021</v>
      </c>
    </row>
    <row r="405" spans="4:26" x14ac:dyDescent="0.2">
      <c r="D405" t="s">
        <v>18</v>
      </c>
      <c r="G405" t="s">
        <v>808</v>
      </c>
      <c r="H405" t="s">
        <v>809</v>
      </c>
      <c r="I405" t="s">
        <v>811</v>
      </c>
      <c r="O405" t="s">
        <v>791</v>
      </c>
      <c r="P405" t="s">
        <v>851</v>
      </c>
      <c r="T405">
        <v>2021</v>
      </c>
    </row>
    <row r="406" spans="4:26" x14ac:dyDescent="0.2">
      <c r="D406" t="s">
        <v>18</v>
      </c>
      <c r="G406" t="s">
        <v>808</v>
      </c>
      <c r="H406" t="s">
        <v>812</v>
      </c>
      <c r="O406" t="s">
        <v>791</v>
      </c>
      <c r="P406" t="s">
        <v>851</v>
      </c>
      <c r="T406">
        <v>2021</v>
      </c>
    </row>
    <row r="407" spans="4:26" x14ac:dyDescent="0.2">
      <c r="D407" t="s">
        <v>18</v>
      </c>
      <c r="G407" t="s">
        <v>808</v>
      </c>
      <c r="H407" t="s">
        <v>812</v>
      </c>
      <c r="I407" t="s">
        <v>813</v>
      </c>
      <c r="O407" t="s">
        <v>815</v>
      </c>
      <c r="P407" t="s">
        <v>853</v>
      </c>
      <c r="T407">
        <v>2023</v>
      </c>
      <c r="Z407" t="s">
        <v>814</v>
      </c>
    </row>
    <row r="408" spans="4:26" x14ac:dyDescent="0.2">
      <c r="D408" t="s">
        <v>18</v>
      </c>
      <c r="G408" t="s">
        <v>808</v>
      </c>
      <c r="H408" t="s">
        <v>816</v>
      </c>
      <c r="O408" t="s">
        <v>815</v>
      </c>
      <c r="P408" t="s">
        <v>853</v>
      </c>
      <c r="T408">
        <v>2023</v>
      </c>
      <c r="Z408" t="s">
        <v>814</v>
      </c>
    </row>
    <row r="409" spans="4:26" x14ac:dyDescent="0.2">
      <c r="D409" t="s">
        <v>18</v>
      </c>
      <c r="G409" t="s">
        <v>808</v>
      </c>
      <c r="H409" t="s">
        <v>817</v>
      </c>
      <c r="O409" t="s">
        <v>791</v>
      </c>
      <c r="P409" s="14" t="s">
        <v>851</v>
      </c>
      <c r="T409">
        <v>2022</v>
      </c>
    </row>
    <row r="410" spans="4:26" x14ac:dyDescent="0.2">
      <c r="D410" t="s">
        <v>18</v>
      </c>
      <c r="G410" t="s">
        <v>818</v>
      </c>
      <c r="H410" t="s">
        <v>819</v>
      </c>
      <c r="L410" t="s">
        <v>847</v>
      </c>
      <c r="N410" t="s">
        <v>846</v>
      </c>
      <c r="O410" t="s">
        <v>848</v>
      </c>
      <c r="P410" t="s">
        <v>560</v>
      </c>
      <c r="T410">
        <v>2023</v>
      </c>
    </row>
    <row r="411" spans="4:26" x14ac:dyDescent="0.2">
      <c r="D411" t="s">
        <v>18</v>
      </c>
      <c r="G411" t="s">
        <v>818</v>
      </c>
      <c r="H411" t="s">
        <v>820</v>
      </c>
      <c r="K411" t="s">
        <v>821</v>
      </c>
      <c r="M411" t="s">
        <v>844</v>
      </c>
      <c r="N411" t="s">
        <v>845</v>
      </c>
      <c r="O411" t="s">
        <v>848</v>
      </c>
      <c r="P411" t="s">
        <v>560</v>
      </c>
      <c r="T411">
        <v>2022</v>
      </c>
      <c r="V411" t="s">
        <v>822</v>
      </c>
    </row>
    <row r="412" spans="4:26" x14ac:dyDescent="0.2">
      <c r="D412" t="s">
        <v>18</v>
      </c>
      <c r="G412" t="s">
        <v>818</v>
      </c>
      <c r="H412" t="s">
        <v>820</v>
      </c>
      <c r="K412" t="s">
        <v>823</v>
      </c>
      <c r="M412" t="s">
        <v>844</v>
      </c>
      <c r="N412" t="s">
        <v>845</v>
      </c>
      <c r="O412" t="s">
        <v>848</v>
      </c>
      <c r="P412" t="s">
        <v>560</v>
      </c>
      <c r="T412">
        <v>2023</v>
      </c>
      <c r="V412" t="s">
        <v>823</v>
      </c>
    </row>
    <row r="413" spans="4:26" x14ac:dyDescent="0.2">
      <c r="D413" t="s">
        <v>18</v>
      </c>
      <c r="G413" t="s">
        <v>824</v>
      </c>
      <c r="H413" t="s">
        <v>825</v>
      </c>
      <c r="K413" t="s">
        <v>826</v>
      </c>
      <c r="M413" t="s">
        <v>844</v>
      </c>
      <c r="N413" t="s">
        <v>845</v>
      </c>
      <c r="O413" t="s">
        <v>848</v>
      </c>
      <c r="P413" t="s">
        <v>560</v>
      </c>
      <c r="T413">
        <v>2023</v>
      </c>
    </row>
    <row r="414" spans="4:26" x14ac:dyDescent="0.2">
      <c r="D414" t="s">
        <v>18</v>
      </c>
      <c r="G414" t="s">
        <v>827</v>
      </c>
      <c r="H414" t="s">
        <v>828</v>
      </c>
      <c r="O414" t="s">
        <v>111</v>
      </c>
      <c r="P414" t="s">
        <v>563</v>
      </c>
      <c r="T414">
        <v>2022</v>
      </c>
    </row>
    <row r="415" spans="4:26" x14ac:dyDescent="0.2">
      <c r="D415" t="s">
        <v>24</v>
      </c>
      <c r="G415" t="s">
        <v>827</v>
      </c>
      <c r="H415" t="s">
        <v>828</v>
      </c>
      <c r="O415" t="s">
        <v>829</v>
      </c>
      <c r="P415" t="s">
        <v>850</v>
      </c>
      <c r="T415">
        <v>2022</v>
      </c>
    </row>
    <row r="416" spans="4:26" x14ac:dyDescent="0.2">
      <c r="D416" t="s">
        <v>18</v>
      </c>
      <c r="G416" t="s">
        <v>827</v>
      </c>
      <c r="H416" t="s">
        <v>830</v>
      </c>
      <c r="L416" t="s">
        <v>847</v>
      </c>
      <c r="N416" t="s">
        <v>846</v>
      </c>
      <c r="O416" t="s">
        <v>848</v>
      </c>
      <c r="P416" t="s">
        <v>560</v>
      </c>
      <c r="T416">
        <v>2023</v>
      </c>
      <c r="V416">
        <v>151193525</v>
      </c>
    </row>
    <row r="417" spans="4:26" x14ac:dyDescent="0.2">
      <c r="D417" t="s">
        <v>18</v>
      </c>
      <c r="G417" t="s">
        <v>827</v>
      </c>
      <c r="H417" t="s">
        <v>830</v>
      </c>
      <c r="L417" t="s">
        <v>847</v>
      </c>
      <c r="N417" t="s">
        <v>846</v>
      </c>
      <c r="O417" t="s">
        <v>848</v>
      </c>
      <c r="P417" t="s">
        <v>560</v>
      </c>
      <c r="T417">
        <v>2023</v>
      </c>
    </row>
    <row r="418" spans="4:26" x14ac:dyDescent="0.2">
      <c r="D418" t="s">
        <v>18</v>
      </c>
      <c r="G418" t="s">
        <v>831</v>
      </c>
      <c r="H418" t="s">
        <v>832</v>
      </c>
      <c r="I418" t="s">
        <v>833</v>
      </c>
      <c r="O418" t="s">
        <v>849</v>
      </c>
      <c r="P418" t="s">
        <v>849</v>
      </c>
      <c r="T418">
        <v>2021</v>
      </c>
    </row>
    <row r="419" spans="4:26" x14ac:dyDescent="0.2">
      <c r="D419" t="s">
        <v>18</v>
      </c>
      <c r="G419" t="s">
        <v>831</v>
      </c>
      <c r="H419" t="s">
        <v>834</v>
      </c>
      <c r="I419" t="s">
        <v>835</v>
      </c>
      <c r="O419" t="s">
        <v>791</v>
      </c>
      <c r="P419" t="s">
        <v>851</v>
      </c>
      <c r="T419">
        <v>2021</v>
      </c>
    </row>
    <row r="420" spans="4:26" x14ac:dyDescent="0.2">
      <c r="D420" t="s">
        <v>18</v>
      </c>
      <c r="G420" t="s">
        <v>831</v>
      </c>
      <c r="H420" t="s">
        <v>834</v>
      </c>
      <c r="I420" t="s">
        <v>836</v>
      </c>
      <c r="O420" t="s">
        <v>791</v>
      </c>
      <c r="P420" t="s">
        <v>851</v>
      </c>
      <c r="T420">
        <v>2022</v>
      </c>
    </row>
    <row r="421" spans="4:26" x14ac:dyDescent="0.2">
      <c r="D421" t="s">
        <v>18</v>
      </c>
      <c r="G421" t="s">
        <v>831</v>
      </c>
      <c r="H421" t="s">
        <v>834</v>
      </c>
      <c r="I421" s="12" t="s">
        <v>837</v>
      </c>
      <c r="O421" t="s">
        <v>547</v>
      </c>
      <c r="P421" t="s">
        <v>547</v>
      </c>
      <c r="T421">
        <v>2023</v>
      </c>
    </row>
    <row r="422" spans="4:26" x14ac:dyDescent="0.2">
      <c r="D422" t="s">
        <v>18</v>
      </c>
      <c r="G422" t="s">
        <v>831</v>
      </c>
      <c r="O422" t="s">
        <v>111</v>
      </c>
      <c r="P422" t="s">
        <v>563</v>
      </c>
      <c r="T422">
        <v>2022</v>
      </c>
    </row>
    <row r="423" spans="4:26" ht="34" x14ac:dyDescent="0.2">
      <c r="D423" t="s">
        <v>18</v>
      </c>
      <c r="G423" s="13" t="s">
        <v>784</v>
      </c>
      <c r="H423" t="s">
        <v>838</v>
      </c>
      <c r="I423" t="s">
        <v>839</v>
      </c>
      <c r="O423" t="s">
        <v>840</v>
      </c>
      <c r="P423" t="s">
        <v>850</v>
      </c>
      <c r="T423">
        <v>2023</v>
      </c>
    </row>
    <row r="424" spans="4:26" ht="17" x14ac:dyDescent="0.2">
      <c r="D424" t="s">
        <v>18</v>
      </c>
      <c r="G424" s="13" t="s">
        <v>808</v>
      </c>
      <c r="H424" t="s">
        <v>841</v>
      </c>
      <c r="I424" t="s">
        <v>842</v>
      </c>
      <c r="O424" t="s">
        <v>840</v>
      </c>
      <c r="P424" t="s">
        <v>850</v>
      </c>
      <c r="T424">
        <v>2023</v>
      </c>
    </row>
    <row r="425" spans="4:26" x14ac:dyDescent="0.2">
      <c r="D425" t="s">
        <v>18</v>
      </c>
      <c r="G425" t="s">
        <v>808</v>
      </c>
      <c r="H425" t="s">
        <v>843</v>
      </c>
      <c r="O425" t="s">
        <v>840</v>
      </c>
      <c r="P425" t="s">
        <v>850</v>
      </c>
      <c r="T425">
        <v>2023</v>
      </c>
    </row>
    <row r="426" spans="4:26" x14ac:dyDescent="0.2">
      <c r="D426" t="s">
        <v>18</v>
      </c>
      <c r="G426" t="s">
        <v>808</v>
      </c>
      <c r="H426" t="s">
        <v>854</v>
      </c>
      <c r="I426" t="s">
        <v>855</v>
      </c>
      <c r="O426" t="s">
        <v>895</v>
      </c>
      <c r="P426" t="s">
        <v>896</v>
      </c>
      <c r="T426" s="3" t="s">
        <v>894</v>
      </c>
      <c r="Z426" t="s">
        <v>855</v>
      </c>
    </row>
    <row r="427" spans="4:26" x14ac:dyDescent="0.2">
      <c r="D427" t="s">
        <v>18</v>
      </c>
      <c r="G427" t="s">
        <v>808</v>
      </c>
      <c r="H427" t="s">
        <v>856</v>
      </c>
      <c r="I427" t="s">
        <v>857</v>
      </c>
      <c r="O427" t="s">
        <v>895</v>
      </c>
      <c r="P427" t="s">
        <v>896</v>
      </c>
      <c r="T427" s="3" t="s">
        <v>894</v>
      </c>
      <c r="Z427" t="s">
        <v>857</v>
      </c>
    </row>
    <row r="428" spans="4:26" x14ac:dyDescent="0.2">
      <c r="D428" t="s">
        <v>18</v>
      </c>
      <c r="G428" t="s">
        <v>858</v>
      </c>
      <c r="H428" t="s">
        <v>859</v>
      </c>
      <c r="I428" t="s">
        <v>860</v>
      </c>
      <c r="O428" t="s">
        <v>895</v>
      </c>
      <c r="P428" t="s">
        <v>896</v>
      </c>
      <c r="T428" s="3" t="s">
        <v>894</v>
      </c>
      <c r="Z428" t="s">
        <v>860</v>
      </c>
    </row>
    <row r="429" spans="4:26" x14ac:dyDescent="0.2">
      <c r="D429" t="s">
        <v>18</v>
      </c>
      <c r="G429" t="s">
        <v>808</v>
      </c>
      <c r="H429" t="s">
        <v>843</v>
      </c>
      <c r="I429" t="s">
        <v>861</v>
      </c>
      <c r="O429" t="s">
        <v>895</v>
      </c>
      <c r="P429" t="s">
        <v>896</v>
      </c>
      <c r="T429" s="3" t="s">
        <v>894</v>
      </c>
      <c r="Z429" t="s">
        <v>861</v>
      </c>
    </row>
    <row r="430" spans="4:26" x14ac:dyDescent="0.2">
      <c r="D430" t="s">
        <v>18</v>
      </c>
      <c r="G430" t="s">
        <v>808</v>
      </c>
      <c r="H430" t="s">
        <v>862</v>
      </c>
      <c r="I430" t="s">
        <v>863</v>
      </c>
      <c r="O430" t="s">
        <v>895</v>
      </c>
      <c r="P430" t="s">
        <v>896</v>
      </c>
      <c r="T430" s="3" t="s">
        <v>894</v>
      </c>
      <c r="Z430" t="s">
        <v>863</v>
      </c>
    </row>
    <row r="431" spans="4:26" x14ac:dyDescent="0.2">
      <c r="D431" t="s">
        <v>18</v>
      </c>
      <c r="G431" t="s">
        <v>864</v>
      </c>
      <c r="H431" t="s">
        <v>865</v>
      </c>
      <c r="I431" t="s">
        <v>866</v>
      </c>
      <c r="O431" t="s">
        <v>895</v>
      </c>
      <c r="P431" t="s">
        <v>896</v>
      </c>
      <c r="T431" s="3" t="s">
        <v>894</v>
      </c>
      <c r="Z431" t="s">
        <v>866</v>
      </c>
    </row>
    <row r="432" spans="4:26" x14ac:dyDescent="0.2">
      <c r="D432" t="s">
        <v>18</v>
      </c>
      <c r="G432" t="s">
        <v>864</v>
      </c>
      <c r="H432" t="s">
        <v>867</v>
      </c>
      <c r="I432" t="s">
        <v>868</v>
      </c>
      <c r="O432" t="s">
        <v>895</v>
      </c>
      <c r="P432" t="s">
        <v>896</v>
      </c>
      <c r="T432" s="3" t="s">
        <v>894</v>
      </c>
      <c r="Z432" t="s">
        <v>868</v>
      </c>
    </row>
    <row r="433" spans="4:26" x14ac:dyDescent="0.2">
      <c r="D433" t="s">
        <v>18</v>
      </c>
      <c r="G433" t="s">
        <v>784</v>
      </c>
      <c r="H433" t="s">
        <v>869</v>
      </c>
      <c r="I433" t="s">
        <v>870</v>
      </c>
      <c r="O433" t="s">
        <v>895</v>
      </c>
      <c r="P433" t="s">
        <v>896</v>
      </c>
      <c r="T433" s="3" t="s">
        <v>894</v>
      </c>
      <c r="Z433" t="s">
        <v>870</v>
      </c>
    </row>
    <row r="434" spans="4:26" x14ac:dyDescent="0.2">
      <c r="D434" t="s">
        <v>18</v>
      </c>
      <c r="G434" t="s">
        <v>871</v>
      </c>
      <c r="H434" t="s">
        <v>872</v>
      </c>
      <c r="I434" t="s">
        <v>873</v>
      </c>
      <c r="O434" t="s">
        <v>895</v>
      </c>
      <c r="P434" t="s">
        <v>896</v>
      </c>
      <c r="T434" s="3" t="s">
        <v>894</v>
      </c>
      <c r="Z434" t="s">
        <v>873</v>
      </c>
    </row>
    <row r="435" spans="4:26" x14ac:dyDescent="0.2">
      <c r="D435" t="s">
        <v>18</v>
      </c>
      <c r="G435" t="s">
        <v>808</v>
      </c>
      <c r="H435" t="s">
        <v>874</v>
      </c>
      <c r="I435" t="s">
        <v>875</v>
      </c>
      <c r="O435" t="s">
        <v>895</v>
      </c>
      <c r="P435" t="s">
        <v>896</v>
      </c>
      <c r="T435" s="3" t="s">
        <v>894</v>
      </c>
      <c r="Z435" t="s">
        <v>875</v>
      </c>
    </row>
    <row r="436" spans="4:26" x14ac:dyDescent="0.2">
      <c r="D436" t="s">
        <v>18</v>
      </c>
      <c r="G436" t="s">
        <v>784</v>
      </c>
      <c r="H436" t="s">
        <v>876</v>
      </c>
      <c r="I436" t="s">
        <v>877</v>
      </c>
      <c r="O436" t="s">
        <v>895</v>
      </c>
      <c r="P436" t="s">
        <v>896</v>
      </c>
      <c r="T436" s="3" t="s">
        <v>894</v>
      </c>
      <c r="Z436" t="s">
        <v>877</v>
      </c>
    </row>
    <row r="437" spans="4:26" x14ac:dyDescent="0.2">
      <c r="D437" t="s">
        <v>18</v>
      </c>
      <c r="G437" t="s">
        <v>808</v>
      </c>
      <c r="H437" t="s">
        <v>878</v>
      </c>
      <c r="I437" t="s">
        <v>879</v>
      </c>
      <c r="O437" t="s">
        <v>895</v>
      </c>
      <c r="P437" t="s">
        <v>896</v>
      </c>
      <c r="T437" s="3" t="s">
        <v>894</v>
      </c>
      <c r="Z437" t="s">
        <v>879</v>
      </c>
    </row>
    <row r="438" spans="4:26" x14ac:dyDescent="0.2">
      <c r="D438" t="s">
        <v>18</v>
      </c>
      <c r="G438" t="s">
        <v>808</v>
      </c>
      <c r="H438" t="s">
        <v>880</v>
      </c>
      <c r="I438" t="s">
        <v>881</v>
      </c>
      <c r="O438" t="s">
        <v>895</v>
      </c>
      <c r="P438" t="s">
        <v>896</v>
      </c>
      <c r="T438" s="3" t="s">
        <v>894</v>
      </c>
      <c r="Z438" t="s">
        <v>881</v>
      </c>
    </row>
    <row r="439" spans="4:26" x14ac:dyDescent="0.2">
      <c r="D439" t="s">
        <v>18</v>
      </c>
      <c r="G439" t="s">
        <v>831</v>
      </c>
      <c r="H439" t="s">
        <v>882</v>
      </c>
      <c r="I439" t="s">
        <v>883</v>
      </c>
      <c r="O439" t="s">
        <v>895</v>
      </c>
      <c r="P439" t="s">
        <v>896</v>
      </c>
      <c r="T439" s="3" t="s">
        <v>894</v>
      </c>
      <c r="Z439" t="s">
        <v>883</v>
      </c>
    </row>
    <row r="440" spans="4:26" x14ac:dyDescent="0.2">
      <c r="D440" t="s">
        <v>18</v>
      </c>
      <c r="G440" t="s">
        <v>884</v>
      </c>
      <c r="H440" t="s">
        <v>885</v>
      </c>
      <c r="I440" t="s">
        <v>875</v>
      </c>
      <c r="O440" t="s">
        <v>895</v>
      </c>
      <c r="P440" t="s">
        <v>896</v>
      </c>
      <c r="T440" s="3" t="s">
        <v>894</v>
      </c>
      <c r="Z440" t="s">
        <v>875</v>
      </c>
    </row>
    <row r="441" spans="4:26" x14ac:dyDescent="0.2">
      <c r="D441" t="s">
        <v>18</v>
      </c>
      <c r="G441" t="s">
        <v>808</v>
      </c>
      <c r="H441" t="s">
        <v>886</v>
      </c>
      <c r="I441" t="s">
        <v>887</v>
      </c>
      <c r="O441" t="s">
        <v>895</v>
      </c>
      <c r="P441" t="s">
        <v>896</v>
      </c>
      <c r="T441" s="3" t="s">
        <v>894</v>
      </c>
      <c r="Z441" t="s">
        <v>887</v>
      </c>
    </row>
    <row r="442" spans="4:26" x14ac:dyDescent="0.2">
      <c r="D442" t="s">
        <v>18</v>
      </c>
      <c r="G442" t="s">
        <v>864</v>
      </c>
      <c r="H442" t="s">
        <v>888</v>
      </c>
      <c r="I442" t="s">
        <v>889</v>
      </c>
      <c r="O442" t="s">
        <v>895</v>
      </c>
      <c r="P442" t="s">
        <v>896</v>
      </c>
      <c r="T442" s="3" t="s">
        <v>894</v>
      </c>
      <c r="Z442" t="s">
        <v>889</v>
      </c>
    </row>
    <row r="443" spans="4:26" x14ac:dyDescent="0.2">
      <c r="D443" t="s">
        <v>18</v>
      </c>
      <c r="G443" t="s">
        <v>808</v>
      </c>
      <c r="H443" t="s">
        <v>890</v>
      </c>
      <c r="I443" t="s">
        <v>875</v>
      </c>
      <c r="O443" t="s">
        <v>895</v>
      </c>
      <c r="P443" t="s">
        <v>896</v>
      </c>
      <c r="T443" s="3" t="s">
        <v>894</v>
      </c>
      <c r="Z443" t="s">
        <v>875</v>
      </c>
    </row>
    <row r="444" spans="4:26" x14ac:dyDescent="0.2">
      <c r="D444" t="s">
        <v>18</v>
      </c>
      <c r="G444" t="s">
        <v>891</v>
      </c>
      <c r="H444" t="s">
        <v>892</v>
      </c>
      <c r="I444" t="s">
        <v>893</v>
      </c>
      <c r="O444" t="s">
        <v>895</v>
      </c>
      <c r="P444" t="s">
        <v>896</v>
      </c>
      <c r="T444" s="3" t="s">
        <v>894</v>
      </c>
      <c r="Z444" t="s">
        <v>893</v>
      </c>
    </row>
  </sheetData>
  <autoFilter ref="A1:AA331" xr:uid="{00000000-0001-0000-0000-000000000000}">
    <sortState xmlns:xlrd2="http://schemas.microsoft.com/office/spreadsheetml/2017/richdata2" ref="A2:AA331">
      <sortCondition ref="B1:B331"/>
    </sortState>
  </autoFilter>
  <sortState xmlns:xlrd2="http://schemas.microsoft.com/office/spreadsheetml/2017/richdata2" ref="A2:AA327">
    <sortCondition ref="G2:G327"/>
    <sortCondition ref="H2:H327"/>
    <sortCondition ref="T2:T327"/>
    <sortCondition ref="O2:O327"/>
    <sortCondition ref="Q2:Q327"/>
  </sortState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4BEA-89AA-1140-B81A-7130875B263D}">
  <dimension ref="A1:D13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619</v>
      </c>
      <c r="B1" t="s">
        <v>622</v>
      </c>
      <c r="C1" t="s">
        <v>623</v>
      </c>
      <c r="D1" t="s">
        <v>621</v>
      </c>
    </row>
    <row r="2" spans="1:4" x14ac:dyDescent="0.2">
      <c r="A2" t="s">
        <v>20</v>
      </c>
      <c r="B2">
        <f>COUNTIFS(Sarracenia_list!$H$2:$H$996, A2, Sarracenia_list!$D$2:$D$996, "P")</f>
        <v>9</v>
      </c>
      <c r="C2">
        <f>COUNTIFS(Sarracenia_list!$H$2:$H$996, A2, Sarracenia_list!$D$2:$D$996, "S")</f>
        <v>14</v>
      </c>
      <c r="D2">
        <f>SUM(B2:C2)</f>
        <v>23</v>
      </c>
    </row>
    <row r="3" spans="1:4" x14ac:dyDescent="0.2">
      <c r="A3" t="s">
        <v>60</v>
      </c>
      <c r="B3">
        <f>COUNTIFS(Sarracenia_list!$H$2:$H$996, A3, Sarracenia_list!$D$2:$D$996, "P")</f>
        <v>16</v>
      </c>
      <c r="C3">
        <f>COUNTIFS(Sarracenia_list!$H$2:$H$996, A3, Sarracenia_list!$D$2:$D$996, "S")</f>
        <v>43</v>
      </c>
      <c r="D3">
        <f t="shared" ref="D3:D11" si="0">SUM(B3:C3)</f>
        <v>59</v>
      </c>
    </row>
    <row r="4" spans="1:4" x14ac:dyDescent="0.2">
      <c r="A4" t="s">
        <v>133</v>
      </c>
      <c r="B4">
        <f>COUNTIFS(Sarracenia_list!$H$2:$H$996, A4, Sarracenia_list!$D$2:$D$996, "P")</f>
        <v>13</v>
      </c>
      <c r="C4">
        <f>COUNTIFS(Sarracenia_list!$H$2:$H$996, A4, Sarracenia_list!$D$2:$D$996, "S")</f>
        <v>31</v>
      </c>
      <c r="D4">
        <f t="shared" si="0"/>
        <v>44</v>
      </c>
    </row>
    <row r="5" spans="1:4" x14ac:dyDescent="0.2">
      <c r="A5" t="s">
        <v>192</v>
      </c>
      <c r="B5">
        <f>COUNTIFS(Sarracenia_list!$H$2:$H$996, A5, Sarracenia_list!$D$2:$D$996, "P")</f>
        <v>4</v>
      </c>
      <c r="C5">
        <f>COUNTIFS(Sarracenia_list!$H$2:$H$996, A5, Sarracenia_list!$D$2:$D$996, "S")</f>
        <v>9</v>
      </c>
      <c r="D5">
        <f t="shared" si="0"/>
        <v>13</v>
      </c>
    </row>
    <row r="6" spans="1:4" x14ac:dyDescent="0.2">
      <c r="A6" t="s">
        <v>204</v>
      </c>
      <c r="B6">
        <f>COUNTIFS(Sarracenia_list!$H$2:$H$996, A6, Sarracenia_list!$D$2:$D$996, "P")</f>
        <v>5</v>
      </c>
      <c r="C6">
        <f>COUNTIFS(Sarracenia_list!$H$2:$H$996, A6, Sarracenia_list!$D$2:$D$996, "S")</f>
        <v>3</v>
      </c>
      <c r="D6">
        <f t="shared" si="0"/>
        <v>8</v>
      </c>
    </row>
    <row r="7" spans="1:4" x14ac:dyDescent="0.2">
      <c r="A7" t="s">
        <v>215</v>
      </c>
      <c r="B7">
        <f>COUNTIFS(Sarracenia_list!$H$2:$H$996, A7, Sarracenia_list!$D$2:$D$996, "P")</f>
        <v>4</v>
      </c>
      <c r="C7">
        <f>COUNTIFS(Sarracenia_list!$H$2:$H$996, A7, Sarracenia_list!$D$2:$D$996, "S")</f>
        <v>3</v>
      </c>
      <c r="D7">
        <f t="shared" ref="D7" si="1">SUM(B7:C7)</f>
        <v>7</v>
      </c>
    </row>
    <row r="8" spans="1:4" x14ac:dyDescent="0.2">
      <c r="A8" t="s">
        <v>223</v>
      </c>
      <c r="B8">
        <f>COUNTIFS(Sarracenia_list!$H$2:$H$996, A8, Sarracenia_list!$D$2:$D$996, "P")</f>
        <v>9</v>
      </c>
      <c r="C8">
        <f>COUNTIFS(Sarracenia_list!$H$2:$H$996, A8, Sarracenia_list!$D$2:$D$996, "S")</f>
        <v>21</v>
      </c>
      <c r="D8">
        <f t="shared" si="0"/>
        <v>30</v>
      </c>
    </row>
    <row r="9" spans="1:4" x14ac:dyDescent="0.2">
      <c r="A9" t="s">
        <v>250</v>
      </c>
      <c r="B9">
        <f>COUNTIFS(Sarracenia_list!$H$2:$H$996, A9, Sarracenia_list!$D$2:$D$996, "P")</f>
        <v>1</v>
      </c>
      <c r="C9">
        <f>COUNTIFS(Sarracenia_list!$H$2:$H$996, A9, Sarracenia_list!$D$2:$D$996, "S")</f>
        <v>3</v>
      </c>
      <c r="D9">
        <f t="shared" si="0"/>
        <v>4</v>
      </c>
    </row>
    <row r="10" spans="1:4" x14ac:dyDescent="0.2">
      <c r="A10" t="s">
        <v>253</v>
      </c>
      <c r="B10">
        <f>COUNTIFS(Sarracenia_list!$H$2:$H$996, A10, Sarracenia_list!$D$2:$D$996, "P")</f>
        <v>6</v>
      </c>
      <c r="C10">
        <f>COUNTIFS(Sarracenia_list!$H$2:$H$996, A10, Sarracenia_list!$D$2:$D$996, "S")</f>
        <v>3</v>
      </c>
      <c r="D10">
        <f t="shared" si="0"/>
        <v>9</v>
      </c>
    </row>
    <row r="11" spans="1:4" x14ac:dyDescent="0.2">
      <c r="A11" t="s">
        <v>263</v>
      </c>
      <c r="B11">
        <f>COUNTIFS(Sarracenia_list!$H$2:$H$996, A11, Sarracenia_list!$D$2:$D$996, "P")</f>
        <v>24</v>
      </c>
      <c r="C11">
        <f>COUNTIFS(Sarracenia_list!$H$2:$H$996, A11, Sarracenia_list!$D$2:$D$996, "S")</f>
        <v>169</v>
      </c>
      <c r="D11">
        <f t="shared" si="0"/>
        <v>193</v>
      </c>
    </row>
    <row r="13" spans="1:4" x14ac:dyDescent="0.2">
      <c r="A13" t="s">
        <v>620</v>
      </c>
      <c r="B13">
        <f>SUM(B2:B11)</f>
        <v>91</v>
      </c>
      <c r="C13">
        <f>SUM(C2:C11)</f>
        <v>299</v>
      </c>
      <c r="D13">
        <f>SUM(D2:D11)</f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Sarracenia_list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2023-02-17T19:06:57Z</dcterms:created>
  <dcterms:modified xsi:type="dcterms:W3CDTF">2024-01-20T16:14:13Z</dcterms:modified>
</cp:coreProperties>
</file>