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ungsun\Desktop\문서\아이디어\2019\낚시\"/>
    </mc:Choice>
  </mc:AlternateContent>
  <bookViews>
    <workbookView xWindow="0" yWindow="0" windowWidth="28800" windowHeight="12390" activeTab="1"/>
  </bookViews>
  <sheets>
    <sheet name="낚시 아이템 가격" sheetId="2" r:id="rId1"/>
    <sheet name="낚시 아이템 성능" sheetId="3" r:id="rId2"/>
    <sheet name="Sheet1" sheetId="4" r:id="rId3"/>
  </sheets>
  <definedNames>
    <definedName name="_xlnm._FilterDatabase" localSheetId="1" hidden="1">'낚시 아이템 성능'!#REF!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6" i="3" l="1"/>
  <c r="J55" i="3"/>
  <c r="J54" i="3"/>
  <c r="J53" i="3"/>
  <c r="J65" i="3" s="1"/>
  <c r="J58" i="3"/>
  <c r="J57" i="3"/>
  <c r="J59" i="3"/>
  <c r="AN65" i="3"/>
  <c r="AJ65" i="3"/>
  <c r="AF65" i="3"/>
  <c r="AA65" i="3"/>
  <c r="W65" i="3"/>
  <c r="V65" i="3"/>
  <c r="S65" i="3"/>
  <c r="F65" i="3"/>
  <c r="F8" i="3"/>
  <c r="I114" i="3"/>
  <c r="I115" i="3"/>
  <c r="I116" i="3"/>
  <c r="I117" i="3"/>
  <c r="I118" i="3"/>
  <c r="I119" i="3"/>
  <c r="I120" i="3"/>
  <c r="I113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60" i="3"/>
  <c r="J61" i="3"/>
  <c r="J62" i="3"/>
  <c r="J63" i="3"/>
  <c r="J64" i="3"/>
  <c r="AL65" i="3"/>
  <c r="AH65" i="3"/>
  <c r="AD65" i="3"/>
  <c r="AC65" i="3"/>
  <c r="Y65" i="3"/>
  <c r="U65" i="3"/>
  <c r="Q65" i="3"/>
  <c r="L65" i="3"/>
  <c r="H65" i="3"/>
  <c r="D65" i="3"/>
  <c r="AN64" i="3"/>
  <c r="AN63" i="3"/>
  <c r="AN62" i="3"/>
  <c r="AN61" i="3"/>
  <c r="AN60" i="3"/>
  <c r="AN59" i="3"/>
  <c r="AN58" i="3"/>
  <c r="AN57" i="3"/>
  <c r="AN56" i="3"/>
  <c r="AN55" i="3"/>
  <c r="AN54" i="3"/>
  <c r="AN53" i="3"/>
  <c r="AN52" i="3"/>
  <c r="AN51" i="3"/>
  <c r="AN50" i="3"/>
  <c r="AN49" i="3"/>
  <c r="AN48" i="3"/>
  <c r="AN47" i="3"/>
  <c r="AN46" i="3"/>
  <c r="AN45" i="3"/>
  <c r="AN44" i="3"/>
  <c r="AN43" i="3"/>
  <c r="AN42" i="3"/>
  <c r="AN41" i="3"/>
  <c r="AN40" i="3"/>
  <c r="AN39" i="3"/>
  <c r="AN38" i="3"/>
  <c r="AN37" i="3"/>
  <c r="AN36" i="3"/>
  <c r="AN35" i="3"/>
  <c r="AN34" i="3"/>
  <c r="AN33" i="3"/>
  <c r="AN32" i="3"/>
  <c r="AN31" i="3"/>
  <c r="AN30" i="3"/>
  <c r="AN29" i="3"/>
  <c r="AN28" i="3"/>
  <c r="AN27" i="3"/>
  <c r="AN26" i="3"/>
  <c r="AN25" i="3"/>
  <c r="AN24" i="3"/>
  <c r="AN23" i="3"/>
  <c r="AN22" i="3"/>
  <c r="AN21" i="3"/>
  <c r="AN20" i="3"/>
  <c r="AN19" i="3"/>
  <c r="AN18" i="3"/>
  <c r="AN17" i="3"/>
  <c r="AN16" i="3"/>
  <c r="AN15" i="3"/>
  <c r="AN14" i="3"/>
  <c r="AN13" i="3"/>
  <c r="AN12" i="3"/>
  <c r="AN11" i="3"/>
  <c r="AN10" i="3"/>
  <c r="AN9" i="3"/>
  <c r="AN8" i="3"/>
  <c r="AJ64" i="3"/>
  <c r="AJ63" i="3"/>
  <c r="AJ62" i="3"/>
  <c r="AJ61" i="3"/>
  <c r="AJ60" i="3"/>
  <c r="AJ59" i="3"/>
  <c r="AJ58" i="3"/>
  <c r="AJ57" i="3"/>
  <c r="AJ56" i="3"/>
  <c r="AJ55" i="3"/>
  <c r="AJ54" i="3"/>
  <c r="AJ53" i="3"/>
  <c r="AJ52" i="3"/>
  <c r="AJ51" i="3"/>
  <c r="AJ50" i="3"/>
  <c r="AJ49" i="3"/>
  <c r="AJ48" i="3"/>
  <c r="AJ47" i="3"/>
  <c r="AJ46" i="3"/>
  <c r="AJ45" i="3"/>
  <c r="AJ44" i="3"/>
  <c r="AJ43" i="3"/>
  <c r="AJ42" i="3"/>
  <c r="AJ41" i="3"/>
  <c r="AJ40" i="3"/>
  <c r="AJ39" i="3"/>
  <c r="AJ38" i="3"/>
  <c r="AJ37" i="3"/>
  <c r="AJ36" i="3"/>
  <c r="AJ35" i="3"/>
  <c r="AJ34" i="3"/>
  <c r="AJ33" i="3"/>
  <c r="AJ32" i="3"/>
  <c r="AJ31" i="3"/>
  <c r="AJ30" i="3"/>
  <c r="AJ29" i="3"/>
  <c r="AJ28" i="3"/>
  <c r="AJ27" i="3"/>
  <c r="AJ26" i="3"/>
  <c r="AJ25" i="3"/>
  <c r="AJ24" i="3"/>
  <c r="AJ23" i="3"/>
  <c r="AJ22" i="3"/>
  <c r="AJ21" i="3"/>
  <c r="AJ20" i="3"/>
  <c r="AJ19" i="3"/>
  <c r="AJ18" i="3"/>
  <c r="AJ17" i="3"/>
  <c r="AJ16" i="3"/>
  <c r="AJ15" i="3"/>
  <c r="AJ14" i="3"/>
  <c r="AJ13" i="3"/>
  <c r="AJ12" i="3"/>
  <c r="AJ11" i="3"/>
  <c r="AJ10" i="3"/>
  <c r="AJ9" i="3"/>
  <c r="AJ8" i="3"/>
  <c r="AF64" i="3"/>
  <c r="AF63" i="3"/>
  <c r="AF62" i="3"/>
  <c r="AF61" i="3"/>
  <c r="AF60" i="3"/>
  <c r="AF59" i="3"/>
  <c r="AF58" i="3"/>
  <c r="AF57" i="3"/>
  <c r="AF56" i="3"/>
  <c r="AF55" i="3"/>
  <c r="AF54" i="3"/>
  <c r="AF53" i="3"/>
  <c r="AF52" i="3"/>
  <c r="AF51" i="3"/>
  <c r="AF50" i="3"/>
  <c r="AF49" i="3"/>
  <c r="AF48" i="3"/>
  <c r="AF47" i="3"/>
  <c r="AF46" i="3"/>
  <c r="AF45" i="3"/>
  <c r="AF44" i="3"/>
  <c r="AF43" i="3"/>
  <c r="AF42" i="3"/>
  <c r="AF41" i="3"/>
  <c r="AF40" i="3"/>
  <c r="AF39" i="3"/>
  <c r="AF38" i="3"/>
  <c r="AF37" i="3"/>
  <c r="AF36" i="3"/>
  <c r="AF35" i="3"/>
  <c r="AF34" i="3"/>
  <c r="AF33" i="3"/>
  <c r="AF32" i="3"/>
  <c r="AF31" i="3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F8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65" i="3" s="1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G121" i="3"/>
  <c r="K117" i="3"/>
  <c r="K116" i="3"/>
  <c r="K104" i="3"/>
  <c r="I112" i="3"/>
  <c r="K112" i="3" s="1"/>
  <c r="AK65" i="3"/>
  <c r="AG65" i="3"/>
  <c r="X65" i="3"/>
  <c r="T65" i="3"/>
  <c r="P65" i="3"/>
  <c r="K65" i="3"/>
  <c r="G65" i="3"/>
  <c r="C65" i="3"/>
  <c r="AM65" i="3" l="1"/>
  <c r="AI65" i="3"/>
  <c r="AE65" i="3"/>
  <c r="Z65" i="3"/>
  <c r="R65" i="3"/>
  <c r="M65" i="3"/>
  <c r="I65" i="3"/>
  <c r="E65" i="3"/>
</calcChain>
</file>

<file path=xl/sharedStrings.xml><?xml version="1.0" encoding="utf-8"?>
<sst xmlns="http://schemas.openxmlformats.org/spreadsheetml/2006/main" count="353" uniqueCount="231">
  <si>
    <t>기본 낚싯대</t>
    <phoneticPr fontId="1" type="noConversion"/>
  </si>
  <si>
    <t>2단계 낚싯대</t>
    <phoneticPr fontId="1" type="noConversion"/>
  </si>
  <si>
    <t>3단계 낚싯대</t>
    <phoneticPr fontId="1" type="noConversion"/>
  </si>
  <si>
    <t>낚싯대 이름</t>
    <phoneticPr fontId="1" type="noConversion"/>
  </si>
  <si>
    <t>자동 낚시 시 성공 확률</t>
    <phoneticPr fontId="1" type="noConversion"/>
  </si>
  <si>
    <t>2단계 미끼</t>
    <phoneticPr fontId="1" type="noConversion"/>
  </si>
  <si>
    <t>100 Mpoint</t>
  </si>
  <si>
    <t>100 Mpoint</t>
    <phoneticPr fontId="1" type="noConversion"/>
  </si>
  <si>
    <t>500 Mpoint</t>
    <phoneticPr fontId="1" type="noConversion"/>
  </si>
  <si>
    <t>1000 Mpoint</t>
    <phoneticPr fontId="1" type="noConversion"/>
  </si>
  <si>
    <t>5000 Mpoint</t>
    <phoneticPr fontId="1" type="noConversion"/>
  </si>
  <si>
    <t>망원경 1회 (2배)</t>
  </si>
  <si>
    <t>망원경 3회 (2배)</t>
    <phoneticPr fontId="1" type="noConversion"/>
  </si>
  <si>
    <t>망원경 1회 (3배)</t>
    <phoneticPr fontId="1" type="noConversion"/>
  </si>
  <si>
    <t>망원경 3회 (3배)</t>
    <phoneticPr fontId="1" type="noConversion"/>
  </si>
  <si>
    <t>인비져블 레벨 1일</t>
  </si>
  <si>
    <t>인비져블 레벨 1일</t>
    <phoneticPr fontId="1" type="noConversion"/>
  </si>
  <si>
    <t>포춘쿠키</t>
  </si>
  <si>
    <t>망원경 1회 (5배)</t>
    <phoneticPr fontId="1" type="noConversion"/>
  </si>
  <si>
    <t>망원경 3회 (5배)</t>
    <phoneticPr fontId="1" type="noConversion"/>
  </si>
  <si>
    <t>솔플의 즐거움 1회</t>
  </si>
  <si>
    <t>개 껌</t>
  </si>
  <si>
    <t>일반 진화석</t>
  </si>
  <si>
    <t>일반 화분</t>
    <phoneticPr fontId="1" type="noConversion"/>
  </si>
  <si>
    <t>1성 펫 분양권</t>
    <phoneticPr fontId="1" type="noConversion"/>
  </si>
  <si>
    <t>붕어</t>
    <phoneticPr fontId="1" type="noConversion"/>
  </si>
  <si>
    <t>송사리</t>
    <phoneticPr fontId="1" type="noConversion"/>
  </si>
  <si>
    <t>기본 낚시대</t>
    <phoneticPr fontId="1" type="noConversion"/>
  </si>
  <si>
    <t>2단계 낚시대</t>
    <phoneticPr fontId="1" type="noConversion"/>
  </si>
  <si>
    <t>3단계 낚시대</t>
    <phoneticPr fontId="1" type="noConversion"/>
  </si>
  <si>
    <t>기본 미끼</t>
    <phoneticPr fontId="1" type="noConversion"/>
  </si>
  <si>
    <t>3단계 미끼</t>
    <phoneticPr fontId="1" type="noConversion"/>
  </si>
  <si>
    <t>종류</t>
    <phoneticPr fontId="1" type="noConversion"/>
  </si>
  <si>
    <t>가격</t>
    <phoneticPr fontId="1" type="noConversion"/>
  </si>
  <si>
    <t>기본 제공</t>
    <phoneticPr fontId="1" type="noConversion"/>
  </si>
  <si>
    <t>1일 7 캔디</t>
    <phoneticPr fontId="1" type="noConversion"/>
  </si>
  <si>
    <t>1일 12 캔디</t>
    <phoneticPr fontId="1" type="noConversion"/>
  </si>
  <si>
    <t>100개당 5000 엠포인트</t>
    <phoneticPr fontId="1" type="noConversion"/>
  </si>
  <si>
    <t>50 Mpoint</t>
    <phoneticPr fontId="1" type="noConversion"/>
  </si>
  <si>
    <t>80 Mpoint</t>
    <phoneticPr fontId="1" type="noConversion"/>
  </si>
  <si>
    <t>150 Mpoint</t>
    <phoneticPr fontId="1" type="noConversion"/>
  </si>
  <si>
    <t>200 Mpoint</t>
    <phoneticPr fontId="1" type="noConversion"/>
  </si>
  <si>
    <t>250 Mpoint</t>
    <phoneticPr fontId="1" type="noConversion"/>
  </si>
  <si>
    <t>300 Mpoint</t>
    <phoneticPr fontId="1" type="noConversion"/>
  </si>
  <si>
    <t>400 Mpoint</t>
    <phoneticPr fontId="1" type="noConversion"/>
  </si>
  <si>
    <t>일반 전광판 1회</t>
    <phoneticPr fontId="1" type="noConversion"/>
  </si>
  <si>
    <t>600 Mpoint</t>
    <phoneticPr fontId="1" type="noConversion"/>
  </si>
  <si>
    <t>700 Mpoint</t>
    <phoneticPr fontId="1" type="noConversion"/>
  </si>
  <si>
    <t>800 Mpoint</t>
    <phoneticPr fontId="1" type="noConversion"/>
  </si>
  <si>
    <t>900 Mpoint</t>
    <phoneticPr fontId="1" type="noConversion"/>
  </si>
  <si>
    <t>기본 씨앗 랜덤 박스</t>
    <phoneticPr fontId="1" type="noConversion"/>
  </si>
  <si>
    <t>햇살 씨앗 랜덤 박스</t>
    <phoneticPr fontId="1" type="noConversion"/>
  </si>
  <si>
    <t>1500 Mpoint</t>
    <phoneticPr fontId="1" type="noConversion"/>
  </si>
  <si>
    <t>3000 Mpoint</t>
    <phoneticPr fontId="1" type="noConversion"/>
  </si>
  <si>
    <t>2성 펫 분양권</t>
    <phoneticPr fontId="1" type="noConversion"/>
  </si>
  <si>
    <t>홈가든 1 캔디</t>
    <phoneticPr fontId="1" type="noConversion"/>
  </si>
  <si>
    <t>일반 진화석 2개</t>
    <phoneticPr fontId="1" type="noConversion"/>
  </si>
  <si>
    <t>축하 전광판 1회</t>
    <phoneticPr fontId="1" type="noConversion"/>
  </si>
  <si>
    <t>고백 전광판 1회</t>
    <phoneticPr fontId="1" type="noConversion"/>
  </si>
  <si>
    <t>1200 Mpoint</t>
    <phoneticPr fontId="1" type="noConversion"/>
  </si>
  <si>
    <t>1600 Mpoint</t>
    <phoneticPr fontId="1" type="noConversion"/>
  </si>
  <si>
    <t>1800 Mpoint</t>
    <phoneticPr fontId="1" type="noConversion"/>
  </si>
  <si>
    <t>개 껌 2개</t>
    <phoneticPr fontId="1" type="noConversion"/>
  </si>
  <si>
    <t>개 껌 3개</t>
    <phoneticPr fontId="1" type="noConversion"/>
  </si>
  <si>
    <t>일반 진화석 2개</t>
    <phoneticPr fontId="1" type="noConversion"/>
  </si>
  <si>
    <t>망원경 5회 (2배)</t>
    <phoneticPr fontId="1" type="noConversion"/>
  </si>
  <si>
    <t>엠포인트 획득 증가(50%) 1회</t>
    <phoneticPr fontId="1" type="noConversion"/>
  </si>
  <si>
    <t>경험치 획득 증가(50%) 1회</t>
    <phoneticPr fontId="1" type="noConversion"/>
  </si>
  <si>
    <t>일반 전광판 3회</t>
    <phoneticPr fontId="1" type="noConversion"/>
  </si>
  <si>
    <t>홈가든 1 캔디</t>
  </si>
  <si>
    <t>경험치 획득 증가(100%) 1회</t>
    <phoneticPr fontId="1" type="noConversion"/>
  </si>
  <si>
    <t>홈가든 1 캔디</t>
    <phoneticPr fontId="1" type="noConversion"/>
  </si>
  <si>
    <t>망원경 1회 (2배)</t>
    <phoneticPr fontId="1" type="noConversion"/>
  </si>
  <si>
    <t>망원경 3회 (2배)</t>
    <phoneticPr fontId="1" type="noConversion"/>
  </si>
  <si>
    <t>일반 전광판 1회</t>
    <phoneticPr fontId="1" type="noConversion"/>
  </si>
  <si>
    <t>일반 진화석 1개</t>
    <phoneticPr fontId="1" type="noConversion"/>
  </si>
  <si>
    <t>낚시 펫 닉네임 패널 1일</t>
  </si>
  <si>
    <t>낚시 홈가든 테두리 1일</t>
    <phoneticPr fontId="1" type="noConversion"/>
  </si>
  <si>
    <t>제련된 진화석 1개</t>
  </si>
  <si>
    <t>일정 초기화 (엠포인트)</t>
  </si>
  <si>
    <t>P/A 비율 초기화</t>
  </si>
  <si>
    <t>햇살 씨앗 랜덤 박스</t>
  </si>
  <si>
    <t>솔플의 즐거움 1회</t>
    <phoneticPr fontId="1" type="noConversion"/>
  </si>
  <si>
    <t>축하 전광판 1회</t>
  </si>
  <si>
    <t>고백 전광판 1회</t>
  </si>
  <si>
    <t>2성 펫 분양권</t>
  </si>
  <si>
    <t>영양제 1개</t>
    <phoneticPr fontId="1" type="noConversion"/>
  </si>
  <si>
    <t>낚시 펫 닉네임 패널 1일</t>
    <phoneticPr fontId="1" type="noConversion"/>
  </si>
  <si>
    <t>개사료 1개</t>
  </si>
  <si>
    <t>개사료 2개</t>
  </si>
  <si>
    <t>엔틱 전광판 1회</t>
    <phoneticPr fontId="1" type="noConversion"/>
  </si>
  <si>
    <t>기본 미끼 보상 리스트</t>
    <phoneticPr fontId="1" type="noConversion"/>
  </si>
  <si>
    <t>2단계 미끼 보상 리스트</t>
    <phoneticPr fontId="1" type="noConversion"/>
  </si>
  <si>
    <t>3단계 미끼 보상 리스트</t>
    <phoneticPr fontId="1" type="noConversion"/>
  </si>
  <si>
    <t>200 Mpoint</t>
    <phoneticPr fontId="1" type="noConversion"/>
  </si>
  <si>
    <t>2000 Mpoint</t>
    <phoneticPr fontId="1" type="noConversion"/>
  </si>
  <si>
    <t>300 Mpoint</t>
    <phoneticPr fontId="1" type="noConversion"/>
  </si>
  <si>
    <t>2500 Mpoint</t>
    <phoneticPr fontId="1" type="noConversion"/>
  </si>
  <si>
    <t>400 Mpoint</t>
    <phoneticPr fontId="1" type="noConversion"/>
  </si>
  <si>
    <t>500 Mpoint</t>
    <phoneticPr fontId="1" type="noConversion"/>
  </si>
  <si>
    <t>망원경 5회 (5배)</t>
    <phoneticPr fontId="1" type="noConversion"/>
  </si>
  <si>
    <t>블링블링 전광판 1회</t>
    <phoneticPr fontId="1" type="noConversion"/>
  </si>
  <si>
    <t>개사료 1개</t>
    <phoneticPr fontId="1" type="noConversion"/>
  </si>
  <si>
    <t>제련된 진화석 3개</t>
    <phoneticPr fontId="1" type="noConversion"/>
  </si>
  <si>
    <t>인비져블 레벨 1일</t>
    <phoneticPr fontId="1" type="noConversion"/>
  </si>
  <si>
    <t>일정 초기화 (엠포인트)</t>
    <phoneticPr fontId="1" type="noConversion"/>
  </si>
  <si>
    <t>낚시 홈가든 테두리 1일</t>
    <phoneticPr fontId="1" type="noConversion"/>
  </si>
  <si>
    <t>낚싯대 이름</t>
    <phoneticPr fontId="1" type="noConversion"/>
  </si>
  <si>
    <t>송사리</t>
    <phoneticPr fontId="1" type="noConversion"/>
  </si>
  <si>
    <t>붕어</t>
    <phoneticPr fontId="1" type="noConversion"/>
  </si>
  <si>
    <t>2000 Mpoint</t>
    <phoneticPr fontId="1" type="noConversion"/>
  </si>
  <si>
    <t>3000 Mpoint</t>
    <phoneticPr fontId="1" type="noConversion"/>
  </si>
  <si>
    <t>200 Mpoint</t>
    <phoneticPr fontId="1" type="noConversion"/>
  </si>
  <si>
    <t>1400 Mpoint</t>
    <phoneticPr fontId="1" type="noConversion"/>
  </si>
  <si>
    <t>5000 Mpoint</t>
    <phoneticPr fontId="1" type="noConversion"/>
  </si>
  <si>
    <t>400 Mpoint</t>
    <phoneticPr fontId="1" type="noConversion"/>
  </si>
  <si>
    <t>500 Mpoint</t>
    <phoneticPr fontId="1" type="noConversion"/>
  </si>
  <si>
    <t>망원경 1회 (3배)</t>
    <phoneticPr fontId="1" type="noConversion"/>
  </si>
  <si>
    <t>망원경 3회 (3배)</t>
    <phoneticPr fontId="1" type="noConversion"/>
  </si>
  <si>
    <t>망원경 5회 (3배)</t>
    <phoneticPr fontId="1" type="noConversion"/>
  </si>
  <si>
    <t>축하 전광판 1회</t>
    <phoneticPr fontId="1" type="noConversion"/>
  </si>
  <si>
    <t>고백 전광판 1회</t>
    <phoneticPr fontId="1" type="noConversion"/>
  </si>
  <si>
    <t>영양제 2개</t>
    <phoneticPr fontId="1" type="noConversion"/>
  </si>
  <si>
    <t>영양제 2개</t>
    <phoneticPr fontId="1" type="noConversion"/>
  </si>
  <si>
    <t>영양제 3개</t>
    <phoneticPr fontId="1" type="noConversion"/>
  </si>
  <si>
    <t>제련된 진화석 1개</t>
    <phoneticPr fontId="1" type="noConversion"/>
  </si>
  <si>
    <t>제련된 진화석 1개</t>
    <phoneticPr fontId="1" type="noConversion"/>
  </si>
  <si>
    <t>제련된 진화석 2개</t>
    <phoneticPr fontId="1" type="noConversion"/>
  </si>
  <si>
    <t>제련된 진화석 2개</t>
    <phoneticPr fontId="1" type="noConversion"/>
  </si>
  <si>
    <t>제련된 진화석 3개</t>
    <phoneticPr fontId="1" type="noConversion"/>
  </si>
  <si>
    <t>인비져블 레벨 1일</t>
    <phoneticPr fontId="1" type="noConversion"/>
  </si>
  <si>
    <t>인비져블 레벨 7일</t>
    <phoneticPr fontId="1" type="noConversion"/>
  </si>
  <si>
    <t>캔디 화분</t>
    <phoneticPr fontId="1" type="noConversion"/>
  </si>
  <si>
    <t>기본 씨앗 랜덤 박스</t>
    <phoneticPr fontId="1" type="noConversion"/>
  </si>
  <si>
    <t>햇살 씨앗 랜덤 박스</t>
    <phoneticPr fontId="1" type="noConversion"/>
  </si>
  <si>
    <t>일정 초기화 (엠포인트)</t>
    <phoneticPr fontId="1" type="noConversion"/>
  </si>
  <si>
    <t>P/A 비율 초기화</t>
    <phoneticPr fontId="1" type="noConversion"/>
  </si>
  <si>
    <t>낚시 홈가든 테두리 1일</t>
    <phoneticPr fontId="1" type="noConversion"/>
  </si>
  <si>
    <t>낚시 펫 닉네임 패널 1일</t>
    <phoneticPr fontId="1" type="noConversion"/>
  </si>
  <si>
    <t>송사리</t>
    <phoneticPr fontId="1" type="noConversion"/>
  </si>
  <si>
    <t>붕어</t>
    <phoneticPr fontId="1" type="noConversion"/>
  </si>
  <si>
    <t>영양제 1개</t>
    <phoneticPr fontId="1" type="noConversion"/>
  </si>
  <si>
    <t>인비져블 레벨 1일</t>
    <phoneticPr fontId="1" type="noConversion"/>
  </si>
  <si>
    <t>낚시 닉 네임 패널 1일</t>
    <phoneticPr fontId="1" type="noConversion"/>
  </si>
  <si>
    <t>낚시 닉 네임 패널 1일</t>
    <phoneticPr fontId="1" type="noConversion"/>
  </si>
  <si>
    <t>낚시 말풍선 1일</t>
    <phoneticPr fontId="1" type="noConversion"/>
  </si>
  <si>
    <t>낚시 말풍선 1일</t>
    <phoneticPr fontId="1" type="noConversion"/>
  </si>
  <si>
    <t>나만의 탄생석 랜덤 박스</t>
    <phoneticPr fontId="1" type="noConversion"/>
  </si>
  <si>
    <t>기본 낚싯대</t>
  </si>
  <si>
    <t>2단계 낚싯대</t>
  </si>
  <si>
    <t>3단계 낚싯대</t>
  </si>
  <si>
    <t>확률</t>
    <phoneticPr fontId="1" type="noConversion"/>
  </si>
  <si>
    <t>100개당 3캔디</t>
    <phoneticPr fontId="1" type="noConversion"/>
  </si>
  <si>
    <t>100개당 6 캔디</t>
    <phoneticPr fontId="1" type="noConversion"/>
  </si>
  <si>
    <t>엠포인트 획득 증가(80%) 1회</t>
    <phoneticPr fontId="1" type="noConversion"/>
  </si>
  <si>
    <t>경험치 획득 증가(80%) 1회</t>
    <phoneticPr fontId="1" type="noConversion"/>
  </si>
  <si>
    <t>엠포인트 획득 증가(100%) 1회</t>
    <phoneticPr fontId="1" type="noConversion"/>
  </si>
  <si>
    <t>경험치 획득 증가(80%) 1회</t>
    <phoneticPr fontId="1" type="noConversion"/>
  </si>
  <si>
    <t>엠포인트 획득 증가(100%) 1회</t>
    <phoneticPr fontId="1" type="noConversion"/>
  </si>
  <si>
    <t>경험치 획득 증가(100%) 1회</t>
    <phoneticPr fontId="1" type="noConversion"/>
  </si>
  <si>
    <t>엠포인트 획득 증가(150%) 1회</t>
    <phoneticPr fontId="1" type="noConversion"/>
  </si>
  <si>
    <t>경험치 획득 증가(150%) 1회</t>
    <phoneticPr fontId="1" type="noConversion"/>
  </si>
  <si>
    <t>엠포인트 획득 증가(200%) 1회</t>
    <phoneticPr fontId="1" type="noConversion"/>
  </si>
  <si>
    <t>경험치 획득 증가(200%) 1회</t>
    <phoneticPr fontId="1" type="noConversion"/>
  </si>
  <si>
    <t>솔플의 즐거움 2회</t>
    <phoneticPr fontId="1" type="noConversion"/>
  </si>
  <si>
    <t>솔플의 즐거움 3회</t>
    <phoneticPr fontId="1" type="noConversion"/>
  </si>
  <si>
    <t>구매권</t>
    <phoneticPr fontId="1" type="noConversion"/>
  </si>
  <si>
    <t>추가 요망 아이템</t>
    <phoneticPr fontId="1" type="noConversion"/>
  </si>
  <si>
    <t>캡슐머신</t>
    <phoneticPr fontId="1" type="noConversion"/>
  </si>
  <si>
    <t>대박이 있었으면 좋겠다.</t>
    <phoneticPr fontId="1" type="noConversion"/>
  </si>
  <si>
    <t>미끼?</t>
    <phoneticPr fontId="1" type="noConversion"/>
  </si>
  <si>
    <t>총 개수/ 확률</t>
    <phoneticPr fontId="1" type="noConversion"/>
  </si>
  <si>
    <t>반지</t>
    <phoneticPr fontId="1" type="noConversion"/>
  </si>
  <si>
    <t>배꼽찌</t>
    <phoneticPr fontId="1" type="noConversion"/>
  </si>
  <si>
    <t>액세서리 6종</t>
    <phoneticPr fontId="1" type="noConversion"/>
  </si>
  <si>
    <t>잡화 7종</t>
    <phoneticPr fontId="1" type="noConversion"/>
  </si>
  <si>
    <t xml:space="preserve">헤어/얼굴 캔디 </t>
    <phoneticPr fontId="1" type="noConversion"/>
  </si>
  <si>
    <t>이펙트 구매권</t>
    <phoneticPr fontId="1" type="noConversion"/>
  </si>
  <si>
    <t>닉네임 패널</t>
    <phoneticPr fontId="1" type="noConversion"/>
  </si>
  <si>
    <t>펫 네임 패널</t>
    <phoneticPr fontId="1" type="noConversion"/>
  </si>
  <si>
    <t>말풍선</t>
    <phoneticPr fontId="1" type="noConversion"/>
  </si>
  <si>
    <t>신데렐라 매직</t>
    <phoneticPr fontId="1" type="noConversion"/>
  </si>
  <si>
    <t>립스틱</t>
    <phoneticPr fontId="1" type="noConversion"/>
  </si>
  <si>
    <t>행운의 머핀</t>
    <phoneticPr fontId="1" type="noConversion"/>
  </si>
  <si>
    <t>말풍선</t>
    <phoneticPr fontId="1" type="noConversion"/>
  </si>
  <si>
    <t>컬러렌즈</t>
    <phoneticPr fontId="1" type="noConversion"/>
  </si>
  <si>
    <t>닉네임 변경권</t>
    <phoneticPr fontId="1" type="noConversion"/>
  </si>
  <si>
    <t>펫 닉네임 변경권</t>
    <phoneticPr fontId="1" type="noConversion"/>
  </si>
  <si>
    <t>홈 인테리어</t>
    <phoneticPr fontId="1" type="noConversion"/>
  </si>
  <si>
    <t>홈 배경</t>
    <phoneticPr fontId="1" type="noConversion"/>
  </si>
  <si>
    <t>플라스틱 커플 반지</t>
    <phoneticPr fontId="1" type="noConversion"/>
  </si>
  <si>
    <t>실버 커플 반지</t>
    <phoneticPr fontId="1" type="noConversion"/>
  </si>
  <si>
    <t>머리</t>
    <phoneticPr fontId="1" type="noConversion"/>
  </si>
  <si>
    <t>옴브레</t>
    <phoneticPr fontId="1" type="noConversion"/>
  </si>
  <si>
    <t>머리색</t>
    <phoneticPr fontId="1" type="noConversion"/>
  </si>
  <si>
    <t>머리 장식</t>
    <phoneticPr fontId="1" type="noConversion"/>
  </si>
  <si>
    <t>머리 스타일</t>
    <phoneticPr fontId="1" type="noConversion"/>
  </si>
  <si>
    <t>잡화</t>
    <phoneticPr fontId="1" type="noConversion"/>
  </si>
  <si>
    <t>신발</t>
    <phoneticPr fontId="1" type="noConversion"/>
  </si>
  <si>
    <t>팔찌</t>
    <phoneticPr fontId="1" type="noConversion"/>
  </si>
  <si>
    <t>반지</t>
    <phoneticPr fontId="1" type="noConversion"/>
  </si>
  <si>
    <t>발찌</t>
    <phoneticPr fontId="1" type="noConversion"/>
  </si>
  <si>
    <t>목걸이</t>
    <phoneticPr fontId="1" type="noConversion"/>
  </si>
  <si>
    <t>귀걸이</t>
    <phoneticPr fontId="1" type="noConversion"/>
  </si>
  <si>
    <t>섹시 누드 셔츠</t>
  </si>
  <si>
    <t>섹시 누드 셔츠</t>
    <phoneticPr fontId="1" type="noConversion"/>
  </si>
  <si>
    <t>이펙트 구매권(캔디 1일) 구매권</t>
  </si>
  <si>
    <t>닉네임 패널(캔디 1일) 구매권</t>
  </si>
  <si>
    <t>펫 네임 패널(캔디 1일) 구매권</t>
  </si>
  <si>
    <t>말풍선 (캔디 1일) 구매권</t>
  </si>
  <si>
    <t>행운의 머핀 15 * 5</t>
    <phoneticPr fontId="1" type="noConversion"/>
  </si>
  <si>
    <t>캡슐 머신 10 * 6</t>
    <phoneticPr fontId="1" type="noConversion"/>
  </si>
  <si>
    <t>낚시 1번 확률 * 미끼 묶음 개수 * 미끼 묶음 가격</t>
    <phoneticPr fontId="1" type="noConversion"/>
  </si>
  <si>
    <t>A 아이템</t>
    <phoneticPr fontId="1" type="noConversion"/>
  </si>
  <si>
    <t>1번 이상 나올려면 몇 개 이상 까야 할까?</t>
    <phoneticPr fontId="1" type="noConversion"/>
  </si>
  <si>
    <t>1번 이상 나오려면 묶음을 몇 개 이상 사야 할까?</t>
    <phoneticPr fontId="1" type="noConversion"/>
  </si>
  <si>
    <t>1번 이상 나오려면 얼마를 써야 할까?</t>
    <phoneticPr fontId="1" type="noConversion"/>
  </si>
  <si>
    <t>1 / 낚시 1번 확률</t>
    <phoneticPr fontId="1" type="noConversion"/>
  </si>
  <si>
    <t>(1/낚시 1번 확률) / 100</t>
    <phoneticPr fontId="1" type="noConversion"/>
  </si>
  <si>
    <t>(1/낚시 1번 확률) / 100 * 3</t>
    <phoneticPr fontId="1" type="noConversion"/>
  </si>
  <si>
    <t>가치(캔디)</t>
    <phoneticPr fontId="1" type="noConversion"/>
  </si>
  <si>
    <t>펫 네임 패널 구매권 (캔디 1일)</t>
    <phoneticPr fontId="1" type="noConversion"/>
  </si>
  <si>
    <t>말풍선 (캔디 1일)</t>
    <phoneticPr fontId="1" type="noConversion"/>
  </si>
  <si>
    <t>가치 계산</t>
    <phoneticPr fontId="1" type="noConversion"/>
  </si>
  <si>
    <t>%*가치</t>
    <phoneticPr fontId="1" type="noConversion"/>
  </si>
  <si>
    <t>총합</t>
    <phoneticPr fontId="1" type="noConversion"/>
  </si>
  <si>
    <t>&lt;- 한번 깠을 때 보상의 가치</t>
    <phoneticPr fontId="1" type="noConversion"/>
  </si>
  <si>
    <t>총합 * 100</t>
    <phoneticPr fontId="1" type="noConversion"/>
  </si>
  <si>
    <t>&lt;- 100번 깠을 때 보상의 가치</t>
    <phoneticPr fontId="1" type="noConversion"/>
  </si>
  <si>
    <t>행운의 머핀 * 2</t>
    <phoneticPr fontId="1" type="noConversion"/>
  </si>
  <si>
    <t>캡슐 머신 * 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</si>
</sst>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00B0F0"/>
      <name val="맑은 고딕"/>
      <family val="3"/>
      <charset val="129"/>
      <scheme val="minor"/>
    </font>
    <font>
      <sz val="9"/>
      <name val="맑은 고딕"/>
      <family val="2"/>
      <charset val="129"/>
      <scheme val="minor"/>
    </font>
    <font>
      <sz val="9"/>
      <color rgb="FF00B0F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9" fontId="2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 applyBorder="1">
      <alignment vertical="center"/>
    </xf>
    <xf numFmtId="9" fontId="2" fillId="2" borderId="0" xfId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6" fontId="2" fillId="2" borderId="0" xfId="1" applyNumberFormat="1" applyFont="1" applyFill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9" fontId="2" fillId="2" borderId="0" xfId="0" applyNumberFormat="1" applyFont="1" applyFill="1" applyBorder="1">
      <alignment vertical="center"/>
    </xf>
    <xf numFmtId="0" fontId="2" fillId="3" borderId="11" xfId="0" applyFont="1" applyFill="1" applyBorder="1">
      <alignment vertical="center"/>
    </xf>
    <xf numFmtId="176" fontId="2" fillId="3" borderId="11" xfId="1" applyNumberFormat="1" applyFont="1" applyFill="1" applyBorder="1" applyAlignment="1">
      <alignment horizontal="center" vertical="center"/>
    </xf>
    <xf numFmtId="0" fontId="2" fillId="3" borderId="12" xfId="0" applyFont="1" applyFill="1" applyBorder="1">
      <alignment vertical="center"/>
    </xf>
    <xf numFmtId="0" fontId="2" fillId="3" borderId="7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3" borderId="6" xfId="0" applyFont="1" applyFill="1" applyBorder="1">
      <alignment vertical="center"/>
    </xf>
    <xf numFmtId="0" fontId="2" fillId="3" borderId="6" xfId="0" applyFont="1" applyFill="1" applyBorder="1" applyAlignment="1">
      <alignment vertical="center"/>
    </xf>
    <xf numFmtId="0" fontId="2" fillId="5" borderId="9" xfId="0" applyFont="1" applyFill="1" applyBorder="1">
      <alignment vertical="center"/>
    </xf>
    <xf numFmtId="176" fontId="2" fillId="5" borderId="2" xfId="1" applyNumberFormat="1" applyFont="1" applyFill="1" applyBorder="1" applyAlignment="1">
      <alignment horizontal="center" vertical="center"/>
    </xf>
    <xf numFmtId="0" fontId="2" fillId="5" borderId="2" xfId="0" applyFont="1" applyFill="1" applyBorder="1">
      <alignment vertical="center"/>
    </xf>
    <xf numFmtId="0" fontId="2" fillId="5" borderId="3" xfId="0" applyFont="1" applyFill="1" applyBorder="1">
      <alignment vertical="center"/>
    </xf>
    <xf numFmtId="176" fontId="2" fillId="5" borderId="1" xfId="1" applyNumberFormat="1" applyFont="1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  <xf numFmtId="176" fontId="5" fillId="5" borderId="1" xfId="1" applyNumberFormat="1" applyFont="1" applyFill="1" applyBorder="1" applyAlignment="1">
      <alignment horizontal="center" vertical="center"/>
    </xf>
    <xf numFmtId="0" fontId="5" fillId="5" borderId="1" xfId="0" applyFont="1" applyFill="1" applyBorder="1">
      <alignment vertical="center"/>
    </xf>
    <xf numFmtId="0" fontId="9" fillId="5" borderId="1" xfId="0" applyFont="1" applyFill="1" applyBorder="1">
      <alignment vertical="center"/>
    </xf>
    <xf numFmtId="0" fontId="8" fillId="5" borderId="1" xfId="0" applyFont="1" applyFill="1" applyBorder="1">
      <alignment vertical="center"/>
    </xf>
    <xf numFmtId="176" fontId="6" fillId="5" borderId="1" xfId="1" applyNumberFormat="1" applyFont="1" applyFill="1" applyBorder="1" applyAlignment="1">
      <alignment horizontal="center" vertical="center"/>
    </xf>
    <xf numFmtId="0" fontId="6" fillId="5" borderId="1" xfId="0" applyFont="1" applyFill="1" applyBorder="1">
      <alignment vertical="center"/>
    </xf>
    <xf numFmtId="10" fontId="5" fillId="5" borderId="1" xfId="1" applyNumberFormat="1" applyFont="1" applyFill="1" applyBorder="1" applyAlignment="1">
      <alignment horizontal="center" vertical="center"/>
    </xf>
    <xf numFmtId="0" fontId="2" fillId="6" borderId="3" xfId="0" applyFont="1" applyFill="1" applyBorder="1">
      <alignment vertical="center"/>
    </xf>
    <xf numFmtId="176" fontId="2" fillId="6" borderId="1" xfId="1" applyNumberFormat="1" applyFont="1" applyFill="1" applyBorder="1" applyAlignment="1">
      <alignment horizontal="center" vertical="center"/>
    </xf>
    <xf numFmtId="0" fontId="2" fillId="6" borderId="1" xfId="0" applyFont="1" applyFill="1" applyBorder="1">
      <alignment vertical="center"/>
    </xf>
    <xf numFmtId="0" fontId="5" fillId="6" borderId="1" xfId="0" applyFont="1" applyFill="1" applyBorder="1">
      <alignment vertical="center"/>
    </xf>
    <xf numFmtId="176" fontId="5" fillId="6" borderId="1" xfId="1" applyNumberFormat="1" applyFont="1" applyFill="1" applyBorder="1" applyAlignment="1">
      <alignment horizontal="center" vertical="center"/>
    </xf>
    <xf numFmtId="0" fontId="9" fillId="6" borderId="1" xfId="0" applyFont="1" applyFill="1" applyBorder="1">
      <alignment vertical="center"/>
    </xf>
    <xf numFmtId="0" fontId="4" fillId="6" borderId="1" xfId="0" applyFont="1" applyFill="1" applyBorder="1">
      <alignment vertical="center"/>
    </xf>
    <xf numFmtId="0" fontId="2" fillId="7" borderId="3" xfId="0" applyFont="1" applyFill="1" applyBorder="1">
      <alignment vertical="center"/>
    </xf>
    <xf numFmtId="176" fontId="2" fillId="7" borderId="1" xfId="1" applyNumberFormat="1" applyFont="1" applyFill="1" applyBorder="1" applyAlignment="1">
      <alignment horizontal="center" vertical="center"/>
    </xf>
    <xf numFmtId="0" fontId="2" fillId="7" borderId="1" xfId="0" applyFont="1" applyFill="1" applyBorder="1">
      <alignment vertical="center"/>
    </xf>
    <xf numFmtId="0" fontId="5" fillId="7" borderId="1" xfId="0" applyFont="1" applyFill="1" applyBorder="1">
      <alignment vertical="center"/>
    </xf>
    <xf numFmtId="176" fontId="5" fillId="7" borderId="1" xfId="1" applyNumberFormat="1" applyFont="1" applyFill="1" applyBorder="1" applyAlignment="1">
      <alignment horizontal="center" vertical="center"/>
    </xf>
    <xf numFmtId="0" fontId="9" fillId="7" borderId="1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7" fillId="7" borderId="1" xfId="0" applyFont="1" applyFill="1" applyBorder="1">
      <alignment vertical="center"/>
    </xf>
    <xf numFmtId="0" fontId="2" fillId="4" borderId="3" xfId="0" applyFont="1" applyFill="1" applyBorder="1">
      <alignment vertical="center"/>
    </xf>
    <xf numFmtId="176" fontId="2" fillId="4" borderId="1" xfId="1" applyNumberFormat="1" applyFont="1" applyFill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176" fontId="5" fillId="4" borderId="1" xfId="1" applyNumberFormat="1" applyFont="1" applyFill="1" applyBorder="1" applyAlignment="1">
      <alignment horizontal="center" vertical="center"/>
    </xf>
    <xf numFmtId="0" fontId="9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7" fillId="4" borderId="1" xfId="0" applyFont="1" applyFill="1" applyBorder="1">
      <alignment vertical="center"/>
    </xf>
    <xf numFmtId="0" fontId="2" fillId="7" borderId="13" xfId="0" applyFont="1" applyFill="1" applyBorder="1">
      <alignment vertical="center"/>
    </xf>
    <xf numFmtId="176" fontId="2" fillId="7" borderId="14" xfId="1" applyNumberFormat="1" applyFont="1" applyFill="1" applyBorder="1" applyAlignment="1">
      <alignment horizontal="center" vertical="center"/>
    </xf>
    <xf numFmtId="0" fontId="2" fillId="7" borderId="14" xfId="0" applyFont="1" applyFill="1" applyBorder="1">
      <alignment vertical="center"/>
    </xf>
    <xf numFmtId="0" fontId="9" fillId="7" borderId="14" xfId="0" applyFont="1" applyFill="1" applyBorder="1">
      <alignment vertical="center"/>
    </xf>
    <xf numFmtId="0" fontId="2" fillId="3" borderId="5" xfId="0" applyFont="1" applyFill="1" applyBorder="1">
      <alignment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>
      <alignment vertical="center"/>
    </xf>
    <xf numFmtId="176" fontId="2" fillId="2" borderId="19" xfId="1" applyNumberFormat="1" applyFont="1" applyFill="1" applyBorder="1" applyAlignment="1">
      <alignment horizontal="center" vertical="center"/>
    </xf>
    <xf numFmtId="0" fontId="2" fillId="2" borderId="19" xfId="0" applyFont="1" applyFill="1" applyBorder="1">
      <alignment vertical="center"/>
    </xf>
    <xf numFmtId="0" fontId="2" fillId="2" borderId="0" xfId="1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9" fontId="0" fillId="0" borderId="0" xfId="0" applyNumberFormat="1">
      <alignment vertical="center"/>
    </xf>
    <xf numFmtId="0" fontId="2" fillId="2" borderId="0" xfId="1" applyNumberFormat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5" borderId="10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6" borderId="4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5" fillId="4" borderId="4" xfId="0" applyFont="1" applyFill="1" applyBorder="1">
      <alignment vertical="center"/>
    </xf>
    <xf numFmtId="0" fontId="9" fillId="4" borderId="4" xfId="0" applyFont="1" applyFill="1" applyBorder="1">
      <alignment vertical="center"/>
    </xf>
    <xf numFmtId="0" fontId="2" fillId="7" borderId="4" xfId="0" applyFont="1" applyFill="1" applyBorder="1">
      <alignment vertical="center"/>
    </xf>
    <xf numFmtId="0" fontId="5" fillId="7" borderId="4" xfId="0" applyFont="1" applyFill="1" applyBorder="1">
      <alignment vertical="center"/>
    </xf>
    <xf numFmtId="0" fontId="6" fillId="5" borderId="4" xfId="0" applyFont="1" applyFill="1" applyBorder="1">
      <alignment vertical="center"/>
    </xf>
    <xf numFmtId="0" fontId="5" fillId="5" borderId="4" xfId="0" applyFont="1" applyFill="1" applyBorder="1">
      <alignment vertical="center"/>
    </xf>
    <xf numFmtId="0" fontId="9" fillId="5" borderId="4" xfId="0" applyFont="1" applyFill="1" applyBorder="1">
      <alignment vertical="center"/>
    </xf>
    <xf numFmtId="0" fontId="5" fillId="6" borderId="4" xfId="0" applyFont="1" applyFill="1" applyBorder="1">
      <alignment vertical="center"/>
    </xf>
    <xf numFmtId="0" fontId="9" fillId="6" borderId="4" xfId="0" applyFont="1" applyFill="1" applyBorder="1">
      <alignment vertical="center"/>
    </xf>
    <xf numFmtId="0" fontId="9" fillId="7" borderId="4" xfId="0" applyFont="1" applyFill="1" applyBorder="1">
      <alignment vertical="center"/>
    </xf>
    <xf numFmtId="0" fontId="4" fillId="5" borderId="4" xfId="0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9" fillId="7" borderId="15" xfId="0" applyFont="1" applyFill="1" applyBorder="1">
      <alignment vertical="center"/>
    </xf>
    <xf numFmtId="0" fontId="2" fillId="7" borderId="15" xfId="0" applyFont="1" applyFill="1" applyBorder="1">
      <alignment vertical="center"/>
    </xf>
    <xf numFmtId="0" fontId="7" fillId="4" borderId="4" xfId="0" applyFont="1" applyFill="1" applyBorder="1">
      <alignment vertical="center"/>
    </xf>
    <xf numFmtId="0" fontId="7" fillId="7" borderId="4" xfId="0" applyFont="1" applyFill="1" applyBorder="1">
      <alignment vertical="center"/>
    </xf>
    <xf numFmtId="0" fontId="4" fillId="6" borderId="4" xfId="0" applyFont="1" applyFill="1" applyBorder="1">
      <alignment vertical="center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76" fontId="2" fillId="2" borderId="17" xfId="1" applyNumberFormat="1" applyFont="1" applyFill="1" applyBorder="1" applyAlignment="1">
      <alignment horizontal="center" vertical="center"/>
    </xf>
    <xf numFmtId="176" fontId="2" fillId="5" borderId="21" xfId="1" applyNumberFormat="1" applyFont="1" applyFill="1" applyBorder="1" applyAlignment="1">
      <alignment horizontal="center" vertical="center"/>
    </xf>
    <xf numFmtId="176" fontId="4" fillId="4" borderId="1" xfId="1" applyNumberFormat="1" applyFont="1" applyFill="1" applyBorder="1" applyAlignment="1">
      <alignment horizontal="center" vertical="center"/>
    </xf>
    <xf numFmtId="176" fontId="9" fillId="4" borderId="1" xfId="1" applyNumberFormat="1" applyFont="1" applyFill="1" applyBorder="1" applyAlignment="1">
      <alignment horizontal="center" vertical="center"/>
    </xf>
    <xf numFmtId="176" fontId="7" fillId="5" borderId="1" xfId="1" applyNumberFormat="1" applyFont="1" applyFill="1" applyBorder="1" applyAlignment="1">
      <alignment horizontal="center" vertical="center"/>
    </xf>
    <xf numFmtId="176" fontId="7" fillId="6" borderId="1" xfId="1" applyNumberFormat="1" applyFont="1" applyFill="1" applyBorder="1" applyAlignment="1">
      <alignment horizontal="center" vertical="center"/>
    </xf>
    <xf numFmtId="176" fontId="7" fillId="4" borderId="1" xfId="1" applyNumberFormat="1" applyFont="1" applyFill="1" applyBorder="1" applyAlignment="1">
      <alignment horizontal="center" vertical="center"/>
    </xf>
    <xf numFmtId="176" fontId="7" fillId="7" borderId="1" xfId="1" applyNumberFormat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/>
    </xf>
    <xf numFmtId="176" fontId="7" fillId="7" borderId="14" xfId="1" applyNumberFormat="1" applyFont="1" applyFill="1" applyBorder="1" applyAlignment="1">
      <alignment horizontal="center" vertical="center"/>
    </xf>
    <xf numFmtId="0" fontId="2" fillId="3" borderId="22" xfId="0" applyFont="1" applyFill="1" applyBorder="1">
      <alignment vertical="center"/>
    </xf>
    <xf numFmtId="176" fontId="2" fillId="3" borderId="23" xfId="1" applyNumberFormat="1" applyFont="1" applyFill="1" applyBorder="1" applyAlignment="1">
      <alignment horizontal="center" vertical="center"/>
    </xf>
    <xf numFmtId="0" fontId="2" fillId="5" borderId="24" xfId="0" applyFont="1" applyFill="1" applyBorder="1">
      <alignment vertical="center"/>
    </xf>
    <xf numFmtId="0" fontId="2" fillId="5" borderId="26" xfId="0" applyFont="1" applyFill="1" applyBorder="1">
      <alignment vertical="center"/>
    </xf>
    <xf numFmtId="0" fontId="2" fillId="6" borderId="26" xfId="0" applyFont="1" applyFill="1" applyBorder="1">
      <alignment vertical="center"/>
    </xf>
    <xf numFmtId="0" fontId="2" fillId="4" borderId="26" xfId="0" applyFont="1" applyFill="1" applyBorder="1">
      <alignment vertical="center"/>
    </xf>
    <xf numFmtId="0" fontId="2" fillId="7" borderId="26" xfId="0" applyFont="1" applyFill="1" applyBorder="1">
      <alignment vertical="center"/>
    </xf>
    <xf numFmtId="0" fontId="2" fillId="2" borderId="27" xfId="0" applyFont="1" applyFill="1" applyBorder="1">
      <alignment vertical="center"/>
    </xf>
    <xf numFmtId="0" fontId="2" fillId="7" borderId="28" xfId="0" applyFont="1" applyFill="1" applyBorder="1">
      <alignment vertical="center"/>
    </xf>
    <xf numFmtId="0" fontId="2" fillId="2" borderId="16" xfId="0" applyFont="1" applyFill="1" applyBorder="1" applyAlignment="1">
      <alignment horizontal="center" vertical="center"/>
    </xf>
    <xf numFmtId="0" fontId="2" fillId="5" borderId="25" xfId="0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2" fillId="6" borderId="29" xfId="0" applyFont="1" applyFill="1" applyBorder="1">
      <alignment vertical="center"/>
    </xf>
    <xf numFmtId="0" fontId="2" fillId="4" borderId="29" xfId="0" applyFont="1" applyFill="1" applyBorder="1">
      <alignment vertical="center"/>
    </xf>
    <xf numFmtId="0" fontId="2" fillId="7" borderId="29" xfId="0" applyFont="1" applyFill="1" applyBorder="1">
      <alignment vertical="center"/>
    </xf>
    <xf numFmtId="0" fontId="2" fillId="2" borderId="30" xfId="0" applyFont="1" applyFill="1" applyBorder="1">
      <alignment vertical="center"/>
    </xf>
    <xf numFmtId="0" fontId="2" fillId="7" borderId="31" xfId="0" applyFont="1" applyFill="1" applyBorder="1">
      <alignment vertical="center"/>
    </xf>
    <xf numFmtId="176" fontId="2" fillId="2" borderId="16" xfId="1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3" borderId="32" xfId="0" applyFont="1" applyFill="1" applyBorder="1">
      <alignment vertical="center"/>
    </xf>
    <xf numFmtId="176" fontId="2" fillId="2" borderId="0" xfId="1" applyNumberFormat="1" applyFont="1" applyFill="1" applyAlignment="1">
      <alignment horizontal="left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>
      <selection activeCell="C8" sqref="C8"/>
    </sheetView>
  </sheetViews>
  <sheetFormatPr defaultRowHeight="16.5" x14ac:dyDescent="0.3"/>
  <cols>
    <col min="2" max="2" width="12.75" bestFit="1" customWidth="1"/>
    <col min="3" max="3" width="22.25" bestFit="1" customWidth="1"/>
  </cols>
  <sheetData>
    <row r="2" spans="2:3" x14ac:dyDescent="0.3">
      <c r="B2" s="2" t="s">
        <v>32</v>
      </c>
      <c r="C2" s="2" t="s">
        <v>33</v>
      </c>
    </row>
    <row r="3" spans="2:3" x14ac:dyDescent="0.3">
      <c r="B3" s="4" t="s">
        <v>27</v>
      </c>
      <c r="C3" s="4" t="s">
        <v>34</v>
      </c>
    </row>
    <row r="4" spans="2:3" x14ac:dyDescent="0.3">
      <c r="B4" s="4" t="s">
        <v>28</v>
      </c>
      <c r="C4" s="4" t="s">
        <v>35</v>
      </c>
    </row>
    <row r="5" spans="2:3" x14ac:dyDescent="0.3">
      <c r="B5" s="4" t="s">
        <v>29</v>
      </c>
      <c r="C5" s="4" t="s">
        <v>36</v>
      </c>
    </row>
    <row r="6" spans="2:3" x14ac:dyDescent="0.3">
      <c r="B6" s="3" t="s">
        <v>30</v>
      </c>
      <c r="C6" s="3" t="s">
        <v>37</v>
      </c>
    </row>
    <row r="7" spans="2:3" x14ac:dyDescent="0.3">
      <c r="B7" s="3" t="s">
        <v>5</v>
      </c>
      <c r="C7" s="3" t="s">
        <v>152</v>
      </c>
    </row>
    <row r="8" spans="2:3" x14ac:dyDescent="0.3">
      <c r="B8" s="3" t="s">
        <v>31</v>
      </c>
      <c r="C8" s="3" t="s">
        <v>153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371"/>
  <sheetViews>
    <sheetView tabSelected="1" topLeftCell="A3" workbookViewId="0">
      <selection activeCell="G7" sqref="G7"/>
    </sheetView>
  </sheetViews>
  <sheetFormatPr defaultRowHeight="12" x14ac:dyDescent="0.3"/>
  <cols>
    <col min="1" max="1" width="2.625" style="1" customWidth="1"/>
    <col min="2" max="2" width="10.375" style="1" bestFit="1" customWidth="1"/>
    <col min="3" max="3" width="25.625" style="1" customWidth="1"/>
    <col min="4" max="4" width="8.625" style="1" customWidth="1"/>
    <col min="5" max="6" width="8.625" style="9" customWidth="1"/>
    <col min="7" max="7" width="25.625" style="1" customWidth="1"/>
    <col min="8" max="8" width="8.625" style="1" customWidth="1"/>
    <col min="9" max="10" width="8.625" style="9" customWidth="1"/>
    <col min="11" max="11" width="25.625" style="1" customWidth="1"/>
    <col min="12" max="12" width="8.625" style="1" customWidth="1"/>
    <col min="13" max="14" width="8.625" style="9" customWidth="1"/>
    <col min="15" max="15" width="10.375" style="1" bestFit="1" customWidth="1"/>
    <col min="16" max="16" width="25.625" style="1" customWidth="1"/>
    <col min="17" max="17" width="8.625" style="1" customWidth="1"/>
    <col min="18" max="19" width="8.625" style="9" customWidth="1"/>
    <col min="20" max="20" width="25.625" style="1" customWidth="1"/>
    <col min="21" max="21" width="8.625" style="1" customWidth="1"/>
    <col min="22" max="23" width="8.625" style="9" customWidth="1"/>
    <col min="24" max="24" width="25.625" style="1" customWidth="1"/>
    <col min="25" max="25" width="8.625" style="1" customWidth="1"/>
    <col min="26" max="27" width="8.625" style="9" customWidth="1"/>
    <col min="28" max="28" width="10.375" style="1" bestFit="1" customWidth="1"/>
    <col min="29" max="29" width="25.625" style="1" customWidth="1"/>
    <col min="30" max="30" width="8.625" style="1" customWidth="1"/>
    <col min="31" max="32" width="8.625" style="9" customWidth="1"/>
    <col min="33" max="33" width="25.625" style="1" customWidth="1"/>
    <col min="34" max="34" width="8.625" style="1" customWidth="1"/>
    <col min="35" max="36" width="8.625" style="9" customWidth="1"/>
    <col min="37" max="37" width="25.625" style="1" customWidth="1"/>
    <col min="38" max="38" width="8.625" style="1" customWidth="1"/>
    <col min="39" max="40" width="8.625" style="9" customWidth="1"/>
    <col min="41" max="16384" width="9" style="1"/>
  </cols>
  <sheetData>
    <row r="2" spans="2:40" x14ac:dyDescent="0.3">
      <c r="B2" s="8"/>
      <c r="C2" s="8" t="s">
        <v>4</v>
      </c>
      <c r="D2" s="92"/>
      <c r="E2" s="10"/>
      <c r="F2" s="10"/>
      <c r="G2" s="6"/>
      <c r="H2" s="6"/>
      <c r="I2" s="10"/>
      <c r="J2" s="10"/>
      <c r="K2" s="6"/>
      <c r="L2" s="6"/>
      <c r="M2" s="10"/>
      <c r="N2" s="10"/>
      <c r="O2" s="6"/>
      <c r="P2" s="6"/>
      <c r="Q2" s="6"/>
      <c r="R2" s="10"/>
      <c r="S2" s="10"/>
      <c r="T2" s="6"/>
      <c r="U2" s="6"/>
      <c r="V2" s="10"/>
      <c r="W2" s="10"/>
      <c r="X2" s="6"/>
      <c r="Y2" s="6"/>
      <c r="Z2" s="10"/>
      <c r="AA2" s="10"/>
      <c r="AB2" s="6"/>
      <c r="AC2" s="6"/>
      <c r="AD2" s="6"/>
      <c r="AE2" s="10"/>
      <c r="AF2" s="10"/>
      <c r="AG2" s="6"/>
      <c r="AH2" s="6"/>
      <c r="AI2" s="10"/>
      <c r="AJ2" s="10"/>
      <c r="AK2" s="6"/>
      <c r="AL2" s="6"/>
      <c r="AM2" s="10"/>
      <c r="AN2" s="10"/>
    </row>
    <row r="3" spans="2:40" x14ac:dyDescent="0.3">
      <c r="B3" s="8" t="s">
        <v>0</v>
      </c>
      <c r="C3" s="5">
        <v>0.3</v>
      </c>
      <c r="D3" s="91"/>
      <c r="E3" s="10"/>
      <c r="F3" s="10"/>
      <c r="G3" s="6"/>
      <c r="H3" s="6"/>
      <c r="I3" s="10"/>
      <c r="J3" s="10"/>
      <c r="K3" s="6"/>
      <c r="L3" s="6"/>
      <c r="M3" s="10"/>
      <c r="N3" s="10"/>
      <c r="O3" s="6"/>
      <c r="P3" s="11"/>
      <c r="Q3" s="11"/>
      <c r="R3" s="10"/>
      <c r="S3" s="10"/>
      <c r="T3" s="6"/>
      <c r="U3" s="6"/>
      <c r="V3" s="10"/>
      <c r="W3" s="10"/>
      <c r="X3" s="6"/>
      <c r="Y3" s="6"/>
      <c r="Z3" s="10"/>
      <c r="AA3" s="10"/>
      <c r="AB3" s="6"/>
      <c r="AC3" s="11"/>
      <c r="AD3" s="11"/>
      <c r="AE3" s="10"/>
      <c r="AF3" s="10"/>
      <c r="AG3" s="6"/>
      <c r="AH3" s="6"/>
      <c r="AI3" s="10"/>
      <c r="AJ3" s="10"/>
      <c r="AK3" s="6"/>
      <c r="AL3" s="6"/>
      <c r="AM3" s="10"/>
      <c r="AN3" s="10"/>
    </row>
    <row r="4" spans="2:40" x14ac:dyDescent="0.3">
      <c r="B4" s="8" t="s">
        <v>1</v>
      </c>
      <c r="C4" s="5">
        <v>0.4</v>
      </c>
      <c r="D4" s="91"/>
      <c r="E4" s="10"/>
      <c r="F4" s="10"/>
      <c r="G4" s="6"/>
      <c r="H4" s="6"/>
      <c r="I4" s="10"/>
      <c r="J4" s="10"/>
      <c r="K4" s="6"/>
      <c r="L4" s="6"/>
      <c r="M4" s="10"/>
      <c r="N4" s="10"/>
      <c r="O4" s="6"/>
      <c r="P4" s="11"/>
      <c r="Q4" s="11"/>
      <c r="R4" s="10"/>
      <c r="S4" s="10"/>
      <c r="T4" s="6"/>
      <c r="U4" s="6"/>
      <c r="V4" s="10"/>
      <c r="W4" s="10"/>
      <c r="X4" s="6"/>
      <c r="Y4" s="6"/>
      <c r="Z4" s="10"/>
      <c r="AA4" s="10"/>
      <c r="AB4" s="6"/>
      <c r="AC4" s="11"/>
      <c r="AD4" s="11"/>
      <c r="AE4" s="10"/>
      <c r="AF4" s="10"/>
      <c r="AG4" s="6"/>
      <c r="AH4" s="6"/>
      <c r="AI4" s="10"/>
      <c r="AJ4" s="10"/>
      <c r="AK4" s="6"/>
      <c r="AL4" s="6"/>
      <c r="AM4" s="10"/>
      <c r="AN4" s="10"/>
    </row>
    <row r="5" spans="2:40" x14ac:dyDescent="0.3">
      <c r="B5" s="8" t="s">
        <v>2</v>
      </c>
      <c r="C5" s="5">
        <v>0.5</v>
      </c>
      <c r="D5" s="91"/>
      <c r="E5" s="10"/>
      <c r="F5" s="10"/>
      <c r="G5" s="6"/>
      <c r="H5" s="6"/>
      <c r="I5" s="10"/>
      <c r="J5" s="10"/>
      <c r="K5" s="6"/>
      <c r="L5" s="6"/>
      <c r="M5" s="10"/>
      <c r="N5" s="10"/>
      <c r="O5" s="6"/>
      <c r="P5" s="11"/>
      <c r="Q5" s="11"/>
      <c r="R5" s="10"/>
      <c r="S5" s="10"/>
      <c r="T5" s="6"/>
      <c r="U5" s="6"/>
      <c r="V5" s="10"/>
      <c r="W5" s="10"/>
      <c r="X5" s="6"/>
      <c r="Y5" s="6"/>
      <c r="Z5" s="10"/>
      <c r="AA5" s="10"/>
      <c r="AB5" s="6"/>
      <c r="AC5" s="11"/>
      <c r="AD5" s="11"/>
      <c r="AE5" s="10"/>
      <c r="AF5" s="10"/>
      <c r="AG5" s="6"/>
      <c r="AH5" s="6"/>
      <c r="AI5" s="10"/>
      <c r="AJ5" s="10"/>
      <c r="AK5" s="6"/>
      <c r="AL5" s="6"/>
      <c r="AM5" s="10"/>
      <c r="AN5" s="10"/>
    </row>
    <row r="6" spans="2:40" ht="12.75" thickBot="1" x14ac:dyDescent="0.35"/>
    <row r="7" spans="2:40" ht="12.75" thickBot="1" x14ac:dyDescent="0.35">
      <c r="B7" s="17" t="s">
        <v>3</v>
      </c>
      <c r="C7" s="14" t="s">
        <v>91</v>
      </c>
      <c r="D7" s="14" t="s">
        <v>220</v>
      </c>
      <c r="E7" s="13" t="s">
        <v>151</v>
      </c>
      <c r="F7" s="13" t="s">
        <v>224</v>
      </c>
      <c r="G7" s="12" t="s">
        <v>92</v>
      </c>
      <c r="H7" s="14" t="s">
        <v>220</v>
      </c>
      <c r="I7" s="13" t="s">
        <v>151</v>
      </c>
      <c r="J7" s="13" t="s">
        <v>224</v>
      </c>
      <c r="K7" s="12" t="s">
        <v>93</v>
      </c>
      <c r="L7" s="14" t="s">
        <v>220</v>
      </c>
      <c r="M7" s="13" t="s">
        <v>151</v>
      </c>
      <c r="N7" s="13" t="s">
        <v>224</v>
      </c>
      <c r="O7" s="17" t="s">
        <v>107</v>
      </c>
      <c r="P7" s="14" t="s">
        <v>91</v>
      </c>
      <c r="Q7" s="14" t="s">
        <v>220</v>
      </c>
      <c r="R7" s="13" t="s">
        <v>151</v>
      </c>
      <c r="S7" s="13" t="s">
        <v>224</v>
      </c>
      <c r="T7" s="12" t="s">
        <v>92</v>
      </c>
      <c r="U7" s="14" t="s">
        <v>220</v>
      </c>
      <c r="V7" s="13" t="s">
        <v>151</v>
      </c>
      <c r="W7" s="13" t="s">
        <v>224</v>
      </c>
      <c r="X7" s="12" t="s">
        <v>93</v>
      </c>
      <c r="Y7" s="14" t="s">
        <v>220</v>
      </c>
      <c r="Z7" s="13" t="s">
        <v>151</v>
      </c>
      <c r="AA7" s="13" t="s">
        <v>224</v>
      </c>
      <c r="AB7" s="17" t="s">
        <v>3</v>
      </c>
      <c r="AC7" s="103" t="s">
        <v>220</v>
      </c>
      <c r="AD7" s="14" t="s">
        <v>220</v>
      </c>
      <c r="AE7" s="13" t="s">
        <v>151</v>
      </c>
      <c r="AF7" s="13" t="s">
        <v>224</v>
      </c>
      <c r="AG7" s="12" t="s">
        <v>92</v>
      </c>
      <c r="AH7" s="14" t="s">
        <v>220</v>
      </c>
      <c r="AI7" s="13" t="s">
        <v>151</v>
      </c>
      <c r="AJ7" s="13" t="s">
        <v>224</v>
      </c>
      <c r="AK7" s="12" t="s">
        <v>93</v>
      </c>
      <c r="AL7" s="14" t="s">
        <v>220</v>
      </c>
      <c r="AM7" s="13" t="s">
        <v>151</v>
      </c>
      <c r="AN7" s="104" t="s">
        <v>224</v>
      </c>
    </row>
    <row r="8" spans="2:40" x14ac:dyDescent="0.3">
      <c r="B8" s="18"/>
      <c r="C8" s="19" t="s">
        <v>26</v>
      </c>
      <c r="D8" s="19"/>
      <c r="E8" s="20">
        <v>0.06</v>
      </c>
      <c r="F8" s="22">
        <f t="shared" ref="F8:F64" si="0">D8*E8</f>
        <v>0</v>
      </c>
      <c r="G8" s="21" t="s">
        <v>26</v>
      </c>
      <c r="H8" s="21"/>
      <c r="I8" s="20">
        <v>0.08</v>
      </c>
      <c r="J8" s="19">
        <f>H8*I8</f>
        <v>0</v>
      </c>
      <c r="K8" s="21" t="s">
        <v>26</v>
      </c>
      <c r="L8" s="70"/>
      <c r="M8" s="94">
        <v>0.1</v>
      </c>
      <c r="N8" s="19">
        <f>L8*M8</f>
        <v>0</v>
      </c>
      <c r="O8" s="18"/>
      <c r="P8" s="19" t="s">
        <v>26</v>
      </c>
      <c r="Q8" s="19"/>
      <c r="R8" s="20">
        <v>0.08</v>
      </c>
      <c r="S8" s="19">
        <f>Q8*R8</f>
        <v>0</v>
      </c>
      <c r="T8" s="21" t="s">
        <v>108</v>
      </c>
      <c r="U8" s="21"/>
      <c r="V8" s="20">
        <v>0.1</v>
      </c>
      <c r="W8" s="19">
        <f>U8*V8</f>
        <v>0</v>
      </c>
      <c r="X8" s="21" t="s">
        <v>26</v>
      </c>
      <c r="Y8" s="70"/>
      <c r="Z8" s="94">
        <v>0.12</v>
      </c>
      <c r="AA8" s="19">
        <f>Y8*Z8</f>
        <v>0</v>
      </c>
      <c r="AB8" s="18"/>
      <c r="AC8" s="105" t="s">
        <v>139</v>
      </c>
      <c r="AD8" s="19"/>
      <c r="AE8" s="20">
        <v>0.1</v>
      </c>
      <c r="AF8" s="19">
        <f>AD8*AE8</f>
        <v>0</v>
      </c>
      <c r="AG8" s="21" t="s">
        <v>26</v>
      </c>
      <c r="AH8" s="21"/>
      <c r="AI8" s="20">
        <v>0.12</v>
      </c>
      <c r="AJ8" s="19">
        <f>AH8*AI8</f>
        <v>0</v>
      </c>
      <c r="AK8" s="21" t="s">
        <v>139</v>
      </c>
      <c r="AL8" s="70"/>
      <c r="AM8" s="94">
        <v>0.14000000000000001</v>
      </c>
      <c r="AN8" s="113">
        <f>AL8*AM8</f>
        <v>0</v>
      </c>
    </row>
    <row r="9" spans="2:40" x14ac:dyDescent="0.3">
      <c r="B9" s="15"/>
      <c r="C9" s="22" t="s">
        <v>25</v>
      </c>
      <c r="D9" s="22"/>
      <c r="E9" s="23">
        <v>0.06</v>
      </c>
      <c r="F9" s="22">
        <f t="shared" si="0"/>
        <v>0</v>
      </c>
      <c r="G9" s="24" t="s">
        <v>25</v>
      </c>
      <c r="H9" s="24"/>
      <c r="I9" s="23">
        <v>0.08</v>
      </c>
      <c r="J9" s="22">
        <f t="shared" ref="J9:J64" si="1">H9*I9</f>
        <v>0</v>
      </c>
      <c r="K9" s="24" t="s">
        <v>25</v>
      </c>
      <c r="L9" s="71"/>
      <c r="M9" s="23">
        <v>0.1</v>
      </c>
      <c r="N9" s="22">
        <f t="shared" ref="N9:N64" si="2">L9*M9</f>
        <v>0</v>
      </c>
      <c r="O9" s="15"/>
      <c r="P9" s="22" t="s">
        <v>25</v>
      </c>
      <c r="Q9" s="22"/>
      <c r="R9" s="23">
        <v>0.08</v>
      </c>
      <c r="S9" s="22">
        <f t="shared" ref="S9:S64" si="3">Q9*R9</f>
        <v>0</v>
      </c>
      <c r="T9" s="24" t="s">
        <v>109</v>
      </c>
      <c r="U9" s="24"/>
      <c r="V9" s="23">
        <v>0.1</v>
      </c>
      <c r="W9" s="22">
        <f t="shared" ref="W9:W64" si="4">U9*V9</f>
        <v>0</v>
      </c>
      <c r="X9" s="24" t="s">
        <v>109</v>
      </c>
      <c r="Y9" s="71"/>
      <c r="Z9" s="23">
        <v>0.12</v>
      </c>
      <c r="AA9" s="22">
        <f t="shared" ref="AA9:AA64" si="5">Y9*Z9</f>
        <v>0</v>
      </c>
      <c r="AB9" s="15"/>
      <c r="AC9" s="106" t="s">
        <v>25</v>
      </c>
      <c r="AD9" s="22"/>
      <c r="AE9" s="23">
        <v>0.1</v>
      </c>
      <c r="AF9" s="22">
        <f t="shared" ref="AF9:AF64" si="6">AD9*AE9</f>
        <v>0</v>
      </c>
      <c r="AG9" s="24" t="s">
        <v>25</v>
      </c>
      <c r="AH9" s="24"/>
      <c r="AI9" s="23">
        <v>0.12</v>
      </c>
      <c r="AJ9" s="22">
        <f t="shared" ref="AJ9:AJ64" si="7">AH9*AI9</f>
        <v>0</v>
      </c>
      <c r="AK9" s="24" t="s">
        <v>140</v>
      </c>
      <c r="AL9" s="71"/>
      <c r="AM9" s="23">
        <v>0.14000000000000001</v>
      </c>
      <c r="AN9" s="114">
        <f t="shared" ref="AN9:AN64" si="8">AL9*AM9</f>
        <v>0</v>
      </c>
    </row>
    <row r="10" spans="2:40" x14ac:dyDescent="0.3">
      <c r="B10" s="15"/>
      <c r="C10" s="33" t="s">
        <v>38</v>
      </c>
      <c r="D10" s="33"/>
      <c r="E10" s="34">
        <v>0.1</v>
      </c>
      <c r="F10" s="33">
        <f t="shared" si="0"/>
        <v>0</v>
      </c>
      <c r="G10" s="35" t="s">
        <v>8</v>
      </c>
      <c r="H10" s="35"/>
      <c r="I10" s="34">
        <v>0.05</v>
      </c>
      <c r="J10" s="33">
        <f t="shared" si="1"/>
        <v>0</v>
      </c>
      <c r="K10" s="35" t="s">
        <v>9</v>
      </c>
      <c r="L10" s="72"/>
      <c r="M10" s="34">
        <v>0.04</v>
      </c>
      <c r="N10" s="33">
        <f t="shared" si="2"/>
        <v>0</v>
      </c>
      <c r="O10" s="15"/>
      <c r="P10" s="33" t="s">
        <v>7</v>
      </c>
      <c r="Q10" s="33"/>
      <c r="R10" s="34">
        <v>0.1</v>
      </c>
      <c r="S10" s="33">
        <f t="shared" si="3"/>
        <v>0</v>
      </c>
      <c r="T10" s="35" t="s">
        <v>9</v>
      </c>
      <c r="U10" s="35"/>
      <c r="V10" s="34">
        <v>0.06</v>
      </c>
      <c r="W10" s="33">
        <f t="shared" si="4"/>
        <v>0</v>
      </c>
      <c r="X10" s="35" t="s">
        <v>110</v>
      </c>
      <c r="Y10" s="72"/>
      <c r="Z10" s="34">
        <v>0.04</v>
      </c>
      <c r="AA10" s="33">
        <f t="shared" si="5"/>
        <v>0</v>
      </c>
      <c r="AB10" s="15"/>
      <c r="AC10" s="107" t="s">
        <v>94</v>
      </c>
      <c r="AD10" s="33"/>
      <c r="AE10" s="34">
        <v>0.1</v>
      </c>
      <c r="AF10" s="33">
        <f t="shared" si="6"/>
        <v>0</v>
      </c>
      <c r="AG10" s="35" t="s">
        <v>95</v>
      </c>
      <c r="AH10" s="35"/>
      <c r="AI10" s="34">
        <v>0.1</v>
      </c>
      <c r="AJ10" s="33">
        <f t="shared" si="7"/>
        <v>0</v>
      </c>
      <c r="AK10" s="35" t="s">
        <v>10</v>
      </c>
      <c r="AL10" s="72"/>
      <c r="AM10" s="34">
        <v>0.1</v>
      </c>
      <c r="AN10" s="115">
        <f t="shared" si="8"/>
        <v>0</v>
      </c>
    </row>
    <row r="11" spans="2:40" x14ac:dyDescent="0.3">
      <c r="B11" s="15"/>
      <c r="C11" s="33" t="s">
        <v>39</v>
      </c>
      <c r="D11" s="33"/>
      <c r="E11" s="34">
        <v>0.1</v>
      </c>
      <c r="F11" s="33">
        <f t="shared" si="0"/>
        <v>0</v>
      </c>
      <c r="G11" s="35" t="s">
        <v>46</v>
      </c>
      <c r="H11" s="35"/>
      <c r="I11" s="34">
        <v>0.05</v>
      </c>
      <c r="J11" s="33">
        <f t="shared" si="1"/>
        <v>0</v>
      </c>
      <c r="K11" s="35" t="s">
        <v>52</v>
      </c>
      <c r="L11" s="72"/>
      <c r="M11" s="34">
        <v>0.03</v>
      </c>
      <c r="N11" s="33">
        <f t="shared" si="2"/>
        <v>0</v>
      </c>
      <c r="O11" s="15"/>
      <c r="P11" s="33" t="s">
        <v>40</v>
      </c>
      <c r="Q11" s="33"/>
      <c r="R11" s="34">
        <v>0.1</v>
      </c>
      <c r="S11" s="33">
        <f t="shared" si="3"/>
        <v>0</v>
      </c>
      <c r="T11" s="35" t="s">
        <v>59</v>
      </c>
      <c r="U11" s="35"/>
      <c r="V11" s="34">
        <v>0.05</v>
      </c>
      <c r="W11" s="33">
        <f t="shared" si="4"/>
        <v>0</v>
      </c>
      <c r="X11" s="35" t="s">
        <v>111</v>
      </c>
      <c r="Y11" s="72"/>
      <c r="Z11" s="34">
        <v>0.03</v>
      </c>
      <c r="AA11" s="33">
        <f t="shared" si="5"/>
        <v>0</v>
      </c>
      <c r="AB11" s="15"/>
      <c r="AC11" s="107" t="s">
        <v>96</v>
      </c>
      <c r="AD11" s="33"/>
      <c r="AE11" s="34">
        <v>0.1</v>
      </c>
      <c r="AF11" s="33">
        <f t="shared" si="6"/>
        <v>0</v>
      </c>
      <c r="AG11" s="35" t="s">
        <v>97</v>
      </c>
      <c r="AH11" s="35"/>
      <c r="AI11" s="34">
        <v>0.08</v>
      </c>
      <c r="AJ11" s="33">
        <f t="shared" si="7"/>
        <v>0</v>
      </c>
      <c r="AK11" s="35"/>
      <c r="AL11" s="72"/>
      <c r="AM11" s="34"/>
      <c r="AN11" s="115">
        <f t="shared" si="8"/>
        <v>0</v>
      </c>
    </row>
    <row r="12" spans="2:40" x14ac:dyDescent="0.3">
      <c r="B12" s="15"/>
      <c r="C12" s="33" t="s">
        <v>6</v>
      </c>
      <c r="D12" s="33"/>
      <c r="E12" s="34">
        <v>7.0000000000000007E-2</v>
      </c>
      <c r="F12" s="33">
        <f t="shared" si="0"/>
        <v>0</v>
      </c>
      <c r="G12" s="35" t="s">
        <v>47</v>
      </c>
      <c r="H12" s="35"/>
      <c r="I12" s="34">
        <v>0.05</v>
      </c>
      <c r="J12" s="33">
        <f t="shared" si="1"/>
        <v>0</v>
      </c>
      <c r="K12" s="35" t="s">
        <v>53</v>
      </c>
      <c r="L12" s="72"/>
      <c r="M12" s="34">
        <v>0.03</v>
      </c>
      <c r="N12" s="33">
        <f t="shared" si="2"/>
        <v>0</v>
      </c>
      <c r="O12" s="15"/>
      <c r="P12" s="33" t="s">
        <v>112</v>
      </c>
      <c r="Q12" s="33"/>
      <c r="R12" s="34">
        <v>0.09</v>
      </c>
      <c r="S12" s="33">
        <f t="shared" si="3"/>
        <v>0</v>
      </c>
      <c r="T12" s="35" t="s">
        <v>113</v>
      </c>
      <c r="U12" s="35"/>
      <c r="V12" s="34">
        <v>0.04</v>
      </c>
      <c r="W12" s="33">
        <f t="shared" si="4"/>
        <v>0</v>
      </c>
      <c r="X12" s="35" t="s">
        <v>114</v>
      </c>
      <c r="Y12" s="72"/>
      <c r="Z12" s="34">
        <v>0.03</v>
      </c>
      <c r="AA12" s="33">
        <f t="shared" si="5"/>
        <v>0</v>
      </c>
      <c r="AB12" s="15"/>
      <c r="AC12" s="107" t="s">
        <v>98</v>
      </c>
      <c r="AD12" s="33"/>
      <c r="AE12" s="34">
        <v>0.09</v>
      </c>
      <c r="AF12" s="33">
        <f t="shared" si="6"/>
        <v>0</v>
      </c>
      <c r="AG12" s="35" t="s">
        <v>10</v>
      </c>
      <c r="AH12" s="35"/>
      <c r="AI12" s="34">
        <v>7.0000000000000007E-2</v>
      </c>
      <c r="AJ12" s="33">
        <f t="shared" si="7"/>
        <v>0</v>
      </c>
      <c r="AK12" s="35"/>
      <c r="AL12" s="72"/>
      <c r="AM12" s="34"/>
      <c r="AN12" s="115">
        <f t="shared" si="8"/>
        <v>0</v>
      </c>
    </row>
    <row r="13" spans="2:40" x14ac:dyDescent="0.3">
      <c r="B13" s="15"/>
      <c r="C13" s="33" t="s">
        <v>40</v>
      </c>
      <c r="D13" s="33"/>
      <c r="E13" s="34">
        <v>7.0000000000000007E-2</v>
      </c>
      <c r="F13" s="33">
        <f t="shared" si="0"/>
        <v>0</v>
      </c>
      <c r="G13" s="35" t="s">
        <v>48</v>
      </c>
      <c r="H13" s="35"/>
      <c r="I13" s="34">
        <v>0.04</v>
      </c>
      <c r="J13" s="33">
        <f t="shared" si="1"/>
        <v>0</v>
      </c>
      <c r="K13" s="35"/>
      <c r="L13" s="72"/>
      <c r="M13" s="34"/>
      <c r="N13" s="33">
        <f t="shared" si="2"/>
        <v>0</v>
      </c>
      <c r="O13" s="15"/>
      <c r="P13" s="33" t="s">
        <v>43</v>
      </c>
      <c r="Q13" s="33"/>
      <c r="R13" s="34">
        <v>0.09</v>
      </c>
      <c r="S13" s="33">
        <f t="shared" si="3"/>
        <v>0</v>
      </c>
      <c r="T13" s="35" t="s">
        <v>60</v>
      </c>
      <c r="U13" s="35"/>
      <c r="V13" s="34">
        <v>0.04</v>
      </c>
      <c r="W13" s="33">
        <f t="shared" si="4"/>
        <v>0</v>
      </c>
      <c r="X13" s="35"/>
      <c r="Y13" s="72"/>
      <c r="Z13" s="34"/>
      <c r="AA13" s="33">
        <f t="shared" si="5"/>
        <v>0</v>
      </c>
      <c r="AB13" s="15"/>
      <c r="AC13" s="107" t="s">
        <v>99</v>
      </c>
      <c r="AD13" s="33"/>
      <c r="AE13" s="34">
        <v>0.09</v>
      </c>
      <c r="AF13" s="33">
        <f t="shared" si="6"/>
        <v>0</v>
      </c>
      <c r="AG13" s="35"/>
      <c r="AH13" s="35"/>
      <c r="AI13" s="34"/>
      <c r="AJ13" s="33">
        <f t="shared" si="7"/>
        <v>0</v>
      </c>
      <c r="AK13" s="35"/>
      <c r="AL13" s="72"/>
      <c r="AM13" s="34"/>
      <c r="AN13" s="115">
        <f t="shared" si="8"/>
        <v>0</v>
      </c>
    </row>
    <row r="14" spans="2:40" x14ac:dyDescent="0.3">
      <c r="B14" s="15"/>
      <c r="C14" s="33" t="s">
        <v>41</v>
      </c>
      <c r="D14" s="33"/>
      <c r="E14" s="34">
        <v>7.0000000000000007E-2</v>
      </c>
      <c r="F14" s="33">
        <f t="shared" si="0"/>
        <v>0</v>
      </c>
      <c r="G14" s="35" t="s">
        <v>49</v>
      </c>
      <c r="H14" s="35"/>
      <c r="I14" s="34">
        <v>0.03</v>
      </c>
      <c r="J14" s="33">
        <f t="shared" si="1"/>
        <v>0</v>
      </c>
      <c r="K14" s="35"/>
      <c r="L14" s="72"/>
      <c r="M14" s="34"/>
      <c r="N14" s="33">
        <f t="shared" si="2"/>
        <v>0</v>
      </c>
      <c r="O14" s="15"/>
      <c r="P14" s="33" t="s">
        <v>115</v>
      </c>
      <c r="Q14" s="33"/>
      <c r="R14" s="34">
        <v>0.06</v>
      </c>
      <c r="S14" s="33">
        <f t="shared" si="3"/>
        <v>0</v>
      </c>
      <c r="T14" s="35" t="s">
        <v>61</v>
      </c>
      <c r="U14" s="35"/>
      <c r="V14" s="34">
        <v>0.03</v>
      </c>
      <c r="W14" s="33">
        <f t="shared" si="4"/>
        <v>0</v>
      </c>
      <c r="X14" s="35"/>
      <c r="Y14" s="72"/>
      <c r="Z14" s="34"/>
      <c r="AA14" s="33">
        <f t="shared" si="5"/>
        <v>0</v>
      </c>
      <c r="AB14" s="15"/>
      <c r="AC14" s="107" t="s">
        <v>48</v>
      </c>
      <c r="AD14" s="33"/>
      <c r="AE14" s="34">
        <v>0.06</v>
      </c>
      <c r="AF14" s="33">
        <f t="shared" si="6"/>
        <v>0</v>
      </c>
      <c r="AG14" s="35"/>
      <c r="AH14" s="35"/>
      <c r="AI14" s="34"/>
      <c r="AJ14" s="33">
        <f t="shared" si="7"/>
        <v>0</v>
      </c>
      <c r="AK14" s="35"/>
      <c r="AL14" s="72"/>
      <c r="AM14" s="34"/>
      <c r="AN14" s="115">
        <f t="shared" si="8"/>
        <v>0</v>
      </c>
    </row>
    <row r="15" spans="2:40" x14ac:dyDescent="0.3">
      <c r="B15" s="15"/>
      <c r="C15" s="33" t="s">
        <v>42</v>
      </c>
      <c r="D15" s="33"/>
      <c r="E15" s="34">
        <v>0.03</v>
      </c>
      <c r="F15" s="33">
        <f t="shared" si="0"/>
        <v>0</v>
      </c>
      <c r="G15" s="35" t="s">
        <v>9</v>
      </c>
      <c r="H15" s="35"/>
      <c r="I15" s="34">
        <v>0.03</v>
      </c>
      <c r="J15" s="33">
        <f t="shared" si="1"/>
        <v>0</v>
      </c>
      <c r="K15" s="35"/>
      <c r="L15" s="72"/>
      <c r="M15" s="34"/>
      <c r="N15" s="33">
        <f t="shared" si="2"/>
        <v>0</v>
      </c>
      <c r="O15" s="15"/>
      <c r="P15" s="33" t="s">
        <v>116</v>
      </c>
      <c r="Q15" s="33"/>
      <c r="R15" s="34">
        <v>0.06</v>
      </c>
      <c r="S15" s="33">
        <f t="shared" si="3"/>
        <v>0</v>
      </c>
      <c r="T15" s="35" t="s">
        <v>110</v>
      </c>
      <c r="U15" s="35"/>
      <c r="V15" s="34">
        <v>0.03</v>
      </c>
      <c r="W15" s="33">
        <f t="shared" si="4"/>
        <v>0</v>
      </c>
      <c r="X15" s="35"/>
      <c r="Y15" s="72"/>
      <c r="Z15" s="34"/>
      <c r="AA15" s="33">
        <f t="shared" si="5"/>
        <v>0</v>
      </c>
      <c r="AB15" s="15"/>
      <c r="AC15" s="107" t="s">
        <v>9</v>
      </c>
      <c r="AD15" s="33"/>
      <c r="AE15" s="34">
        <v>0.06</v>
      </c>
      <c r="AF15" s="33">
        <f t="shared" si="6"/>
        <v>0</v>
      </c>
      <c r="AG15" s="35"/>
      <c r="AH15" s="35"/>
      <c r="AI15" s="34"/>
      <c r="AJ15" s="33">
        <f t="shared" si="7"/>
        <v>0</v>
      </c>
      <c r="AK15" s="35"/>
      <c r="AL15" s="72"/>
      <c r="AM15" s="34"/>
      <c r="AN15" s="115">
        <f t="shared" si="8"/>
        <v>0</v>
      </c>
    </row>
    <row r="16" spans="2:40" x14ac:dyDescent="0.3">
      <c r="B16" s="15"/>
      <c r="C16" s="33" t="s">
        <v>43</v>
      </c>
      <c r="D16" s="33"/>
      <c r="E16" s="34">
        <v>0.03</v>
      </c>
      <c r="F16" s="33">
        <f t="shared" si="0"/>
        <v>0</v>
      </c>
      <c r="G16" s="35"/>
      <c r="H16" s="35"/>
      <c r="I16" s="34"/>
      <c r="J16" s="33">
        <f t="shared" si="1"/>
        <v>0</v>
      </c>
      <c r="K16" s="35"/>
      <c r="L16" s="72"/>
      <c r="M16" s="34"/>
      <c r="N16" s="33">
        <f t="shared" si="2"/>
        <v>0</v>
      </c>
      <c r="O16" s="15"/>
      <c r="P16" s="33"/>
      <c r="Q16" s="33"/>
      <c r="R16" s="34"/>
      <c r="S16" s="33">
        <f t="shared" si="3"/>
        <v>0</v>
      </c>
      <c r="T16" s="35"/>
      <c r="U16" s="35"/>
      <c r="V16" s="34"/>
      <c r="W16" s="33">
        <f t="shared" si="4"/>
        <v>0</v>
      </c>
      <c r="X16" s="35"/>
      <c r="Y16" s="72"/>
      <c r="Z16" s="34"/>
      <c r="AA16" s="33">
        <f t="shared" si="5"/>
        <v>0</v>
      </c>
      <c r="AB16" s="15"/>
      <c r="AC16" s="107"/>
      <c r="AD16" s="33"/>
      <c r="AE16" s="34"/>
      <c r="AF16" s="33">
        <f t="shared" si="6"/>
        <v>0</v>
      </c>
      <c r="AG16" s="35"/>
      <c r="AH16" s="35"/>
      <c r="AI16" s="34"/>
      <c r="AJ16" s="33">
        <f t="shared" si="7"/>
        <v>0</v>
      </c>
      <c r="AK16" s="35"/>
      <c r="AL16" s="72"/>
      <c r="AM16" s="34"/>
      <c r="AN16" s="115">
        <f t="shared" si="8"/>
        <v>0</v>
      </c>
    </row>
    <row r="17" spans="2:40" x14ac:dyDescent="0.3">
      <c r="B17" s="15"/>
      <c r="C17" s="33" t="s">
        <v>44</v>
      </c>
      <c r="D17" s="33"/>
      <c r="E17" s="34">
        <v>0.02</v>
      </c>
      <c r="F17" s="33">
        <f t="shared" si="0"/>
        <v>0</v>
      </c>
      <c r="G17" s="35"/>
      <c r="H17" s="35"/>
      <c r="I17" s="34"/>
      <c r="J17" s="33">
        <f t="shared" si="1"/>
        <v>0</v>
      </c>
      <c r="K17" s="35"/>
      <c r="L17" s="72"/>
      <c r="M17" s="34"/>
      <c r="N17" s="33">
        <f t="shared" si="2"/>
        <v>0</v>
      </c>
      <c r="O17" s="15"/>
      <c r="P17" s="33"/>
      <c r="Q17" s="33"/>
      <c r="R17" s="34"/>
      <c r="S17" s="33">
        <f t="shared" si="3"/>
        <v>0</v>
      </c>
      <c r="T17" s="35"/>
      <c r="U17" s="35"/>
      <c r="V17" s="34"/>
      <c r="W17" s="33">
        <f t="shared" si="4"/>
        <v>0</v>
      </c>
      <c r="X17" s="35"/>
      <c r="Y17" s="72"/>
      <c r="Z17" s="34"/>
      <c r="AA17" s="33">
        <f t="shared" si="5"/>
        <v>0</v>
      </c>
      <c r="AB17" s="15"/>
      <c r="AC17" s="107"/>
      <c r="AD17" s="33"/>
      <c r="AE17" s="34"/>
      <c r="AF17" s="33">
        <f t="shared" si="6"/>
        <v>0</v>
      </c>
      <c r="AG17" s="35"/>
      <c r="AH17" s="35"/>
      <c r="AI17" s="34"/>
      <c r="AJ17" s="33">
        <f t="shared" si="7"/>
        <v>0</v>
      </c>
      <c r="AK17" s="35"/>
      <c r="AL17" s="72"/>
      <c r="AM17" s="34"/>
      <c r="AN17" s="115">
        <f t="shared" si="8"/>
        <v>0</v>
      </c>
    </row>
    <row r="18" spans="2:40" x14ac:dyDescent="0.3">
      <c r="B18" s="15"/>
      <c r="C18" s="33" t="s">
        <v>8</v>
      </c>
      <c r="D18" s="33"/>
      <c r="E18" s="34">
        <v>0.01</v>
      </c>
      <c r="F18" s="33">
        <f t="shared" si="0"/>
        <v>0</v>
      </c>
      <c r="G18" s="35"/>
      <c r="H18" s="35"/>
      <c r="I18" s="34"/>
      <c r="J18" s="33">
        <f t="shared" si="1"/>
        <v>0</v>
      </c>
      <c r="K18" s="35"/>
      <c r="L18" s="72"/>
      <c r="M18" s="34"/>
      <c r="N18" s="33">
        <f t="shared" si="2"/>
        <v>0</v>
      </c>
      <c r="O18" s="15"/>
      <c r="P18" s="33"/>
      <c r="Q18" s="33"/>
      <c r="R18" s="34"/>
      <c r="S18" s="33">
        <f t="shared" si="3"/>
        <v>0</v>
      </c>
      <c r="T18" s="35"/>
      <c r="U18" s="35"/>
      <c r="V18" s="34"/>
      <c r="W18" s="33">
        <f t="shared" si="4"/>
        <v>0</v>
      </c>
      <c r="X18" s="35"/>
      <c r="Y18" s="72"/>
      <c r="Z18" s="34"/>
      <c r="AA18" s="33">
        <f t="shared" si="5"/>
        <v>0</v>
      </c>
      <c r="AB18" s="15"/>
      <c r="AC18" s="107"/>
      <c r="AD18" s="33"/>
      <c r="AE18" s="34"/>
      <c r="AF18" s="33">
        <f t="shared" si="6"/>
        <v>0</v>
      </c>
      <c r="AG18" s="35"/>
      <c r="AH18" s="35"/>
      <c r="AI18" s="34"/>
      <c r="AJ18" s="33">
        <f t="shared" si="7"/>
        <v>0</v>
      </c>
      <c r="AK18" s="35"/>
      <c r="AL18" s="72"/>
      <c r="AM18" s="34"/>
      <c r="AN18" s="115">
        <f t="shared" si="8"/>
        <v>0</v>
      </c>
    </row>
    <row r="19" spans="2:40" x14ac:dyDescent="0.3">
      <c r="B19" s="15"/>
      <c r="C19" s="48" t="s">
        <v>11</v>
      </c>
      <c r="D19" s="48"/>
      <c r="E19" s="49">
        <v>0.01</v>
      </c>
      <c r="F19" s="48">
        <f t="shared" si="0"/>
        <v>0</v>
      </c>
      <c r="G19" s="50" t="s">
        <v>72</v>
      </c>
      <c r="H19" s="50"/>
      <c r="I19" s="49">
        <v>0.01</v>
      </c>
      <c r="J19" s="48">
        <f t="shared" si="1"/>
        <v>0</v>
      </c>
      <c r="K19" s="50"/>
      <c r="L19" s="73"/>
      <c r="M19" s="49"/>
      <c r="N19" s="48">
        <f t="shared" si="2"/>
        <v>0</v>
      </c>
      <c r="O19" s="15"/>
      <c r="P19" s="48" t="s">
        <v>117</v>
      </c>
      <c r="Q19" s="48"/>
      <c r="R19" s="49">
        <v>0.01</v>
      </c>
      <c r="S19" s="48">
        <f t="shared" si="3"/>
        <v>0</v>
      </c>
      <c r="T19" s="50" t="s">
        <v>13</v>
      </c>
      <c r="U19" s="50"/>
      <c r="V19" s="49">
        <v>0.01</v>
      </c>
      <c r="W19" s="48">
        <f t="shared" si="4"/>
        <v>0</v>
      </c>
      <c r="X19" s="50"/>
      <c r="Y19" s="73"/>
      <c r="Z19" s="49"/>
      <c r="AA19" s="48">
        <f t="shared" si="5"/>
        <v>0</v>
      </c>
      <c r="AB19" s="15"/>
      <c r="AC19" s="108" t="s">
        <v>18</v>
      </c>
      <c r="AD19" s="48"/>
      <c r="AE19" s="49">
        <v>0.01</v>
      </c>
      <c r="AF19" s="48">
        <f t="shared" si="6"/>
        <v>0</v>
      </c>
      <c r="AG19" s="50" t="s">
        <v>18</v>
      </c>
      <c r="AH19" s="50"/>
      <c r="AI19" s="49">
        <v>0.02</v>
      </c>
      <c r="AJ19" s="48">
        <f t="shared" si="7"/>
        <v>0</v>
      </c>
      <c r="AK19" s="50"/>
      <c r="AL19" s="73"/>
      <c r="AM19" s="49"/>
      <c r="AN19" s="116">
        <f t="shared" si="8"/>
        <v>0</v>
      </c>
    </row>
    <row r="20" spans="2:40" x14ac:dyDescent="0.3">
      <c r="B20" s="15"/>
      <c r="C20" s="48"/>
      <c r="D20" s="48"/>
      <c r="E20" s="49"/>
      <c r="F20" s="48">
        <f t="shared" si="0"/>
        <v>0</v>
      </c>
      <c r="G20" s="54" t="s">
        <v>73</v>
      </c>
      <c r="H20" s="54"/>
      <c r="I20" s="52">
        <v>0.02</v>
      </c>
      <c r="J20" s="48">
        <f t="shared" si="1"/>
        <v>0</v>
      </c>
      <c r="K20" s="51" t="s">
        <v>12</v>
      </c>
      <c r="L20" s="74"/>
      <c r="M20" s="52">
        <v>0.02</v>
      </c>
      <c r="N20" s="48">
        <f t="shared" si="2"/>
        <v>0</v>
      </c>
      <c r="O20" s="15"/>
      <c r="P20" s="48"/>
      <c r="Q20" s="48"/>
      <c r="R20" s="49"/>
      <c r="S20" s="48">
        <f t="shared" si="3"/>
        <v>0</v>
      </c>
      <c r="T20" s="51" t="s">
        <v>14</v>
      </c>
      <c r="U20" s="51"/>
      <c r="V20" s="52">
        <v>0.02</v>
      </c>
      <c r="W20" s="48">
        <f t="shared" si="4"/>
        <v>0</v>
      </c>
      <c r="X20" s="51" t="s">
        <v>118</v>
      </c>
      <c r="Y20" s="74"/>
      <c r="Z20" s="95">
        <v>0.02</v>
      </c>
      <c r="AA20" s="48">
        <f t="shared" si="5"/>
        <v>0</v>
      </c>
      <c r="AB20" s="15"/>
      <c r="AC20" s="108"/>
      <c r="AD20" s="48"/>
      <c r="AE20" s="49"/>
      <c r="AF20" s="48">
        <f t="shared" si="6"/>
        <v>0</v>
      </c>
      <c r="AG20" s="51" t="s">
        <v>19</v>
      </c>
      <c r="AH20" s="51"/>
      <c r="AI20" s="52">
        <v>0.02</v>
      </c>
      <c r="AJ20" s="48">
        <f t="shared" si="7"/>
        <v>0</v>
      </c>
      <c r="AK20" s="51" t="s">
        <v>19</v>
      </c>
      <c r="AL20" s="74"/>
      <c r="AM20" s="95">
        <v>0.02</v>
      </c>
      <c r="AN20" s="116">
        <f t="shared" si="8"/>
        <v>0</v>
      </c>
    </row>
    <row r="21" spans="2:40" x14ac:dyDescent="0.3">
      <c r="B21" s="15"/>
      <c r="C21" s="48"/>
      <c r="D21" s="48"/>
      <c r="E21" s="49"/>
      <c r="F21" s="48">
        <f t="shared" si="0"/>
        <v>0</v>
      </c>
      <c r="G21" s="50"/>
      <c r="H21" s="50"/>
      <c r="I21" s="49"/>
      <c r="J21" s="48">
        <f t="shared" si="1"/>
        <v>0</v>
      </c>
      <c r="K21" s="55" t="s">
        <v>65</v>
      </c>
      <c r="L21" s="88"/>
      <c r="M21" s="99">
        <v>0.02</v>
      </c>
      <c r="N21" s="48">
        <f t="shared" si="2"/>
        <v>0</v>
      </c>
      <c r="O21" s="15"/>
      <c r="P21" s="48"/>
      <c r="Q21" s="48"/>
      <c r="R21" s="49"/>
      <c r="S21" s="48">
        <f t="shared" si="3"/>
        <v>0</v>
      </c>
      <c r="T21" s="50"/>
      <c r="U21" s="50"/>
      <c r="V21" s="49"/>
      <c r="W21" s="48">
        <f t="shared" si="4"/>
        <v>0</v>
      </c>
      <c r="X21" s="53" t="s">
        <v>119</v>
      </c>
      <c r="Y21" s="75"/>
      <c r="Z21" s="96">
        <v>0.02</v>
      </c>
      <c r="AA21" s="48">
        <f t="shared" si="5"/>
        <v>0</v>
      </c>
      <c r="AB21" s="15"/>
      <c r="AC21" s="108"/>
      <c r="AD21" s="48"/>
      <c r="AE21" s="49"/>
      <c r="AF21" s="48">
        <f t="shared" si="6"/>
        <v>0</v>
      </c>
      <c r="AG21" s="50"/>
      <c r="AH21" s="50"/>
      <c r="AI21" s="49"/>
      <c r="AJ21" s="48">
        <f t="shared" si="7"/>
        <v>0</v>
      </c>
      <c r="AK21" s="53" t="s">
        <v>100</v>
      </c>
      <c r="AL21" s="75"/>
      <c r="AM21" s="96">
        <v>0.02</v>
      </c>
      <c r="AN21" s="116">
        <f t="shared" si="8"/>
        <v>0</v>
      </c>
    </row>
    <row r="22" spans="2:40" x14ac:dyDescent="0.3">
      <c r="B22" s="15"/>
      <c r="C22" s="40" t="s">
        <v>66</v>
      </c>
      <c r="D22" s="40"/>
      <c r="E22" s="41">
        <v>0.01</v>
      </c>
      <c r="F22" s="40">
        <f t="shared" si="0"/>
        <v>0</v>
      </c>
      <c r="G22" s="42" t="s">
        <v>154</v>
      </c>
      <c r="H22" s="42"/>
      <c r="I22" s="41">
        <v>0.02</v>
      </c>
      <c r="J22" s="40">
        <f t="shared" si="1"/>
        <v>0</v>
      </c>
      <c r="K22" s="42" t="s">
        <v>156</v>
      </c>
      <c r="L22" s="76"/>
      <c r="M22" s="41">
        <v>0.02</v>
      </c>
      <c r="N22" s="40">
        <f t="shared" si="2"/>
        <v>0</v>
      </c>
      <c r="O22" s="15"/>
      <c r="P22" s="40" t="s">
        <v>154</v>
      </c>
      <c r="Q22" s="40"/>
      <c r="R22" s="41">
        <v>0.01</v>
      </c>
      <c r="S22" s="40">
        <f t="shared" si="3"/>
        <v>0</v>
      </c>
      <c r="T22" s="42" t="s">
        <v>158</v>
      </c>
      <c r="U22" s="42"/>
      <c r="V22" s="41">
        <v>0.02</v>
      </c>
      <c r="W22" s="40">
        <f t="shared" si="4"/>
        <v>0</v>
      </c>
      <c r="X22" s="42" t="s">
        <v>160</v>
      </c>
      <c r="Y22" s="76"/>
      <c r="Z22" s="41">
        <v>0.02</v>
      </c>
      <c r="AA22" s="40">
        <f t="shared" si="5"/>
        <v>0</v>
      </c>
      <c r="AB22" s="15"/>
      <c r="AC22" s="109" t="s">
        <v>158</v>
      </c>
      <c r="AD22" s="42"/>
      <c r="AE22" s="41">
        <v>0.01</v>
      </c>
      <c r="AF22" s="40">
        <f t="shared" si="6"/>
        <v>0</v>
      </c>
      <c r="AG22" s="42" t="s">
        <v>160</v>
      </c>
      <c r="AH22" s="42"/>
      <c r="AI22" s="41">
        <v>0.02</v>
      </c>
      <c r="AJ22" s="40">
        <f t="shared" si="7"/>
        <v>0</v>
      </c>
      <c r="AK22" s="42" t="s">
        <v>162</v>
      </c>
      <c r="AL22" s="76"/>
      <c r="AM22" s="41">
        <v>0.02</v>
      </c>
      <c r="AN22" s="117">
        <f t="shared" si="8"/>
        <v>0</v>
      </c>
    </row>
    <row r="23" spans="2:40" x14ac:dyDescent="0.3">
      <c r="B23" s="15"/>
      <c r="C23" s="40" t="s">
        <v>67</v>
      </c>
      <c r="D23" s="40"/>
      <c r="E23" s="41">
        <v>0.01</v>
      </c>
      <c r="F23" s="40">
        <f t="shared" si="0"/>
        <v>0</v>
      </c>
      <c r="G23" s="42" t="s">
        <v>155</v>
      </c>
      <c r="H23" s="42"/>
      <c r="I23" s="41">
        <v>0.03</v>
      </c>
      <c r="J23" s="40">
        <f t="shared" si="1"/>
        <v>0</v>
      </c>
      <c r="K23" s="42" t="s">
        <v>70</v>
      </c>
      <c r="L23" s="76"/>
      <c r="M23" s="41">
        <v>0.04</v>
      </c>
      <c r="N23" s="40">
        <f t="shared" si="2"/>
        <v>0</v>
      </c>
      <c r="O23" s="15"/>
      <c r="P23" s="40" t="s">
        <v>157</v>
      </c>
      <c r="Q23" s="40"/>
      <c r="R23" s="41">
        <v>0.02</v>
      </c>
      <c r="S23" s="40">
        <f t="shared" si="3"/>
        <v>0</v>
      </c>
      <c r="T23" s="42" t="s">
        <v>159</v>
      </c>
      <c r="U23" s="42"/>
      <c r="V23" s="41">
        <v>0.03</v>
      </c>
      <c r="W23" s="40">
        <f t="shared" si="4"/>
        <v>0</v>
      </c>
      <c r="X23" s="42" t="s">
        <v>161</v>
      </c>
      <c r="Y23" s="76"/>
      <c r="Z23" s="41">
        <v>0.03</v>
      </c>
      <c r="AA23" s="40">
        <f t="shared" si="5"/>
        <v>0</v>
      </c>
      <c r="AB23" s="15"/>
      <c r="AC23" s="109" t="s">
        <v>159</v>
      </c>
      <c r="AD23" s="42"/>
      <c r="AE23" s="41">
        <v>0.02</v>
      </c>
      <c r="AF23" s="40">
        <f t="shared" si="6"/>
        <v>0</v>
      </c>
      <c r="AG23" s="42" t="s">
        <v>161</v>
      </c>
      <c r="AH23" s="42"/>
      <c r="AI23" s="41">
        <v>0.03</v>
      </c>
      <c r="AJ23" s="40">
        <f t="shared" si="7"/>
        <v>0</v>
      </c>
      <c r="AK23" s="42" t="s">
        <v>163</v>
      </c>
      <c r="AL23" s="76"/>
      <c r="AM23" s="41">
        <v>0.03</v>
      </c>
      <c r="AN23" s="117">
        <f t="shared" si="8"/>
        <v>0</v>
      </c>
    </row>
    <row r="24" spans="2:40" x14ac:dyDescent="0.3">
      <c r="B24" s="15"/>
      <c r="C24" s="40"/>
      <c r="D24" s="40"/>
      <c r="E24" s="41"/>
      <c r="F24" s="40">
        <f t="shared" si="0"/>
        <v>0</v>
      </c>
      <c r="G24" s="46"/>
      <c r="H24" s="46"/>
      <c r="I24" s="44"/>
      <c r="J24" s="40">
        <f t="shared" si="1"/>
        <v>0</v>
      </c>
      <c r="K24" s="47" t="s">
        <v>20</v>
      </c>
      <c r="L24" s="89"/>
      <c r="M24" s="100">
        <v>0.05</v>
      </c>
      <c r="N24" s="40">
        <f t="shared" si="2"/>
        <v>0</v>
      </c>
      <c r="O24" s="15"/>
      <c r="P24" s="40"/>
      <c r="Q24" s="40"/>
      <c r="R24" s="41"/>
      <c r="S24" s="40">
        <f t="shared" si="3"/>
        <v>0</v>
      </c>
      <c r="T24" s="46" t="s">
        <v>20</v>
      </c>
      <c r="U24" s="46"/>
      <c r="V24" s="44">
        <v>0.01</v>
      </c>
      <c r="W24" s="40">
        <f t="shared" si="4"/>
        <v>0</v>
      </c>
      <c r="X24" s="43" t="s">
        <v>82</v>
      </c>
      <c r="Y24" s="77"/>
      <c r="Z24" s="44">
        <v>0.02</v>
      </c>
      <c r="AA24" s="40">
        <f t="shared" si="5"/>
        <v>0</v>
      </c>
      <c r="AB24" s="15"/>
      <c r="AC24" s="109"/>
      <c r="AD24" s="40"/>
      <c r="AE24" s="41"/>
      <c r="AF24" s="40">
        <f t="shared" si="6"/>
        <v>0</v>
      </c>
      <c r="AG24" s="46" t="s">
        <v>164</v>
      </c>
      <c r="AH24" s="46"/>
      <c r="AI24" s="44">
        <v>0.02</v>
      </c>
      <c r="AJ24" s="40">
        <f t="shared" si="7"/>
        <v>0</v>
      </c>
      <c r="AK24" s="43" t="s">
        <v>165</v>
      </c>
      <c r="AL24" s="77"/>
      <c r="AM24" s="44">
        <v>0.03</v>
      </c>
      <c r="AN24" s="117">
        <f t="shared" si="8"/>
        <v>0</v>
      </c>
    </row>
    <row r="25" spans="2:40" x14ac:dyDescent="0.3">
      <c r="B25" s="15"/>
      <c r="C25" s="22"/>
      <c r="D25" s="22"/>
      <c r="E25" s="23"/>
      <c r="F25" s="22">
        <f t="shared" si="0"/>
        <v>0</v>
      </c>
      <c r="G25" s="25" t="s">
        <v>74</v>
      </c>
      <c r="H25" s="25"/>
      <c r="I25" s="26">
        <v>0.04</v>
      </c>
      <c r="J25" s="22">
        <f t="shared" si="1"/>
        <v>0</v>
      </c>
      <c r="K25" s="27" t="s">
        <v>68</v>
      </c>
      <c r="L25" s="79"/>
      <c r="M25" s="26">
        <v>0.05</v>
      </c>
      <c r="N25" s="22">
        <f t="shared" si="2"/>
        <v>0</v>
      </c>
      <c r="O25" s="15"/>
      <c r="P25" s="22" t="s">
        <v>45</v>
      </c>
      <c r="Q25" s="22"/>
      <c r="R25" s="23">
        <v>0.01</v>
      </c>
      <c r="S25" s="22">
        <f t="shared" si="3"/>
        <v>0</v>
      </c>
      <c r="T25" s="24"/>
      <c r="U25" s="24"/>
      <c r="V25" s="23"/>
      <c r="W25" s="22">
        <f t="shared" si="4"/>
        <v>0</v>
      </c>
      <c r="X25" s="24"/>
      <c r="Y25" s="71"/>
      <c r="Z25" s="23"/>
      <c r="AA25" s="22">
        <f t="shared" si="5"/>
        <v>0</v>
      </c>
      <c r="AB25" s="15"/>
      <c r="AC25" s="106" t="s">
        <v>57</v>
      </c>
      <c r="AD25" s="22"/>
      <c r="AE25" s="23">
        <v>5.0000000000000001E-3</v>
      </c>
      <c r="AF25" s="22">
        <f t="shared" si="6"/>
        <v>0</v>
      </c>
      <c r="AG25" s="29" t="s">
        <v>83</v>
      </c>
      <c r="AH25" s="29"/>
      <c r="AI25" s="30">
        <v>0.03</v>
      </c>
      <c r="AJ25" s="22">
        <f t="shared" si="7"/>
        <v>0</v>
      </c>
      <c r="AK25" s="31" t="s">
        <v>83</v>
      </c>
      <c r="AL25" s="78"/>
      <c r="AM25" s="30">
        <v>0.03</v>
      </c>
      <c r="AN25" s="114">
        <f t="shared" si="8"/>
        <v>0</v>
      </c>
    </row>
    <row r="26" spans="2:40" x14ac:dyDescent="0.3">
      <c r="B26" s="15"/>
      <c r="C26" s="22"/>
      <c r="D26" s="22"/>
      <c r="E26" s="23"/>
      <c r="F26" s="22">
        <f t="shared" si="0"/>
        <v>0</v>
      </c>
      <c r="G26" s="24"/>
      <c r="H26" s="24"/>
      <c r="I26" s="23"/>
      <c r="J26" s="22">
        <f t="shared" si="1"/>
        <v>0</v>
      </c>
      <c r="K26" s="24"/>
      <c r="L26" s="71"/>
      <c r="M26" s="23"/>
      <c r="N26" s="22">
        <f t="shared" si="2"/>
        <v>0</v>
      </c>
      <c r="O26" s="15"/>
      <c r="P26" s="22"/>
      <c r="Q26" s="22"/>
      <c r="R26" s="23"/>
      <c r="S26" s="22">
        <f t="shared" si="3"/>
        <v>0</v>
      </c>
      <c r="T26" s="25" t="s">
        <v>57</v>
      </c>
      <c r="U26" s="25"/>
      <c r="V26" s="26">
        <v>0.02</v>
      </c>
      <c r="W26" s="22">
        <f t="shared" si="4"/>
        <v>0</v>
      </c>
      <c r="X26" s="27" t="s">
        <v>120</v>
      </c>
      <c r="Y26" s="79"/>
      <c r="Z26" s="26">
        <v>0.03</v>
      </c>
      <c r="AA26" s="22">
        <f t="shared" si="5"/>
        <v>0</v>
      </c>
      <c r="AB26" s="15"/>
      <c r="AC26" s="106" t="s">
        <v>84</v>
      </c>
      <c r="AD26" s="22"/>
      <c r="AE26" s="23">
        <v>5.0000000000000001E-3</v>
      </c>
      <c r="AF26" s="22">
        <f t="shared" si="6"/>
        <v>0</v>
      </c>
      <c r="AG26" s="31" t="s">
        <v>58</v>
      </c>
      <c r="AH26" s="31"/>
      <c r="AI26" s="30">
        <v>0.03</v>
      </c>
      <c r="AJ26" s="22">
        <f t="shared" si="7"/>
        <v>0</v>
      </c>
      <c r="AK26" s="31" t="s">
        <v>58</v>
      </c>
      <c r="AL26" s="78"/>
      <c r="AM26" s="30">
        <v>0.03</v>
      </c>
      <c r="AN26" s="114">
        <f t="shared" si="8"/>
        <v>0</v>
      </c>
    </row>
    <row r="27" spans="2:40" x14ac:dyDescent="0.3">
      <c r="B27" s="15" t="s">
        <v>148</v>
      </c>
      <c r="C27" s="22"/>
      <c r="D27" s="22"/>
      <c r="E27" s="23"/>
      <c r="F27" s="22">
        <f t="shared" si="0"/>
        <v>0</v>
      </c>
      <c r="G27" s="25"/>
      <c r="H27" s="25"/>
      <c r="I27" s="26"/>
      <c r="J27" s="22">
        <f t="shared" si="1"/>
        <v>0</v>
      </c>
      <c r="K27" s="25"/>
      <c r="L27" s="84"/>
      <c r="M27" s="26"/>
      <c r="N27" s="22">
        <f t="shared" si="2"/>
        <v>0</v>
      </c>
      <c r="O27" s="15" t="s">
        <v>149</v>
      </c>
      <c r="P27" s="22"/>
      <c r="Q27" s="22"/>
      <c r="R27" s="23"/>
      <c r="S27" s="22">
        <f t="shared" si="3"/>
        <v>0</v>
      </c>
      <c r="T27" s="27" t="s">
        <v>58</v>
      </c>
      <c r="U27" s="27"/>
      <c r="V27" s="26">
        <v>0.02</v>
      </c>
      <c r="W27" s="22">
        <f t="shared" si="4"/>
        <v>0</v>
      </c>
      <c r="X27" s="27" t="s">
        <v>121</v>
      </c>
      <c r="Y27" s="79"/>
      <c r="Z27" s="26">
        <v>0.03</v>
      </c>
      <c r="AA27" s="22">
        <f t="shared" si="5"/>
        <v>0</v>
      </c>
      <c r="AB27" s="15" t="s">
        <v>150</v>
      </c>
      <c r="AC27" s="106"/>
      <c r="AD27" s="22"/>
      <c r="AE27" s="23"/>
      <c r="AF27" s="22">
        <f t="shared" si="6"/>
        <v>0</v>
      </c>
      <c r="AG27" s="27" t="s">
        <v>101</v>
      </c>
      <c r="AH27" s="27"/>
      <c r="AI27" s="26">
        <v>0.03</v>
      </c>
      <c r="AJ27" s="22">
        <f t="shared" si="7"/>
        <v>0</v>
      </c>
      <c r="AK27" s="27" t="s">
        <v>101</v>
      </c>
      <c r="AL27" s="79"/>
      <c r="AM27" s="26">
        <v>0.03</v>
      </c>
      <c r="AN27" s="114">
        <f t="shared" si="8"/>
        <v>0</v>
      </c>
    </row>
    <row r="28" spans="2:40" x14ac:dyDescent="0.3">
      <c r="B28" s="15"/>
      <c r="C28" s="22"/>
      <c r="D28" s="22"/>
      <c r="E28" s="23"/>
      <c r="F28" s="22">
        <f t="shared" si="0"/>
        <v>0</v>
      </c>
      <c r="G28" s="24"/>
      <c r="H28" s="24"/>
      <c r="I28" s="23"/>
      <c r="J28" s="22">
        <f t="shared" si="1"/>
        <v>0</v>
      </c>
      <c r="K28" s="24"/>
      <c r="L28" s="71"/>
      <c r="M28" s="23"/>
      <c r="N28" s="22">
        <f t="shared" si="2"/>
        <v>0</v>
      </c>
      <c r="O28" s="15"/>
      <c r="P28" s="22"/>
      <c r="Q28" s="22"/>
      <c r="R28" s="23"/>
      <c r="S28" s="22">
        <f t="shared" si="3"/>
        <v>0</v>
      </c>
      <c r="T28" s="24"/>
      <c r="U28" s="24"/>
      <c r="V28" s="23"/>
      <c r="W28" s="22">
        <f t="shared" si="4"/>
        <v>0</v>
      </c>
      <c r="X28" s="24"/>
      <c r="Y28" s="71"/>
      <c r="Z28" s="23"/>
      <c r="AA28" s="22">
        <f t="shared" si="5"/>
        <v>0</v>
      </c>
      <c r="AB28" s="15"/>
      <c r="AC28" s="106"/>
      <c r="AD28" s="22"/>
      <c r="AE28" s="23"/>
      <c r="AF28" s="22">
        <f t="shared" si="6"/>
        <v>0</v>
      </c>
      <c r="AG28" s="24"/>
      <c r="AH28" s="24"/>
      <c r="AI28" s="23"/>
      <c r="AJ28" s="22">
        <f t="shared" si="7"/>
        <v>0</v>
      </c>
      <c r="AK28" s="28" t="s">
        <v>90</v>
      </c>
      <c r="AL28" s="80"/>
      <c r="AM28" s="97">
        <v>0.03</v>
      </c>
      <c r="AN28" s="114">
        <f t="shared" si="8"/>
        <v>0</v>
      </c>
    </row>
    <row r="29" spans="2:40" x14ac:dyDescent="0.3">
      <c r="B29" s="15"/>
      <c r="C29" s="33" t="s">
        <v>21</v>
      </c>
      <c r="D29" s="33"/>
      <c r="E29" s="34">
        <v>0.05</v>
      </c>
      <c r="F29" s="33">
        <f t="shared" si="0"/>
        <v>0</v>
      </c>
      <c r="G29" s="35" t="s">
        <v>21</v>
      </c>
      <c r="H29" s="35"/>
      <c r="I29" s="34">
        <v>0.05</v>
      </c>
      <c r="J29" s="33">
        <f t="shared" si="1"/>
        <v>0</v>
      </c>
      <c r="K29" s="35" t="s">
        <v>21</v>
      </c>
      <c r="L29" s="72"/>
      <c r="M29" s="34">
        <v>0.02</v>
      </c>
      <c r="N29" s="33">
        <f t="shared" si="2"/>
        <v>0</v>
      </c>
      <c r="O29" s="15"/>
      <c r="P29" s="33" t="s">
        <v>86</v>
      </c>
      <c r="Q29" s="33"/>
      <c r="R29" s="34">
        <v>0.03</v>
      </c>
      <c r="S29" s="33">
        <f t="shared" si="3"/>
        <v>0</v>
      </c>
      <c r="T29" s="35" t="s">
        <v>86</v>
      </c>
      <c r="U29" s="35"/>
      <c r="V29" s="34">
        <v>0.05</v>
      </c>
      <c r="W29" s="33">
        <f t="shared" si="4"/>
        <v>0</v>
      </c>
      <c r="X29" s="35" t="s">
        <v>86</v>
      </c>
      <c r="Y29" s="72"/>
      <c r="Z29" s="34">
        <v>0.03</v>
      </c>
      <c r="AA29" s="33">
        <f t="shared" si="5"/>
        <v>0</v>
      </c>
      <c r="AB29" s="15"/>
      <c r="AC29" s="107" t="s">
        <v>141</v>
      </c>
      <c r="AD29" s="33"/>
      <c r="AE29" s="34">
        <v>0.05</v>
      </c>
      <c r="AF29" s="33">
        <f t="shared" si="6"/>
        <v>0</v>
      </c>
      <c r="AG29" s="35"/>
      <c r="AH29" s="35"/>
      <c r="AI29" s="34"/>
      <c r="AJ29" s="33">
        <f t="shared" si="7"/>
        <v>0</v>
      </c>
      <c r="AK29" s="35"/>
      <c r="AL29" s="72"/>
      <c r="AM29" s="34"/>
      <c r="AN29" s="115">
        <f t="shared" si="8"/>
        <v>0</v>
      </c>
    </row>
    <row r="30" spans="2:40" x14ac:dyDescent="0.3">
      <c r="B30" s="15"/>
      <c r="C30" s="33"/>
      <c r="D30" s="33"/>
      <c r="E30" s="34"/>
      <c r="F30" s="33">
        <f t="shared" si="0"/>
        <v>0</v>
      </c>
      <c r="G30" s="39" t="s">
        <v>62</v>
      </c>
      <c r="H30" s="39"/>
      <c r="I30" s="37">
        <v>0.03</v>
      </c>
      <c r="J30" s="33">
        <f t="shared" si="1"/>
        <v>0</v>
      </c>
      <c r="K30" s="39" t="s">
        <v>62</v>
      </c>
      <c r="L30" s="90"/>
      <c r="M30" s="37">
        <v>0.02</v>
      </c>
      <c r="N30" s="33">
        <f t="shared" si="2"/>
        <v>0</v>
      </c>
      <c r="O30" s="15"/>
      <c r="P30" s="33"/>
      <c r="Q30" s="33"/>
      <c r="R30" s="34"/>
      <c r="S30" s="33">
        <f t="shared" si="3"/>
        <v>0</v>
      </c>
      <c r="T30" s="39" t="s">
        <v>122</v>
      </c>
      <c r="U30" s="39"/>
      <c r="V30" s="37">
        <v>0.03</v>
      </c>
      <c r="W30" s="33">
        <f t="shared" si="4"/>
        <v>0</v>
      </c>
      <c r="X30" s="36" t="s">
        <v>123</v>
      </c>
      <c r="Y30" s="81"/>
      <c r="Z30" s="37">
        <v>0.03</v>
      </c>
      <c r="AA30" s="33">
        <f t="shared" si="5"/>
        <v>0</v>
      </c>
      <c r="AB30" s="15"/>
      <c r="AC30" s="107"/>
      <c r="AD30" s="33"/>
      <c r="AE30" s="34"/>
      <c r="AF30" s="33">
        <f t="shared" si="6"/>
        <v>0</v>
      </c>
      <c r="AG30" s="39" t="s">
        <v>88</v>
      </c>
      <c r="AH30" s="39"/>
      <c r="AI30" s="37">
        <v>0.08</v>
      </c>
      <c r="AJ30" s="33">
        <f t="shared" si="7"/>
        <v>0</v>
      </c>
      <c r="AK30" s="36" t="s">
        <v>102</v>
      </c>
      <c r="AL30" s="81"/>
      <c r="AM30" s="37">
        <v>0.05</v>
      </c>
      <c r="AN30" s="115">
        <f t="shared" si="8"/>
        <v>0</v>
      </c>
    </row>
    <row r="31" spans="2:40" x14ac:dyDescent="0.3">
      <c r="B31" s="15"/>
      <c r="C31" s="33"/>
      <c r="D31" s="33"/>
      <c r="E31" s="34"/>
      <c r="F31" s="33">
        <f t="shared" si="0"/>
        <v>0</v>
      </c>
      <c r="G31" s="35"/>
      <c r="H31" s="35"/>
      <c r="I31" s="34"/>
      <c r="J31" s="33">
        <f t="shared" si="1"/>
        <v>0</v>
      </c>
      <c r="K31" s="38" t="s">
        <v>63</v>
      </c>
      <c r="L31" s="82"/>
      <c r="M31" s="98">
        <v>0.03</v>
      </c>
      <c r="N31" s="33">
        <f t="shared" si="2"/>
        <v>0</v>
      </c>
      <c r="O31" s="15"/>
      <c r="P31" s="33"/>
      <c r="Q31" s="33"/>
      <c r="R31" s="34"/>
      <c r="S31" s="33">
        <f t="shared" si="3"/>
        <v>0</v>
      </c>
      <c r="T31" s="35"/>
      <c r="U31" s="35"/>
      <c r="V31" s="34"/>
      <c r="W31" s="33">
        <f t="shared" si="4"/>
        <v>0</v>
      </c>
      <c r="X31" s="38" t="s">
        <v>124</v>
      </c>
      <c r="Y31" s="82"/>
      <c r="Z31" s="98">
        <v>0.02</v>
      </c>
      <c r="AA31" s="33">
        <f t="shared" si="5"/>
        <v>0</v>
      </c>
      <c r="AB31" s="15"/>
      <c r="AC31" s="107"/>
      <c r="AD31" s="33"/>
      <c r="AE31" s="34"/>
      <c r="AF31" s="33">
        <f t="shared" si="6"/>
        <v>0</v>
      </c>
      <c r="AG31" s="35"/>
      <c r="AH31" s="35"/>
      <c r="AI31" s="34"/>
      <c r="AJ31" s="33">
        <f t="shared" si="7"/>
        <v>0</v>
      </c>
      <c r="AK31" s="38" t="s">
        <v>89</v>
      </c>
      <c r="AL31" s="82"/>
      <c r="AM31" s="98">
        <v>0.03</v>
      </c>
      <c r="AN31" s="115">
        <f t="shared" si="8"/>
        <v>0</v>
      </c>
    </row>
    <row r="32" spans="2:40" x14ac:dyDescent="0.3">
      <c r="B32" s="15"/>
      <c r="C32" s="48" t="s">
        <v>22</v>
      </c>
      <c r="D32" s="48"/>
      <c r="E32" s="49">
        <v>0.01</v>
      </c>
      <c r="F32" s="48">
        <f t="shared" si="0"/>
        <v>0</v>
      </c>
      <c r="G32" s="50" t="s">
        <v>75</v>
      </c>
      <c r="H32" s="50"/>
      <c r="I32" s="49">
        <v>0.03</v>
      </c>
      <c r="J32" s="48">
        <f t="shared" si="1"/>
        <v>0</v>
      </c>
      <c r="K32" s="50"/>
      <c r="L32" s="73"/>
      <c r="M32" s="49"/>
      <c r="N32" s="48">
        <f t="shared" si="2"/>
        <v>0</v>
      </c>
      <c r="O32" s="15"/>
      <c r="P32" s="48" t="s">
        <v>125</v>
      </c>
      <c r="Q32" s="48"/>
      <c r="R32" s="49">
        <v>0.01</v>
      </c>
      <c r="S32" s="48">
        <f t="shared" si="3"/>
        <v>0</v>
      </c>
      <c r="T32" s="50" t="s">
        <v>126</v>
      </c>
      <c r="U32" s="50"/>
      <c r="V32" s="49">
        <v>0.04</v>
      </c>
      <c r="W32" s="48">
        <f t="shared" si="4"/>
        <v>0</v>
      </c>
      <c r="X32" s="50" t="s">
        <v>126</v>
      </c>
      <c r="Y32" s="73"/>
      <c r="Z32" s="49">
        <v>0.02</v>
      </c>
      <c r="AA32" s="48">
        <f t="shared" si="5"/>
        <v>0</v>
      </c>
      <c r="AB32" s="15"/>
      <c r="AC32" s="108" t="s">
        <v>78</v>
      </c>
      <c r="AD32" s="48"/>
      <c r="AE32" s="49">
        <v>0.01</v>
      </c>
      <c r="AF32" s="48">
        <f t="shared" si="6"/>
        <v>0</v>
      </c>
      <c r="AG32" s="50"/>
      <c r="AH32" s="50"/>
      <c r="AI32" s="49"/>
      <c r="AJ32" s="48">
        <f t="shared" si="7"/>
        <v>0</v>
      </c>
      <c r="AK32" s="50"/>
      <c r="AL32" s="73"/>
      <c r="AM32" s="49"/>
      <c r="AN32" s="116">
        <f t="shared" si="8"/>
        <v>0</v>
      </c>
    </row>
    <row r="33" spans="2:40" x14ac:dyDescent="0.3">
      <c r="B33" s="15"/>
      <c r="C33" s="48"/>
      <c r="D33" s="48"/>
      <c r="E33" s="49"/>
      <c r="F33" s="48">
        <f t="shared" si="0"/>
        <v>0</v>
      </c>
      <c r="G33" s="54" t="s">
        <v>64</v>
      </c>
      <c r="H33" s="54"/>
      <c r="I33" s="52">
        <v>0.02</v>
      </c>
      <c r="J33" s="48">
        <f t="shared" si="1"/>
        <v>0</v>
      </c>
      <c r="K33" s="51" t="s">
        <v>56</v>
      </c>
      <c r="L33" s="74"/>
      <c r="M33" s="52">
        <v>0.03</v>
      </c>
      <c r="N33" s="48">
        <f t="shared" si="2"/>
        <v>0</v>
      </c>
      <c r="O33" s="15"/>
      <c r="P33" s="48"/>
      <c r="Q33" s="48"/>
      <c r="R33" s="49"/>
      <c r="S33" s="48">
        <f t="shared" si="3"/>
        <v>0</v>
      </c>
      <c r="T33" s="54" t="s">
        <v>127</v>
      </c>
      <c r="U33" s="54"/>
      <c r="V33" s="52">
        <v>0.02</v>
      </c>
      <c r="W33" s="48">
        <f t="shared" si="4"/>
        <v>0</v>
      </c>
      <c r="X33" s="51" t="s">
        <v>128</v>
      </c>
      <c r="Y33" s="74"/>
      <c r="Z33" s="52">
        <v>0.02</v>
      </c>
      <c r="AA33" s="48">
        <f t="shared" si="5"/>
        <v>0</v>
      </c>
      <c r="AB33" s="15"/>
      <c r="AC33" s="108"/>
      <c r="AD33" s="48"/>
      <c r="AE33" s="49"/>
      <c r="AF33" s="48">
        <f t="shared" si="6"/>
        <v>0</v>
      </c>
      <c r="AG33" s="54" t="s">
        <v>128</v>
      </c>
      <c r="AH33" s="54"/>
      <c r="AI33" s="52">
        <v>0.02</v>
      </c>
      <c r="AJ33" s="48">
        <f t="shared" si="7"/>
        <v>0</v>
      </c>
      <c r="AK33" s="51"/>
      <c r="AL33" s="74"/>
      <c r="AM33" s="52"/>
      <c r="AN33" s="116">
        <f t="shared" si="8"/>
        <v>0</v>
      </c>
    </row>
    <row r="34" spans="2:40" x14ac:dyDescent="0.3">
      <c r="B34" s="15"/>
      <c r="C34" s="48"/>
      <c r="D34" s="48"/>
      <c r="E34" s="49"/>
      <c r="F34" s="48">
        <f t="shared" si="0"/>
        <v>0</v>
      </c>
      <c r="G34" s="54"/>
      <c r="H34" s="54"/>
      <c r="I34" s="52"/>
      <c r="J34" s="48">
        <f t="shared" si="1"/>
        <v>0</v>
      </c>
      <c r="K34" s="51"/>
      <c r="L34" s="74"/>
      <c r="M34" s="52"/>
      <c r="N34" s="48">
        <f t="shared" si="2"/>
        <v>0</v>
      </c>
      <c r="O34" s="15"/>
      <c r="P34" s="48"/>
      <c r="Q34" s="48"/>
      <c r="R34" s="49"/>
      <c r="S34" s="48">
        <f t="shared" si="3"/>
        <v>0</v>
      </c>
      <c r="T34" s="50"/>
      <c r="U34" s="50"/>
      <c r="V34" s="49"/>
      <c r="W34" s="48">
        <f t="shared" si="4"/>
        <v>0</v>
      </c>
      <c r="X34" s="53" t="s">
        <v>129</v>
      </c>
      <c r="Y34" s="75"/>
      <c r="Z34" s="99">
        <v>0.02</v>
      </c>
      <c r="AA34" s="48">
        <f t="shared" si="5"/>
        <v>0</v>
      </c>
      <c r="AB34" s="15"/>
      <c r="AC34" s="108"/>
      <c r="AD34" s="48"/>
      <c r="AE34" s="49"/>
      <c r="AF34" s="48">
        <f t="shared" si="6"/>
        <v>0</v>
      </c>
      <c r="AG34" s="50"/>
      <c r="AH34" s="50"/>
      <c r="AI34" s="49"/>
      <c r="AJ34" s="48">
        <f t="shared" si="7"/>
        <v>0</v>
      </c>
      <c r="AK34" s="53" t="s">
        <v>103</v>
      </c>
      <c r="AL34" s="75"/>
      <c r="AM34" s="99">
        <v>0.02</v>
      </c>
      <c r="AN34" s="116">
        <f t="shared" si="8"/>
        <v>0</v>
      </c>
    </row>
    <row r="35" spans="2:40" x14ac:dyDescent="0.3">
      <c r="B35" s="15"/>
      <c r="C35" s="40"/>
      <c r="D35" s="40"/>
      <c r="E35" s="41"/>
      <c r="F35" s="40">
        <f t="shared" si="0"/>
        <v>0</v>
      </c>
      <c r="G35" s="46"/>
      <c r="H35" s="46"/>
      <c r="I35" s="44"/>
      <c r="J35" s="40">
        <f t="shared" si="1"/>
        <v>0</v>
      </c>
      <c r="K35" s="43"/>
      <c r="L35" s="77"/>
      <c r="M35" s="44"/>
      <c r="N35" s="40">
        <f t="shared" si="2"/>
        <v>0</v>
      </c>
      <c r="O35" s="15"/>
      <c r="P35" s="40"/>
      <c r="Q35" s="40"/>
      <c r="R35" s="41"/>
      <c r="S35" s="40">
        <f t="shared" si="3"/>
        <v>0</v>
      </c>
      <c r="T35" s="46"/>
      <c r="U35" s="46"/>
      <c r="V35" s="44"/>
      <c r="W35" s="40">
        <f t="shared" si="4"/>
        <v>0</v>
      </c>
      <c r="X35" s="43"/>
      <c r="Y35" s="77"/>
      <c r="Z35" s="41"/>
      <c r="AA35" s="40">
        <f t="shared" si="5"/>
        <v>0</v>
      </c>
      <c r="AB35" s="15"/>
      <c r="AC35" s="109"/>
      <c r="AD35" s="40"/>
      <c r="AE35" s="41"/>
      <c r="AF35" s="40">
        <f t="shared" si="6"/>
        <v>0</v>
      </c>
      <c r="AG35" s="46"/>
      <c r="AH35" s="46"/>
      <c r="AI35" s="44"/>
      <c r="AJ35" s="40">
        <f t="shared" si="7"/>
        <v>0</v>
      </c>
      <c r="AK35" s="43"/>
      <c r="AL35" s="77"/>
      <c r="AM35" s="44"/>
      <c r="AN35" s="117">
        <f t="shared" si="8"/>
        <v>0</v>
      </c>
    </row>
    <row r="36" spans="2:40" x14ac:dyDescent="0.3">
      <c r="B36" s="15"/>
      <c r="C36" s="40"/>
      <c r="D36" s="40"/>
      <c r="E36" s="41"/>
      <c r="F36" s="40">
        <f t="shared" si="0"/>
        <v>0</v>
      </c>
      <c r="G36" s="46" t="s">
        <v>15</v>
      </c>
      <c r="H36" s="46"/>
      <c r="I36" s="44">
        <v>0.01</v>
      </c>
      <c r="J36" s="40">
        <f t="shared" si="1"/>
        <v>0</v>
      </c>
      <c r="K36" s="43" t="s">
        <v>15</v>
      </c>
      <c r="L36" s="77"/>
      <c r="M36" s="44">
        <v>0.02</v>
      </c>
      <c r="N36" s="40">
        <f t="shared" si="2"/>
        <v>0</v>
      </c>
      <c r="O36" s="15"/>
      <c r="P36" s="40"/>
      <c r="Q36" s="40"/>
      <c r="R36" s="41"/>
      <c r="S36" s="40">
        <f t="shared" si="3"/>
        <v>0</v>
      </c>
      <c r="T36" s="46" t="s">
        <v>16</v>
      </c>
      <c r="U36" s="46"/>
      <c r="V36" s="44">
        <v>0.01</v>
      </c>
      <c r="W36" s="40">
        <f t="shared" si="4"/>
        <v>0</v>
      </c>
      <c r="X36" s="43" t="s">
        <v>130</v>
      </c>
      <c r="Y36" s="77"/>
      <c r="Z36" s="41">
        <v>8.9999999999999993E-3</v>
      </c>
      <c r="AA36" s="40">
        <f t="shared" si="5"/>
        <v>0</v>
      </c>
      <c r="AB36" s="15"/>
      <c r="AC36" s="109"/>
      <c r="AD36" s="40"/>
      <c r="AE36" s="41"/>
      <c r="AF36" s="40">
        <f t="shared" si="6"/>
        <v>0</v>
      </c>
      <c r="AG36" s="46" t="s">
        <v>142</v>
      </c>
      <c r="AH36" s="46"/>
      <c r="AI36" s="44">
        <v>0.01</v>
      </c>
      <c r="AJ36" s="40">
        <f t="shared" si="7"/>
        <v>0</v>
      </c>
      <c r="AK36" s="43" t="s">
        <v>104</v>
      </c>
      <c r="AL36" s="77"/>
      <c r="AM36" s="44">
        <v>1.7999999999999999E-2</v>
      </c>
      <c r="AN36" s="117">
        <f t="shared" si="8"/>
        <v>0</v>
      </c>
    </row>
    <row r="37" spans="2:40" x14ac:dyDescent="0.3">
      <c r="B37" s="15"/>
      <c r="C37" s="40"/>
      <c r="D37" s="40"/>
      <c r="E37" s="41"/>
      <c r="F37" s="40">
        <f t="shared" si="0"/>
        <v>0</v>
      </c>
      <c r="G37" s="42"/>
      <c r="H37" s="42"/>
      <c r="I37" s="41"/>
      <c r="J37" s="40">
        <f t="shared" si="1"/>
        <v>0</v>
      </c>
      <c r="K37" s="42"/>
      <c r="L37" s="76"/>
      <c r="M37" s="41"/>
      <c r="N37" s="40">
        <f t="shared" si="2"/>
        <v>0</v>
      </c>
      <c r="O37" s="15"/>
      <c r="P37" s="40"/>
      <c r="Q37" s="40"/>
      <c r="R37" s="41"/>
      <c r="S37" s="40">
        <f t="shared" si="3"/>
        <v>0</v>
      </c>
      <c r="T37" s="42"/>
      <c r="U37" s="42"/>
      <c r="V37" s="41"/>
      <c r="W37" s="40">
        <f t="shared" si="4"/>
        <v>0</v>
      </c>
      <c r="X37" s="45" t="s">
        <v>131</v>
      </c>
      <c r="Y37" s="83"/>
      <c r="Z37" s="41">
        <v>1E-3</v>
      </c>
      <c r="AA37" s="40">
        <f t="shared" si="5"/>
        <v>0</v>
      </c>
      <c r="AB37" s="15"/>
      <c r="AC37" s="109"/>
      <c r="AD37" s="40"/>
      <c r="AE37" s="41"/>
      <c r="AF37" s="40">
        <f t="shared" si="6"/>
        <v>0</v>
      </c>
      <c r="AG37" s="42"/>
      <c r="AH37" s="42"/>
      <c r="AI37" s="41"/>
      <c r="AJ37" s="40">
        <f t="shared" si="7"/>
        <v>0</v>
      </c>
      <c r="AK37" s="45" t="s">
        <v>131</v>
      </c>
      <c r="AL37" s="83"/>
      <c r="AM37" s="100">
        <v>2E-3</v>
      </c>
      <c r="AN37" s="117">
        <f t="shared" si="8"/>
        <v>0</v>
      </c>
    </row>
    <row r="38" spans="2:40" x14ac:dyDescent="0.3">
      <c r="B38" s="15"/>
      <c r="C38" s="22"/>
      <c r="D38" s="22"/>
      <c r="E38" s="23"/>
      <c r="F38" s="22">
        <f t="shared" si="0"/>
        <v>0</v>
      </c>
      <c r="G38" s="27" t="s">
        <v>23</v>
      </c>
      <c r="H38" s="27"/>
      <c r="I38" s="26">
        <v>0.01</v>
      </c>
      <c r="J38" s="22">
        <f t="shared" si="1"/>
        <v>0</v>
      </c>
      <c r="K38" s="27" t="s">
        <v>23</v>
      </c>
      <c r="L38" s="79"/>
      <c r="M38" s="26">
        <v>0.01</v>
      </c>
      <c r="N38" s="22">
        <f t="shared" si="2"/>
        <v>0</v>
      </c>
      <c r="O38" s="15"/>
      <c r="P38" s="22"/>
      <c r="Q38" s="22"/>
      <c r="R38" s="23"/>
      <c r="S38" s="22">
        <f t="shared" si="3"/>
        <v>0</v>
      </c>
      <c r="T38" s="24" t="s">
        <v>132</v>
      </c>
      <c r="U38" s="24"/>
      <c r="V38" s="23">
        <v>0.02</v>
      </c>
      <c r="W38" s="22">
        <f t="shared" si="4"/>
        <v>0</v>
      </c>
      <c r="X38" s="24" t="s">
        <v>132</v>
      </c>
      <c r="Y38" s="71"/>
      <c r="Z38" s="23">
        <v>0.01</v>
      </c>
      <c r="AA38" s="22">
        <f t="shared" si="5"/>
        <v>0</v>
      </c>
      <c r="AB38" s="15"/>
      <c r="AC38" s="106"/>
      <c r="AD38" s="22"/>
      <c r="AE38" s="23"/>
      <c r="AF38" s="22">
        <f t="shared" si="6"/>
        <v>0</v>
      </c>
      <c r="AG38" s="24"/>
      <c r="AH38" s="24"/>
      <c r="AI38" s="23"/>
      <c r="AJ38" s="22">
        <f t="shared" si="7"/>
        <v>0</v>
      </c>
      <c r="AK38" s="24"/>
      <c r="AL38" s="71"/>
      <c r="AM38" s="23"/>
      <c r="AN38" s="114">
        <f t="shared" si="8"/>
        <v>0</v>
      </c>
    </row>
    <row r="39" spans="2:40" x14ac:dyDescent="0.3">
      <c r="B39" s="15"/>
      <c r="C39" s="33" t="s">
        <v>50</v>
      </c>
      <c r="D39" s="33"/>
      <c r="E39" s="34">
        <v>0.1</v>
      </c>
      <c r="F39" s="33">
        <f t="shared" si="0"/>
        <v>0</v>
      </c>
      <c r="G39" s="35" t="s">
        <v>50</v>
      </c>
      <c r="H39" s="35"/>
      <c r="I39" s="34">
        <v>0.1</v>
      </c>
      <c r="J39" s="33">
        <f t="shared" si="1"/>
        <v>0</v>
      </c>
      <c r="K39" s="35" t="s">
        <v>50</v>
      </c>
      <c r="L39" s="72"/>
      <c r="M39" s="34">
        <v>0.1</v>
      </c>
      <c r="N39" s="33">
        <f t="shared" si="2"/>
        <v>0</v>
      </c>
      <c r="O39" s="15"/>
      <c r="P39" s="33" t="s">
        <v>133</v>
      </c>
      <c r="Q39" s="33"/>
      <c r="R39" s="34">
        <v>0.09</v>
      </c>
      <c r="S39" s="33">
        <f t="shared" si="3"/>
        <v>0</v>
      </c>
      <c r="T39" s="35" t="s">
        <v>133</v>
      </c>
      <c r="U39" s="35"/>
      <c r="V39" s="34">
        <v>8.7800000000000003E-2</v>
      </c>
      <c r="W39" s="33">
        <f t="shared" si="4"/>
        <v>0</v>
      </c>
      <c r="X39" s="35" t="s">
        <v>50</v>
      </c>
      <c r="Y39" s="72"/>
      <c r="Z39" s="34">
        <v>8.7999999999999995E-2</v>
      </c>
      <c r="AA39" s="33">
        <f t="shared" si="5"/>
        <v>0</v>
      </c>
      <c r="AB39" s="15"/>
      <c r="AC39" s="107" t="s">
        <v>50</v>
      </c>
      <c r="AD39" s="33"/>
      <c r="AE39" s="34">
        <v>0.09</v>
      </c>
      <c r="AF39" s="33">
        <f t="shared" si="6"/>
        <v>0</v>
      </c>
      <c r="AG39" s="35"/>
      <c r="AH39" s="35"/>
      <c r="AI39" s="34"/>
      <c r="AJ39" s="33">
        <f t="shared" si="7"/>
        <v>0</v>
      </c>
      <c r="AK39" s="35"/>
      <c r="AL39" s="72"/>
      <c r="AM39" s="34"/>
      <c r="AN39" s="115">
        <f t="shared" si="8"/>
        <v>0</v>
      </c>
    </row>
    <row r="40" spans="2:40" x14ac:dyDescent="0.3">
      <c r="B40" s="15"/>
      <c r="C40" s="33" t="s">
        <v>51</v>
      </c>
      <c r="D40" s="33"/>
      <c r="E40" s="34">
        <v>0.01</v>
      </c>
      <c r="F40" s="33">
        <f t="shared" si="0"/>
        <v>0</v>
      </c>
      <c r="G40" s="35" t="s">
        <v>51</v>
      </c>
      <c r="H40" s="35"/>
      <c r="I40" s="34">
        <v>0.05</v>
      </c>
      <c r="J40" s="33">
        <f t="shared" si="1"/>
        <v>0</v>
      </c>
      <c r="K40" s="35" t="s">
        <v>51</v>
      </c>
      <c r="L40" s="72"/>
      <c r="M40" s="34">
        <v>0.1</v>
      </c>
      <c r="N40" s="33">
        <f t="shared" si="2"/>
        <v>0</v>
      </c>
      <c r="O40" s="15"/>
      <c r="P40" s="33" t="s">
        <v>51</v>
      </c>
      <c r="Q40" s="33"/>
      <c r="R40" s="34">
        <v>0.02</v>
      </c>
      <c r="S40" s="33">
        <f t="shared" si="3"/>
        <v>0</v>
      </c>
      <c r="T40" s="35" t="s">
        <v>134</v>
      </c>
      <c r="U40" s="35"/>
      <c r="V40" s="34">
        <v>0.05</v>
      </c>
      <c r="W40" s="33">
        <f t="shared" si="4"/>
        <v>0</v>
      </c>
      <c r="X40" s="35" t="s">
        <v>51</v>
      </c>
      <c r="Y40" s="72"/>
      <c r="Z40" s="34">
        <v>0.1</v>
      </c>
      <c r="AA40" s="33">
        <f t="shared" si="5"/>
        <v>0</v>
      </c>
      <c r="AB40" s="15"/>
      <c r="AC40" s="107" t="s">
        <v>81</v>
      </c>
      <c r="AD40" s="33"/>
      <c r="AE40" s="34">
        <v>0.02</v>
      </c>
      <c r="AF40" s="33">
        <f t="shared" si="6"/>
        <v>0</v>
      </c>
      <c r="AG40" s="35" t="s">
        <v>81</v>
      </c>
      <c r="AH40" s="35"/>
      <c r="AI40" s="34">
        <v>5.6599999999999998E-2</v>
      </c>
      <c r="AJ40" s="33">
        <f t="shared" si="7"/>
        <v>0</v>
      </c>
      <c r="AK40" s="35" t="s">
        <v>81</v>
      </c>
      <c r="AL40" s="72"/>
      <c r="AM40" s="34">
        <v>0.10589999999999999</v>
      </c>
      <c r="AN40" s="115">
        <f t="shared" si="8"/>
        <v>0</v>
      </c>
    </row>
    <row r="41" spans="2:40" x14ac:dyDescent="0.3">
      <c r="B41" s="15"/>
      <c r="C41" s="48" t="s">
        <v>24</v>
      </c>
      <c r="D41" s="48"/>
      <c r="E41" s="49">
        <v>0.04</v>
      </c>
      <c r="F41" s="48">
        <f t="shared" si="0"/>
        <v>0</v>
      </c>
      <c r="G41" s="50" t="s">
        <v>24</v>
      </c>
      <c r="H41" s="50"/>
      <c r="I41" s="49">
        <v>7.0000000000000007E-2</v>
      </c>
      <c r="J41" s="48">
        <f t="shared" si="1"/>
        <v>0</v>
      </c>
      <c r="K41" s="50" t="s">
        <v>24</v>
      </c>
      <c r="L41" s="73"/>
      <c r="M41" s="49">
        <v>0.1</v>
      </c>
      <c r="N41" s="48">
        <f t="shared" si="2"/>
        <v>0</v>
      </c>
      <c r="O41" s="15"/>
      <c r="P41" s="48" t="s">
        <v>24</v>
      </c>
      <c r="Q41" s="48"/>
      <c r="R41" s="49">
        <v>0.03</v>
      </c>
      <c r="S41" s="48">
        <f t="shared" si="3"/>
        <v>0</v>
      </c>
      <c r="T41" s="50" t="s">
        <v>24</v>
      </c>
      <c r="U41" s="50"/>
      <c r="V41" s="49">
        <v>7.0000000000000007E-2</v>
      </c>
      <c r="W41" s="48">
        <f t="shared" si="4"/>
        <v>0</v>
      </c>
      <c r="X41" s="50" t="s">
        <v>24</v>
      </c>
      <c r="Y41" s="73"/>
      <c r="Z41" s="49">
        <v>0.06</v>
      </c>
      <c r="AA41" s="48">
        <f t="shared" si="5"/>
        <v>0</v>
      </c>
      <c r="AB41" s="15"/>
      <c r="AC41" s="108" t="s">
        <v>24</v>
      </c>
      <c r="AD41" s="48"/>
      <c r="AE41" s="49">
        <v>0.03</v>
      </c>
      <c r="AF41" s="48">
        <f t="shared" si="6"/>
        <v>0</v>
      </c>
      <c r="AG41" s="50" t="s">
        <v>24</v>
      </c>
      <c r="AH41" s="50"/>
      <c r="AI41" s="49">
        <v>7.0000000000000007E-2</v>
      </c>
      <c r="AJ41" s="48">
        <f t="shared" si="7"/>
        <v>0</v>
      </c>
      <c r="AK41" s="50" t="s">
        <v>24</v>
      </c>
      <c r="AL41" s="73"/>
      <c r="AM41" s="49">
        <v>0.06</v>
      </c>
      <c r="AN41" s="116">
        <f t="shared" si="8"/>
        <v>0</v>
      </c>
    </row>
    <row r="42" spans="2:40" x14ac:dyDescent="0.3">
      <c r="B42" s="15"/>
      <c r="C42" s="48"/>
      <c r="D42" s="48"/>
      <c r="E42" s="49"/>
      <c r="F42" s="48">
        <f t="shared" si="0"/>
        <v>0</v>
      </c>
      <c r="G42" s="50"/>
      <c r="H42" s="50"/>
      <c r="I42" s="49"/>
      <c r="J42" s="48">
        <f t="shared" si="1"/>
        <v>0</v>
      </c>
      <c r="K42" s="50"/>
      <c r="L42" s="73"/>
      <c r="M42" s="49"/>
      <c r="N42" s="48">
        <f t="shared" si="2"/>
        <v>0</v>
      </c>
      <c r="O42" s="15"/>
      <c r="P42" s="48" t="s">
        <v>54</v>
      </c>
      <c r="Q42" s="48"/>
      <c r="R42" s="49">
        <v>0.01</v>
      </c>
      <c r="S42" s="48">
        <f t="shared" si="3"/>
        <v>0</v>
      </c>
      <c r="T42" s="50" t="s">
        <v>54</v>
      </c>
      <c r="U42" s="50"/>
      <c r="V42" s="49">
        <v>0.03</v>
      </c>
      <c r="W42" s="48">
        <f t="shared" si="4"/>
        <v>0</v>
      </c>
      <c r="X42" s="50" t="s">
        <v>54</v>
      </c>
      <c r="Y42" s="73"/>
      <c r="Z42" s="49">
        <v>0.04</v>
      </c>
      <c r="AA42" s="48">
        <f t="shared" si="5"/>
        <v>0</v>
      </c>
      <c r="AB42" s="15"/>
      <c r="AC42" s="108" t="s">
        <v>85</v>
      </c>
      <c r="AD42" s="48"/>
      <c r="AE42" s="49">
        <v>0.01</v>
      </c>
      <c r="AF42" s="48">
        <f t="shared" si="6"/>
        <v>0</v>
      </c>
      <c r="AG42" s="50" t="s">
        <v>85</v>
      </c>
      <c r="AH42" s="50"/>
      <c r="AI42" s="49">
        <v>0.03</v>
      </c>
      <c r="AJ42" s="48">
        <f t="shared" si="7"/>
        <v>0</v>
      </c>
      <c r="AK42" s="50" t="s">
        <v>85</v>
      </c>
      <c r="AL42" s="73"/>
      <c r="AM42" s="49">
        <v>0.04</v>
      </c>
      <c r="AN42" s="116">
        <f t="shared" si="8"/>
        <v>0</v>
      </c>
    </row>
    <row r="43" spans="2:40" x14ac:dyDescent="0.3">
      <c r="B43" s="15"/>
      <c r="C43" s="40" t="s">
        <v>17</v>
      </c>
      <c r="D43" s="40"/>
      <c r="E43" s="41">
        <v>0.13999</v>
      </c>
      <c r="F43" s="40">
        <f t="shared" si="0"/>
        <v>0</v>
      </c>
      <c r="G43" s="42" t="s">
        <v>17</v>
      </c>
      <c r="H43" s="42"/>
      <c r="I43" s="41">
        <v>9.8900000000000002E-2</v>
      </c>
      <c r="J43" s="40">
        <f t="shared" si="1"/>
        <v>0</v>
      </c>
      <c r="K43" s="42" t="s">
        <v>17</v>
      </c>
      <c r="L43" s="76"/>
      <c r="M43" s="41">
        <v>5.8999999999999997E-2</v>
      </c>
      <c r="N43" s="40">
        <f t="shared" si="2"/>
        <v>0</v>
      </c>
      <c r="O43" s="15"/>
      <c r="P43" s="40" t="s">
        <v>17</v>
      </c>
      <c r="Q43" s="40"/>
      <c r="R43" s="41">
        <v>9.9979999999999999E-2</v>
      </c>
      <c r="S43" s="40">
        <f t="shared" si="3"/>
        <v>0</v>
      </c>
      <c r="T43" s="42"/>
      <c r="U43" s="42"/>
      <c r="V43" s="41"/>
      <c r="W43" s="40">
        <f t="shared" si="4"/>
        <v>0</v>
      </c>
      <c r="X43" s="42"/>
      <c r="Y43" s="76"/>
      <c r="Z43" s="41"/>
      <c r="AA43" s="40">
        <f t="shared" si="5"/>
        <v>0</v>
      </c>
      <c r="AB43" s="15"/>
      <c r="AC43" s="109" t="s">
        <v>17</v>
      </c>
      <c r="AD43" s="40"/>
      <c r="AE43" s="41">
        <v>3.9960000000000002E-2</v>
      </c>
      <c r="AF43" s="40">
        <f t="shared" si="6"/>
        <v>0</v>
      </c>
      <c r="AG43" s="42"/>
      <c r="AH43" s="42"/>
      <c r="AI43" s="41"/>
      <c r="AJ43" s="40">
        <f t="shared" si="7"/>
        <v>0</v>
      </c>
      <c r="AK43" s="42"/>
      <c r="AL43" s="76"/>
      <c r="AM43" s="41"/>
      <c r="AN43" s="117">
        <f t="shared" si="8"/>
        <v>0</v>
      </c>
    </row>
    <row r="44" spans="2:40" x14ac:dyDescent="0.3">
      <c r="B44" s="15"/>
      <c r="C44" s="22"/>
      <c r="D44" s="22"/>
      <c r="E44" s="23"/>
      <c r="F44" s="22">
        <f t="shared" si="0"/>
        <v>0</v>
      </c>
      <c r="G44" s="25" t="s">
        <v>71</v>
      </c>
      <c r="H44" s="25">
        <v>1</v>
      </c>
      <c r="I44" s="26">
        <v>1E-3</v>
      </c>
      <c r="J44" s="22">
        <f t="shared" si="1"/>
        <v>1E-3</v>
      </c>
      <c r="K44" s="25" t="s">
        <v>55</v>
      </c>
      <c r="L44" s="84">
        <v>1</v>
      </c>
      <c r="M44" s="26">
        <v>0.01</v>
      </c>
      <c r="N44" s="22">
        <f t="shared" si="2"/>
        <v>0.01</v>
      </c>
      <c r="O44" s="15"/>
      <c r="P44" s="22"/>
      <c r="Q44" s="22"/>
      <c r="R44" s="23"/>
      <c r="S44" s="22">
        <f t="shared" si="3"/>
        <v>0</v>
      </c>
      <c r="T44" s="25" t="s">
        <v>55</v>
      </c>
      <c r="U44" s="25"/>
      <c r="V44" s="32">
        <v>2E-3</v>
      </c>
      <c r="W44" s="22">
        <f t="shared" si="4"/>
        <v>0</v>
      </c>
      <c r="X44" s="25" t="s">
        <v>55</v>
      </c>
      <c r="Y44" s="84"/>
      <c r="Z44" s="32">
        <v>0.02</v>
      </c>
      <c r="AA44" s="22">
        <f t="shared" si="5"/>
        <v>0</v>
      </c>
      <c r="AB44" s="15"/>
      <c r="AC44" s="106"/>
      <c r="AD44" s="22"/>
      <c r="AE44" s="23"/>
      <c r="AF44" s="22">
        <f t="shared" si="6"/>
        <v>0</v>
      </c>
      <c r="AG44" s="25" t="s">
        <v>69</v>
      </c>
      <c r="AH44" s="25"/>
      <c r="AI44" s="32">
        <v>3.0000000000000001E-3</v>
      </c>
      <c r="AJ44" s="22">
        <f t="shared" si="7"/>
        <v>0</v>
      </c>
      <c r="AK44" s="25" t="s">
        <v>69</v>
      </c>
      <c r="AL44" s="84"/>
      <c r="AM44" s="32">
        <v>0.03</v>
      </c>
      <c r="AN44" s="114">
        <f t="shared" si="8"/>
        <v>0</v>
      </c>
    </row>
    <row r="45" spans="2:40" x14ac:dyDescent="0.3">
      <c r="B45" s="15"/>
      <c r="C45" s="33"/>
      <c r="D45" s="33"/>
      <c r="E45" s="34"/>
      <c r="F45" s="33">
        <f t="shared" si="0"/>
        <v>0</v>
      </c>
      <c r="G45" s="35"/>
      <c r="H45" s="35"/>
      <c r="I45" s="34"/>
      <c r="J45" s="33">
        <f t="shared" si="1"/>
        <v>0</v>
      </c>
      <c r="K45" s="35"/>
      <c r="L45" s="72"/>
      <c r="M45" s="34"/>
      <c r="N45" s="33">
        <f t="shared" si="2"/>
        <v>0</v>
      </c>
      <c r="O45" s="15"/>
      <c r="P45" s="33"/>
      <c r="Q45" s="33"/>
      <c r="R45" s="34"/>
      <c r="S45" s="33">
        <f t="shared" si="3"/>
        <v>0</v>
      </c>
      <c r="T45" s="35"/>
      <c r="U45" s="35"/>
      <c r="V45" s="34"/>
      <c r="W45" s="33">
        <f t="shared" si="4"/>
        <v>0</v>
      </c>
      <c r="X45" s="35"/>
      <c r="Y45" s="72"/>
      <c r="Z45" s="34"/>
      <c r="AA45" s="33">
        <f t="shared" si="5"/>
        <v>0</v>
      </c>
      <c r="AB45" s="15"/>
      <c r="AC45" s="107"/>
      <c r="AD45" s="33"/>
      <c r="AE45" s="34"/>
      <c r="AF45" s="33">
        <f t="shared" si="6"/>
        <v>0</v>
      </c>
      <c r="AG45" s="39" t="s">
        <v>79</v>
      </c>
      <c r="AH45" s="39"/>
      <c r="AI45" s="37">
        <v>0.03</v>
      </c>
      <c r="AJ45" s="33">
        <f t="shared" si="7"/>
        <v>0</v>
      </c>
      <c r="AK45" s="36" t="s">
        <v>105</v>
      </c>
      <c r="AL45" s="81"/>
      <c r="AM45" s="37">
        <v>0.01</v>
      </c>
      <c r="AN45" s="115">
        <f t="shared" si="8"/>
        <v>0</v>
      </c>
    </row>
    <row r="46" spans="2:40" x14ac:dyDescent="0.3">
      <c r="B46" s="15"/>
      <c r="C46" s="33"/>
      <c r="D46" s="33"/>
      <c r="E46" s="34"/>
      <c r="F46" s="33">
        <f t="shared" si="0"/>
        <v>0</v>
      </c>
      <c r="G46" s="35"/>
      <c r="H46" s="35"/>
      <c r="I46" s="34"/>
      <c r="J46" s="33">
        <f t="shared" si="1"/>
        <v>0</v>
      </c>
      <c r="K46" s="35"/>
      <c r="L46" s="72"/>
      <c r="M46" s="34"/>
      <c r="N46" s="33">
        <f t="shared" si="2"/>
        <v>0</v>
      </c>
      <c r="O46" s="15"/>
      <c r="P46" s="33"/>
      <c r="Q46" s="33"/>
      <c r="R46" s="34"/>
      <c r="S46" s="33">
        <f t="shared" si="3"/>
        <v>0</v>
      </c>
      <c r="T46" s="39" t="s">
        <v>135</v>
      </c>
      <c r="U46" s="39"/>
      <c r="V46" s="37">
        <v>0.01</v>
      </c>
      <c r="W46" s="33">
        <f t="shared" si="4"/>
        <v>0</v>
      </c>
      <c r="X46" s="36" t="s">
        <v>135</v>
      </c>
      <c r="Y46" s="81"/>
      <c r="Z46" s="37">
        <v>0.01</v>
      </c>
      <c r="AA46" s="33">
        <f t="shared" si="5"/>
        <v>0</v>
      </c>
      <c r="AB46" s="15"/>
      <c r="AC46" s="107"/>
      <c r="AD46" s="33"/>
      <c r="AE46" s="34"/>
      <c r="AF46" s="33">
        <f t="shared" si="6"/>
        <v>0</v>
      </c>
      <c r="AG46" s="39" t="s">
        <v>80</v>
      </c>
      <c r="AH46" s="39"/>
      <c r="AI46" s="37">
        <v>0.01</v>
      </c>
      <c r="AJ46" s="33">
        <f t="shared" si="7"/>
        <v>0</v>
      </c>
      <c r="AK46" s="36" t="s">
        <v>80</v>
      </c>
      <c r="AL46" s="81"/>
      <c r="AM46" s="37">
        <v>0.01</v>
      </c>
      <c r="AN46" s="115">
        <f t="shared" si="8"/>
        <v>0</v>
      </c>
    </row>
    <row r="47" spans="2:40" x14ac:dyDescent="0.3">
      <c r="B47" s="15"/>
      <c r="C47" s="33"/>
      <c r="D47" s="33"/>
      <c r="E47" s="34"/>
      <c r="F47" s="33">
        <f t="shared" si="0"/>
        <v>0</v>
      </c>
      <c r="G47" s="35"/>
      <c r="H47" s="35"/>
      <c r="I47" s="34"/>
      <c r="J47" s="33">
        <f t="shared" si="1"/>
        <v>0</v>
      </c>
      <c r="K47" s="35"/>
      <c r="L47" s="72"/>
      <c r="M47" s="34"/>
      <c r="N47" s="33">
        <f t="shared" si="2"/>
        <v>0</v>
      </c>
      <c r="O47" s="15"/>
      <c r="P47" s="33"/>
      <c r="Q47" s="33"/>
      <c r="R47" s="34"/>
      <c r="S47" s="33">
        <f t="shared" si="3"/>
        <v>0</v>
      </c>
      <c r="T47" s="35"/>
      <c r="U47" s="35"/>
      <c r="V47" s="34"/>
      <c r="W47" s="33">
        <f t="shared" si="4"/>
        <v>0</v>
      </c>
      <c r="X47" s="38" t="s">
        <v>136</v>
      </c>
      <c r="Y47" s="82"/>
      <c r="Z47" s="98">
        <v>0.01</v>
      </c>
      <c r="AA47" s="33">
        <f t="shared" si="5"/>
        <v>0</v>
      </c>
      <c r="AB47" s="15"/>
      <c r="AC47" s="107"/>
      <c r="AD47" s="33"/>
      <c r="AE47" s="34"/>
      <c r="AF47" s="33">
        <f t="shared" si="6"/>
        <v>0</v>
      </c>
      <c r="AG47" s="35"/>
      <c r="AH47" s="35"/>
      <c r="AI47" s="34"/>
      <c r="AJ47" s="33">
        <f t="shared" si="7"/>
        <v>0</v>
      </c>
      <c r="AK47" s="35"/>
      <c r="AL47" s="72"/>
      <c r="AM47" s="34"/>
      <c r="AN47" s="115">
        <f t="shared" si="8"/>
        <v>0</v>
      </c>
    </row>
    <row r="48" spans="2:40" x14ac:dyDescent="0.3">
      <c r="B48" s="15"/>
      <c r="C48" s="48" t="s">
        <v>77</v>
      </c>
      <c r="D48" s="48"/>
      <c r="E48" s="49">
        <v>1.0000000000000001E-5</v>
      </c>
      <c r="F48" s="48">
        <f t="shared" si="0"/>
        <v>0</v>
      </c>
      <c r="G48" s="50" t="s">
        <v>77</v>
      </c>
      <c r="H48" s="50"/>
      <c r="I48" s="49">
        <v>1E-4</v>
      </c>
      <c r="J48" s="48">
        <f t="shared" si="1"/>
        <v>0</v>
      </c>
      <c r="K48" s="50" t="s">
        <v>77</v>
      </c>
      <c r="L48" s="73"/>
      <c r="M48" s="49">
        <v>1E-3</v>
      </c>
      <c r="N48" s="48">
        <f t="shared" si="2"/>
        <v>0</v>
      </c>
      <c r="O48" s="15"/>
      <c r="P48" s="48" t="s">
        <v>77</v>
      </c>
      <c r="Q48" s="48"/>
      <c r="R48" s="49">
        <v>1.0000000000000001E-5</v>
      </c>
      <c r="S48" s="48">
        <f t="shared" si="3"/>
        <v>0</v>
      </c>
      <c r="T48" s="50" t="s">
        <v>77</v>
      </c>
      <c r="U48" s="50"/>
      <c r="V48" s="49">
        <v>1E-4</v>
      </c>
      <c r="W48" s="48">
        <f t="shared" si="4"/>
        <v>0</v>
      </c>
      <c r="X48" s="50" t="s">
        <v>137</v>
      </c>
      <c r="Y48" s="73"/>
      <c r="Z48" s="49">
        <v>1E-3</v>
      </c>
      <c r="AA48" s="48">
        <f t="shared" si="5"/>
        <v>0</v>
      </c>
      <c r="AB48" s="15"/>
      <c r="AC48" s="108" t="s">
        <v>77</v>
      </c>
      <c r="AD48" s="48"/>
      <c r="AE48" s="49">
        <v>1.0000000000000001E-5</v>
      </c>
      <c r="AF48" s="48">
        <f t="shared" si="6"/>
        <v>0</v>
      </c>
      <c r="AG48" s="50" t="s">
        <v>106</v>
      </c>
      <c r="AH48" s="50"/>
      <c r="AI48" s="49">
        <v>1E-4</v>
      </c>
      <c r="AJ48" s="48">
        <f t="shared" si="7"/>
        <v>0</v>
      </c>
      <c r="AK48" s="50" t="s">
        <v>106</v>
      </c>
      <c r="AL48" s="73"/>
      <c r="AM48" s="49">
        <v>1E-3</v>
      </c>
      <c r="AN48" s="116">
        <f t="shared" si="8"/>
        <v>0</v>
      </c>
    </row>
    <row r="49" spans="2:40" x14ac:dyDescent="0.3">
      <c r="B49" s="15"/>
      <c r="C49" s="48"/>
      <c r="D49" s="48"/>
      <c r="E49" s="49"/>
      <c r="F49" s="48">
        <f t="shared" si="0"/>
        <v>0</v>
      </c>
      <c r="G49" s="50"/>
      <c r="H49" s="50"/>
      <c r="I49" s="49"/>
      <c r="J49" s="48">
        <f t="shared" si="1"/>
        <v>0</v>
      </c>
      <c r="K49" s="50"/>
      <c r="L49" s="73"/>
      <c r="M49" s="49"/>
      <c r="N49" s="48">
        <f t="shared" si="2"/>
        <v>0</v>
      </c>
      <c r="O49" s="15"/>
      <c r="P49" s="48" t="s">
        <v>87</v>
      </c>
      <c r="Q49" s="48"/>
      <c r="R49" s="49">
        <v>1.0000000000000001E-5</v>
      </c>
      <c r="S49" s="48">
        <f t="shared" si="3"/>
        <v>0</v>
      </c>
      <c r="T49" s="50" t="s">
        <v>138</v>
      </c>
      <c r="U49" s="50"/>
      <c r="V49" s="49">
        <v>1E-4</v>
      </c>
      <c r="W49" s="48">
        <f t="shared" si="4"/>
        <v>0</v>
      </c>
      <c r="X49" s="50" t="s">
        <v>87</v>
      </c>
      <c r="Y49" s="73"/>
      <c r="Z49" s="49">
        <v>1E-3</v>
      </c>
      <c r="AA49" s="48">
        <f t="shared" si="5"/>
        <v>0</v>
      </c>
      <c r="AB49" s="15"/>
      <c r="AC49" s="108" t="s">
        <v>76</v>
      </c>
      <c r="AD49" s="48"/>
      <c r="AE49" s="49">
        <v>1.0000000000000001E-5</v>
      </c>
      <c r="AF49" s="48">
        <f t="shared" si="6"/>
        <v>0</v>
      </c>
      <c r="AG49" s="50" t="s">
        <v>76</v>
      </c>
      <c r="AH49" s="50"/>
      <c r="AI49" s="49">
        <v>1E-4</v>
      </c>
      <c r="AJ49" s="48">
        <f t="shared" si="7"/>
        <v>0</v>
      </c>
      <c r="AK49" s="50" t="s">
        <v>76</v>
      </c>
      <c r="AL49" s="73"/>
      <c r="AM49" s="49">
        <v>1E-3</v>
      </c>
      <c r="AN49" s="116">
        <f t="shared" si="8"/>
        <v>0</v>
      </c>
    </row>
    <row r="50" spans="2:40" x14ac:dyDescent="0.3">
      <c r="B50" s="15"/>
      <c r="C50" s="48"/>
      <c r="D50" s="48"/>
      <c r="E50" s="49"/>
      <c r="F50" s="48">
        <f t="shared" si="0"/>
        <v>0</v>
      </c>
      <c r="G50" s="50"/>
      <c r="H50" s="50"/>
      <c r="I50" s="49"/>
      <c r="J50" s="48">
        <f t="shared" si="1"/>
        <v>0</v>
      </c>
      <c r="K50" s="50"/>
      <c r="L50" s="73"/>
      <c r="M50" s="49"/>
      <c r="N50" s="48">
        <f t="shared" si="2"/>
        <v>0</v>
      </c>
      <c r="O50" s="15"/>
      <c r="P50" s="48"/>
      <c r="Q50" s="48"/>
      <c r="R50" s="49"/>
      <c r="S50" s="48">
        <f t="shared" si="3"/>
        <v>0</v>
      </c>
      <c r="T50" s="50"/>
      <c r="U50" s="50"/>
      <c r="V50" s="49"/>
      <c r="W50" s="48">
        <f t="shared" si="4"/>
        <v>0</v>
      </c>
      <c r="X50" s="50"/>
      <c r="Y50" s="73"/>
      <c r="Z50" s="49"/>
      <c r="AA50" s="48">
        <f t="shared" si="5"/>
        <v>0</v>
      </c>
      <c r="AB50" s="15"/>
      <c r="AC50" s="108" t="s">
        <v>143</v>
      </c>
      <c r="AD50" s="48"/>
      <c r="AE50" s="49">
        <v>1.0000000000000001E-5</v>
      </c>
      <c r="AF50" s="48">
        <f t="shared" si="6"/>
        <v>0</v>
      </c>
      <c r="AG50" s="50" t="s">
        <v>144</v>
      </c>
      <c r="AH50" s="50"/>
      <c r="AI50" s="49">
        <v>1E-4</v>
      </c>
      <c r="AJ50" s="48">
        <f t="shared" si="7"/>
        <v>0</v>
      </c>
      <c r="AK50" s="50" t="s">
        <v>143</v>
      </c>
      <c r="AL50" s="73"/>
      <c r="AM50" s="49">
        <v>1E-3</v>
      </c>
      <c r="AN50" s="116">
        <f t="shared" si="8"/>
        <v>0</v>
      </c>
    </row>
    <row r="51" spans="2:40" x14ac:dyDescent="0.3">
      <c r="B51" s="15"/>
      <c r="C51" s="48"/>
      <c r="D51" s="48"/>
      <c r="E51" s="49"/>
      <c r="F51" s="48">
        <f t="shared" si="0"/>
        <v>0</v>
      </c>
      <c r="G51" s="50"/>
      <c r="H51" s="50"/>
      <c r="I51" s="49"/>
      <c r="J51" s="48">
        <f t="shared" si="1"/>
        <v>0</v>
      </c>
      <c r="K51" s="50"/>
      <c r="L51" s="73"/>
      <c r="M51" s="49"/>
      <c r="N51" s="48">
        <f t="shared" si="2"/>
        <v>0</v>
      </c>
      <c r="O51" s="15"/>
      <c r="P51" s="48"/>
      <c r="Q51" s="48"/>
      <c r="R51" s="49"/>
      <c r="S51" s="48">
        <f t="shared" si="3"/>
        <v>0</v>
      </c>
      <c r="T51" s="50"/>
      <c r="U51" s="50"/>
      <c r="V51" s="49"/>
      <c r="W51" s="48">
        <f t="shared" si="4"/>
        <v>0</v>
      </c>
      <c r="X51" s="50"/>
      <c r="Y51" s="73"/>
      <c r="Z51" s="49"/>
      <c r="AA51" s="48">
        <f t="shared" si="5"/>
        <v>0</v>
      </c>
      <c r="AB51" s="15"/>
      <c r="AC51" s="108" t="s">
        <v>145</v>
      </c>
      <c r="AD51" s="48"/>
      <c r="AE51" s="49">
        <v>1.0000000000000001E-5</v>
      </c>
      <c r="AF51" s="48">
        <f t="shared" si="6"/>
        <v>0</v>
      </c>
      <c r="AG51" s="50" t="s">
        <v>146</v>
      </c>
      <c r="AH51" s="50"/>
      <c r="AI51" s="49">
        <v>1E-4</v>
      </c>
      <c r="AJ51" s="48">
        <f t="shared" si="7"/>
        <v>0</v>
      </c>
      <c r="AK51" s="50" t="s">
        <v>145</v>
      </c>
      <c r="AL51" s="73"/>
      <c r="AM51" s="49">
        <v>1E-3</v>
      </c>
      <c r="AN51" s="116">
        <f t="shared" si="8"/>
        <v>0</v>
      </c>
    </row>
    <row r="52" spans="2:40" x14ac:dyDescent="0.3">
      <c r="B52" s="15"/>
      <c r="C52" s="48"/>
      <c r="D52" s="48"/>
      <c r="E52" s="49"/>
      <c r="F52" s="48">
        <f t="shared" si="0"/>
        <v>0</v>
      </c>
      <c r="G52" s="50"/>
      <c r="H52" s="50"/>
      <c r="I52" s="49"/>
      <c r="J52" s="48">
        <f t="shared" si="1"/>
        <v>0</v>
      </c>
      <c r="K52" s="50"/>
      <c r="L52" s="73"/>
      <c r="M52" s="49"/>
      <c r="N52" s="48">
        <f t="shared" si="2"/>
        <v>0</v>
      </c>
      <c r="O52" s="15"/>
      <c r="P52" s="48"/>
      <c r="Q52" s="48"/>
      <c r="R52" s="49"/>
      <c r="S52" s="48">
        <f t="shared" si="3"/>
        <v>0</v>
      </c>
      <c r="T52" s="50"/>
      <c r="U52" s="50"/>
      <c r="V52" s="49"/>
      <c r="W52" s="48">
        <f t="shared" si="4"/>
        <v>0</v>
      </c>
      <c r="X52" s="50"/>
      <c r="Y52" s="73"/>
      <c r="Z52" s="49"/>
      <c r="AA52" s="48">
        <f t="shared" si="5"/>
        <v>0</v>
      </c>
      <c r="AB52" s="15"/>
      <c r="AC52" s="108"/>
      <c r="AD52" s="48"/>
      <c r="AE52" s="49"/>
      <c r="AF52" s="48">
        <f t="shared" si="6"/>
        <v>0</v>
      </c>
      <c r="AG52" s="50"/>
      <c r="AH52" s="50"/>
      <c r="AI52" s="49"/>
      <c r="AJ52" s="48">
        <f t="shared" si="7"/>
        <v>0</v>
      </c>
      <c r="AK52" s="50"/>
      <c r="AL52" s="73"/>
      <c r="AM52" s="49"/>
      <c r="AN52" s="116">
        <f t="shared" si="8"/>
        <v>0</v>
      </c>
    </row>
    <row r="53" spans="2:40" x14ac:dyDescent="0.3">
      <c r="B53" s="15"/>
      <c r="C53" s="62"/>
      <c r="D53" s="62"/>
      <c r="E53" s="63"/>
      <c r="F53" s="62">
        <f t="shared" si="0"/>
        <v>0</v>
      </c>
      <c r="G53" s="64" t="s">
        <v>221</v>
      </c>
      <c r="H53" s="64">
        <v>4</v>
      </c>
      <c r="I53" s="63">
        <v>1E-4</v>
      </c>
      <c r="J53" s="62">
        <f t="shared" si="1"/>
        <v>4.0000000000000002E-4</v>
      </c>
      <c r="K53" s="64"/>
      <c r="L53" s="85"/>
      <c r="M53" s="63"/>
      <c r="N53" s="62">
        <f t="shared" si="2"/>
        <v>0</v>
      </c>
      <c r="O53" s="15"/>
      <c r="P53" s="62"/>
      <c r="Q53" s="62"/>
      <c r="R53" s="63"/>
      <c r="S53" s="62">
        <f t="shared" si="3"/>
        <v>0</v>
      </c>
      <c r="T53" s="64"/>
      <c r="U53" s="64"/>
      <c r="V53" s="63"/>
      <c r="W53" s="62">
        <f t="shared" si="4"/>
        <v>0</v>
      </c>
      <c r="X53" s="64"/>
      <c r="Y53" s="85"/>
      <c r="Z53" s="63"/>
      <c r="AA53" s="62">
        <f t="shared" si="5"/>
        <v>0</v>
      </c>
      <c r="AB53" s="15"/>
      <c r="AC53" s="110"/>
      <c r="AD53" s="62"/>
      <c r="AE53" s="63"/>
      <c r="AF53" s="62">
        <f t="shared" si="6"/>
        <v>0</v>
      </c>
      <c r="AG53" s="64"/>
      <c r="AH53" s="64"/>
      <c r="AI53" s="63"/>
      <c r="AJ53" s="62">
        <f t="shared" si="7"/>
        <v>0</v>
      </c>
      <c r="AK53" s="64"/>
      <c r="AL53" s="85"/>
      <c r="AM53" s="101"/>
      <c r="AN53" s="118">
        <f t="shared" si="8"/>
        <v>0</v>
      </c>
    </row>
    <row r="54" spans="2:40" x14ac:dyDescent="0.3">
      <c r="B54" s="15"/>
      <c r="C54" s="62"/>
      <c r="D54" s="62"/>
      <c r="E54" s="63"/>
      <c r="F54" s="62">
        <f t="shared" si="0"/>
        <v>0</v>
      </c>
      <c r="G54" s="64" t="s">
        <v>222</v>
      </c>
      <c r="H54" s="64">
        <v>7</v>
      </c>
      <c r="I54" s="63">
        <v>1E-4</v>
      </c>
      <c r="J54" s="62">
        <f t="shared" si="1"/>
        <v>6.9999999999999999E-4</v>
      </c>
      <c r="K54" s="64"/>
      <c r="L54" s="85"/>
      <c r="M54" s="63"/>
      <c r="N54" s="62">
        <f t="shared" si="2"/>
        <v>0</v>
      </c>
      <c r="O54" s="15"/>
      <c r="P54" s="62"/>
      <c r="Q54" s="62"/>
      <c r="R54" s="63"/>
      <c r="S54" s="62">
        <f t="shared" si="3"/>
        <v>0</v>
      </c>
      <c r="T54" s="64"/>
      <c r="U54" s="64"/>
      <c r="V54" s="63"/>
      <c r="W54" s="62">
        <f t="shared" si="4"/>
        <v>0</v>
      </c>
      <c r="X54" s="64"/>
      <c r="Y54" s="85"/>
      <c r="Z54" s="63"/>
      <c r="AA54" s="62">
        <f t="shared" si="5"/>
        <v>0</v>
      </c>
      <c r="AB54" s="15"/>
      <c r="AC54" s="110"/>
      <c r="AD54" s="62"/>
      <c r="AE54" s="63"/>
      <c r="AF54" s="62">
        <f t="shared" si="6"/>
        <v>0</v>
      </c>
      <c r="AG54" s="64"/>
      <c r="AH54" s="64"/>
      <c r="AI54" s="63"/>
      <c r="AJ54" s="62">
        <f t="shared" si="7"/>
        <v>0</v>
      </c>
      <c r="AK54" s="64"/>
      <c r="AL54" s="85"/>
      <c r="AM54" s="63"/>
      <c r="AN54" s="118">
        <f t="shared" si="8"/>
        <v>0</v>
      </c>
    </row>
    <row r="55" spans="2:40" x14ac:dyDescent="0.3">
      <c r="B55" s="15"/>
      <c r="C55" s="62"/>
      <c r="D55" s="62"/>
      <c r="E55" s="63"/>
      <c r="F55" s="62">
        <f t="shared" si="0"/>
        <v>0</v>
      </c>
      <c r="G55" s="64" t="s">
        <v>230</v>
      </c>
      <c r="H55" s="64">
        <v>20</v>
      </c>
      <c r="I55" s="63">
        <v>2.0000000000000001E-4</v>
      </c>
      <c r="J55" s="62">
        <f t="shared" si="1"/>
        <v>4.0000000000000001E-3</v>
      </c>
      <c r="K55" s="64"/>
      <c r="L55" s="85"/>
      <c r="M55" s="63"/>
      <c r="N55" s="62">
        <f t="shared" si="2"/>
        <v>0</v>
      </c>
      <c r="O55" s="15"/>
      <c r="P55" s="62"/>
      <c r="Q55" s="62"/>
      <c r="R55" s="63"/>
      <c r="S55" s="62">
        <f t="shared" si="3"/>
        <v>0</v>
      </c>
      <c r="T55" s="64"/>
      <c r="U55" s="64"/>
      <c r="V55" s="63"/>
      <c r="W55" s="62">
        <f t="shared" si="4"/>
        <v>0</v>
      </c>
      <c r="X55" s="64"/>
      <c r="Y55" s="85"/>
      <c r="Z55" s="63"/>
      <c r="AA55" s="62">
        <f t="shared" si="5"/>
        <v>0</v>
      </c>
      <c r="AB55" s="15"/>
      <c r="AC55" s="110"/>
      <c r="AD55" s="62"/>
      <c r="AE55" s="63"/>
      <c r="AF55" s="62">
        <f t="shared" si="6"/>
        <v>0</v>
      </c>
      <c r="AG55" s="64"/>
      <c r="AH55" s="64"/>
      <c r="AI55" s="63"/>
      <c r="AJ55" s="62">
        <f t="shared" si="7"/>
        <v>0</v>
      </c>
      <c r="AK55" s="64"/>
      <c r="AL55" s="85"/>
      <c r="AM55" s="63"/>
      <c r="AN55" s="118">
        <f t="shared" si="8"/>
        <v>0</v>
      </c>
    </row>
    <row r="56" spans="2:40" x14ac:dyDescent="0.3">
      <c r="B56" s="15"/>
      <c r="C56" s="62"/>
      <c r="D56" s="62"/>
      <c r="E56" s="63"/>
      <c r="F56" s="62">
        <f t="shared" si="0"/>
        <v>0</v>
      </c>
      <c r="G56" s="64" t="s">
        <v>229</v>
      </c>
      <c r="H56" s="64">
        <v>30</v>
      </c>
      <c r="I56" s="63">
        <v>1E-4</v>
      </c>
      <c r="J56" s="62">
        <f t="shared" si="1"/>
        <v>3.0000000000000001E-3</v>
      </c>
      <c r="K56" s="64"/>
      <c r="L56" s="85"/>
      <c r="M56" s="63"/>
      <c r="N56" s="62">
        <f t="shared" si="2"/>
        <v>0</v>
      </c>
      <c r="O56" s="15"/>
      <c r="P56" s="62"/>
      <c r="Q56" s="62"/>
      <c r="R56" s="63"/>
      <c r="S56" s="62">
        <f t="shared" si="3"/>
        <v>0</v>
      </c>
      <c r="T56" s="64"/>
      <c r="U56" s="64"/>
      <c r="V56" s="63"/>
      <c r="W56" s="62">
        <f t="shared" si="4"/>
        <v>0</v>
      </c>
      <c r="X56" s="64"/>
      <c r="Y56" s="85"/>
      <c r="Z56" s="63"/>
      <c r="AA56" s="62">
        <f t="shared" si="5"/>
        <v>0</v>
      </c>
      <c r="AB56" s="15"/>
      <c r="AC56" s="110"/>
      <c r="AD56" s="62"/>
      <c r="AE56" s="63"/>
      <c r="AF56" s="62">
        <f t="shared" si="6"/>
        <v>0</v>
      </c>
      <c r="AG56" s="64"/>
      <c r="AH56" s="64"/>
      <c r="AI56" s="63"/>
      <c r="AJ56" s="62">
        <f t="shared" si="7"/>
        <v>0</v>
      </c>
      <c r="AK56" s="64"/>
      <c r="AL56" s="85"/>
      <c r="AM56" s="63"/>
      <c r="AN56" s="118">
        <f t="shared" si="8"/>
        <v>0</v>
      </c>
    </row>
    <row r="57" spans="2:40" x14ac:dyDescent="0.3">
      <c r="B57" s="15"/>
      <c r="C57" s="62"/>
      <c r="D57" s="62"/>
      <c r="E57" s="63"/>
      <c r="F57" s="62">
        <f t="shared" si="0"/>
        <v>0</v>
      </c>
      <c r="G57" s="64"/>
      <c r="H57" s="64"/>
      <c r="I57" s="63"/>
      <c r="J57" s="62">
        <f t="shared" ref="J53:J57" si="9">H57*I57</f>
        <v>0</v>
      </c>
      <c r="K57" s="64"/>
      <c r="L57" s="85"/>
      <c r="M57" s="63"/>
      <c r="N57" s="62">
        <f t="shared" si="2"/>
        <v>0</v>
      </c>
      <c r="O57" s="15"/>
      <c r="P57" s="62"/>
      <c r="Q57" s="62"/>
      <c r="R57" s="63"/>
      <c r="S57" s="62">
        <f t="shared" si="3"/>
        <v>0</v>
      </c>
      <c r="T57" s="64"/>
      <c r="U57" s="64"/>
      <c r="V57" s="63"/>
      <c r="W57" s="62">
        <f t="shared" si="4"/>
        <v>0</v>
      </c>
      <c r="X57" s="64"/>
      <c r="Y57" s="85"/>
      <c r="Z57" s="63"/>
      <c r="AA57" s="62">
        <f t="shared" si="5"/>
        <v>0</v>
      </c>
      <c r="AB57" s="15"/>
      <c r="AC57" s="110"/>
      <c r="AD57" s="62"/>
      <c r="AE57" s="63"/>
      <c r="AF57" s="62">
        <f t="shared" si="6"/>
        <v>0</v>
      </c>
      <c r="AG57" s="64"/>
      <c r="AH57" s="64"/>
      <c r="AI57" s="63"/>
      <c r="AJ57" s="62">
        <f t="shared" si="7"/>
        <v>0</v>
      </c>
      <c r="AK57" s="64"/>
      <c r="AL57" s="85"/>
      <c r="AM57" s="63"/>
      <c r="AN57" s="118">
        <f t="shared" si="8"/>
        <v>0</v>
      </c>
    </row>
    <row r="58" spans="2:40" x14ac:dyDescent="0.3">
      <c r="B58" s="15"/>
      <c r="C58" s="62"/>
      <c r="D58" s="62"/>
      <c r="E58" s="63"/>
      <c r="F58" s="62">
        <f t="shared" si="0"/>
        <v>0</v>
      </c>
      <c r="G58" s="64"/>
      <c r="H58" s="64"/>
      <c r="I58" s="63"/>
      <c r="J58" s="62">
        <f t="shared" si="1"/>
        <v>0</v>
      </c>
      <c r="K58" s="64"/>
      <c r="L58" s="85"/>
      <c r="M58" s="63"/>
      <c r="N58" s="62">
        <f t="shared" si="2"/>
        <v>0</v>
      </c>
      <c r="O58" s="15"/>
      <c r="P58" s="62"/>
      <c r="Q58" s="62"/>
      <c r="R58" s="63"/>
      <c r="S58" s="62">
        <f t="shared" si="3"/>
        <v>0</v>
      </c>
      <c r="T58" s="64"/>
      <c r="U58" s="64"/>
      <c r="V58" s="63"/>
      <c r="W58" s="62">
        <f t="shared" si="4"/>
        <v>0</v>
      </c>
      <c r="X58" s="64"/>
      <c r="Y58" s="85"/>
      <c r="Z58" s="63"/>
      <c r="AA58" s="62">
        <f t="shared" si="5"/>
        <v>0</v>
      </c>
      <c r="AB58" s="15"/>
      <c r="AC58" s="110"/>
      <c r="AD58" s="62"/>
      <c r="AE58" s="63"/>
      <c r="AF58" s="62">
        <f t="shared" si="6"/>
        <v>0</v>
      </c>
      <c r="AG58" s="64"/>
      <c r="AH58" s="64"/>
      <c r="AI58" s="63"/>
      <c r="AJ58" s="62">
        <f t="shared" si="7"/>
        <v>0</v>
      </c>
      <c r="AK58" s="64"/>
      <c r="AL58" s="85"/>
      <c r="AM58" s="63"/>
      <c r="AN58" s="118">
        <f t="shared" si="8"/>
        <v>0</v>
      </c>
    </row>
    <row r="59" spans="2:40" x14ac:dyDescent="0.3">
      <c r="B59" s="15"/>
      <c r="C59" s="62"/>
      <c r="D59" s="62"/>
      <c r="E59" s="63"/>
      <c r="F59" s="62">
        <f t="shared" si="0"/>
        <v>0</v>
      </c>
      <c r="G59" s="64"/>
      <c r="H59" s="64"/>
      <c r="I59" s="63"/>
      <c r="J59" s="62">
        <f t="shared" si="1"/>
        <v>0</v>
      </c>
      <c r="K59" s="64"/>
      <c r="L59" s="85"/>
      <c r="M59" s="63"/>
      <c r="N59" s="62">
        <f t="shared" si="2"/>
        <v>0</v>
      </c>
      <c r="O59" s="15"/>
      <c r="P59" s="62"/>
      <c r="Q59" s="62"/>
      <c r="R59" s="63"/>
      <c r="S59" s="62">
        <f t="shared" si="3"/>
        <v>0</v>
      </c>
      <c r="T59" s="64"/>
      <c r="U59" s="64"/>
      <c r="V59" s="63"/>
      <c r="W59" s="62">
        <f t="shared" si="4"/>
        <v>0</v>
      </c>
      <c r="X59" s="64"/>
      <c r="Y59" s="85"/>
      <c r="Z59" s="63"/>
      <c r="AA59" s="62">
        <f t="shared" si="5"/>
        <v>0</v>
      </c>
      <c r="AB59" s="15"/>
      <c r="AC59" s="110"/>
      <c r="AD59" s="62"/>
      <c r="AE59" s="63"/>
      <c r="AF59" s="62">
        <f t="shared" si="6"/>
        <v>0</v>
      </c>
      <c r="AG59" s="64"/>
      <c r="AH59" s="64"/>
      <c r="AI59" s="63"/>
      <c r="AJ59" s="62">
        <f t="shared" si="7"/>
        <v>0</v>
      </c>
      <c r="AK59" s="64"/>
      <c r="AL59" s="85"/>
      <c r="AM59" s="63"/>
      <c r="AN59" s="118">
        <f t="shared" si="8"/>
        <v>0</v>
      </c>
    </row>
    <row r="60" spans="2:40" x14ac:dyDescent="0.3">
      <c r="B60" s="15"/>
      <c r="C60" s="62"/>
      <c r="D60" s="62"/>
      <c r="E60" s="63"/>
      <c r="F60" s="62">
        <f t="shared" si="0"/>
        <v>0</v>
      </c>
      <c r="G60" s="64"/>
      <c r="H60" s="64"/>
      <c r="I60" s="63"/>
      <c r="J60" s="62">
        <f t="shared" si="1"/>
        <v>0</v>
      </c>
      <c r="K60" s="64"/>
      <c r="L60" s="85"/>
      <c r="M60" s="63"/>
      <c r="N60" s="62">
        <f t="shared" si="2"/>
        <v>0</v>
      </c>
      <c r="O60" s="15"/>
      <c r="P60" s="62"/>
      <c r="Q60" s="62"/>
      <c r="R60" s="63"/>
      <c r="S60" s="62">
        <f t="shared" si="3"/>
        <v>0</v>
      </c>
      <c r="T60" s="64"/>
      <c r="U60" s="64"/>
      <c r="V60" s="63"/>
      <c r="W60" s="62">
        <f t="shared" si="4"/>
        <v>0</v>
      </c>
      <c r="X60" s="64"/>
      <c r="Y60" s="85"/>
      <c r="Z60" s="63"/>
      <c r="AA60" s="62">
        <f t="shared" si="5"/>
        <v>0</v>
      </c>
      <c r="AB60" s="15"/>
      <c r="AC60" s="110"/>
      <c r="AD60" s="62"/>
      <c r="AE60" s="63"/>
      <c r="AF60" s="62">
        <f t="shared" si="6"/>
        <v>0</v>
      </c>
      <c r="AG60" s="64"/>
      <c r="AH60" s="64"/>
      <c r="AI60" s="63"/>
      <c r="AJ60" s="62">
        <f t="shared" si="7"/>
        <v>0</v>
      </c>
      <c r="AK60" s="64"/>
      <c r="AL60" s="85"/>
      <c r="AM60" s="63"/>
      <c r="AN60" s="118">
        <f t="shared" si="8"/>
        <v>0</v>
      </c>
    </row>
    <row r="61" spans="2:40" x14ac:dyDescent="0.3">
      <c r="B61" s="15"/>
      <c r="C61" s="62"/>
      <c r="D61" s="62"/>
      <c r="E61" s="63"/>
      <c r="F61" s="62">
        <f t="shared" si="0"/>
        <v>0</v>
      </c>
      <c r="G61" s="64"/>
      <c r="H61" s="64"/>
      <c r="I61" s="63"/>
      <c r="J61" s="62">
        <f t="shared" si="1"/>
        <v>0</v>
      </c>
      <c r="K61" s="64"/>
      <c r="L61" s="85"/>
      <c r="M61" s="63"/>
      <c r="N61" s="62">
        <f t="shared" si="2"/>
        <v>0</v>
      </c>
      <c r="O61" s="15"/>
      <c r="P61" s="62"/>
      <c r="Q61" s="62"/>
      <c r="R61" s="63"/>
      <c r="S61" s="62">
        <f t="shared" si="3"/>
        <v>0</v>
      </c>
      <c r="T61" s="64"/>
      <c r="U61" s="64"/>
      <c r="V61" s="63"/>
      <c r="W61" s="62">
        <f t="shared" si="4"/>
        <v>0</v>
      </c>
      <c r="X61" s="64"/>
      <c r="Y61" s="85"/>
      <c r="Z61" s="63"/>
      <c r="AA61" s="62">
        <f t="shared" si="5"/>
        <v>0</v>
      </c>
      <c r="AB61" s="15"/>
      <c r="AC61" s="110"/>
      <c r="AD61" s="62"/>
      <c r="AE61" s="63"/>
      <c r="AF61" s="62">
        <f t="shared" si="6"/>
        <v>0</v>
      </c>
      <c r="AG61" s="64"/>
      <c r="AH61" s="64"/>
      <c r="AI61" s="63"/>
      <c r="AJ61" s="62">
        <f t="shared" si="7"/>
        <v>0</v>
      </c>
      <c r="AK61" s="64"/>
      <c r="AL61" s="85"/>
      <c r="AM61" s="63"/>
      <c r="AN61" s="118">
        <f t="shared" si="8"/>
        <v>0</v>
      </c>
    </row>
    <row r="62" spans="2:40" x14ac:dyDescent="0.3">
      <c r="B62" s="15"/>
      <c r="C62" s="62"/>
      <c r="D62" s="62"/>
      <c r="E62" s="63"/>
      <c r="F62" s="62">
        <f t="shared" si="0"/>
        <v>0</v>
      </c>
      <c r="G62" s="64"/>
      <c r="H62" s="64"/>
      <c r="I62" s="63"/>
      <c r="J62" s="62">
        <f t="shared" si="1"/>
        <v>0</v>
      </c>
      <c r="K62" s="64"/>
      <c r="L62" s="85"/>
      <c r="M62" s="63"/>
      <c r="N62" s="62">
        <f t="shared" si="2"/>
        <v>0</v>
      </c>
      <c r="O62" s="15"/>
      <c r="P62" s="62"/>
      <c r="Q62" s="62"/>
      <c r="R62" s="63"/>
      <c r="S62" s="62">
        <f t="shared" si="3"/>
        <v>0</v>
      </c>
      <c r="T62" s="64"/>
      <c r="U62" s="64"/>
      <c r="V62" s="63"/>
      <c r="W62" s="62">
        <f t="shared" si="4"/>
        <v>0</v>
      </c>
      <c r="X62" s="64"/>
      <c r="Y62" s="85"/>
      <c r="Z62" s="63"/>
      <c r="AA62" s="62">
        <f t="shared" si="5"/>
        <v>0</v>
      </c>
      <c r="AB62" s="15"/>
      <c r="AC62" s="110"/>
      <c r="AD62" s="62"/>
      <c r="AE62" s="63"/>
      <c r="AF62" s="62">
        <f t="shared" si="6"/>
        <v>0</v>
      </c>
      <c r="AG62" s="64"/>
      <c r="AH62" s="64"/>
      <c r="AI62" s="63"/>
      <c r="AJ62" s="62">
        <f t="shared" si="7"/>
        <v>0</v>
      </c>
      <c r="AK62" s="64"/>
      <c r="AL62" s="85"/>
      <c r="AM62" s="63"/>
      <c r="AN62" s="118">
        <f t="shared" si="8"/>
        <v>0</v>
      </c>
    </row>
    <row r="63" spans="2:40" x14ac:dyDescent="0.3">
      <c r="B63" s="15"/>
      <c r="C63" s="62"/>
      <c r="D63" s="62"/>
      <c r="E63" s="63"/>
      <c r="F63" s="62">
        <f t="shared" si="0"/>
        <v>0</v>
      </c>
      <c r="G63" s="64"/>
      <c r="H63" s="64"/>
      <c r="I63" s="63"/>
      <c r="J63" s="62">
        <f t="shared" si="1"/>
        <v>0</v>
      </c>
      <c r="K63" s="64"/>
      <c r="L63" s="85"/>
      <c r="M63" s="63"/>
      <c r="N63" s="62">
        <f t="shared" si="2"/>
        <v>0</v>
      </c>
      <c r="O63" s="15"/>
      <c r="P63" s="62"/>
      <c r="Q63" s="62"/>
      <c r="R63" s="63"/>
      <c r="S63" s="62">
        <f t="shared" si="3"/>
        <v>0</v>
      </c>
      <c r="T63" s="64"/>
      <c r="U63" s="64"/>
      <c r="V63" s="63"/>
      <c r="W63" s="62">
        <f t="shared" si="4"/>
        <v>0</v>
      </c>
      <c r="X63" s="64"/>
      <c r="Y63" s="85"/>
      <c r="Z63" s="63"/>
      <c r="AA63" s="62">
        <f t="shared" si="5"/>
        <v>0</v>
      </c>
      <c r="AB63" s="15"/>
      <c r="AC63" s="110"/>
      <c r="AD63" s="62"/>
      <c r="AE63" s="63"/>
      <c r="AF63" s="62">
        <f t="shared" si="6"/>
        <v>0</v>
      </c>
      <c r="AG63" s="64"/>
      <c r="AH63" s="64"/>
      <c r="AI63" s="63"/>
      <c r="AJ63" s="62">
        <f t="shared" si="7"/>
        <v>0</v>
      </c>
      <c r="AK63" s="64"/>
      <c r="AL63" s="85"/>
      <c r="AM63" s="63"/>
      <c r="AN63" s="118">
        <f t="shared" si="8"/>
        <v>0</v>
      </c>
    </row>
    <row r="64" spans="2:40" ht="12.75" thickBot="1" x14ac:dyDescent="0.35">
      <c r="B64" s="16"/>
      <c r="C64" s="56"/>
      <c r="D64" s="56"/>
      <c r="E64" s="57"/>
      <c r="F64" s="56">
        <f t="shared" si="0"/>
        <v>0</v>
      </c>
      <c r="G64" s="58"/>
      <c r="H64" s="58"/>
      <c r="I64" s="57"/>
      <c r="J64" s="56">
        <f t="shared" si="1"/>
        <v>0</v>
      </c>
      <c r="K64" s="58"/>
      <c r="L64" s="87"/>
      <c r="M64" s="57"/>
      <c r="N64" s="56">
        <f t="shared" si="2"/>
        <v>0</v>
      </c>
      <c r="O64" s="16"/>
      <c r="P64" s="56"/>
      <c r="Q64" s="56"/>
      <c r="R64" s="57"/>
      <c r="S64" s="56">
        <f t="shared" si="3"/>
        <v>0</v>
      </c>
      <c r="T64" s="58"/>
      <c r="U64" s="58"/>
      <c r="V64" s="57"/>
      <c r="W64" s="56">
        <f t="shared" si="4"/>
        <v>0</v>
      </c>
      <c r="X64" s="58"/>
      <c r="Y64" s="87"/>
      <c r="Z64" s="57"/>
      <c r="AA64" s="56">
        <f t="shared" si="5"/>
        <v>0</v>
      </c>
      <c r="AB64" s="16"/>
      <c r="AC64" s="111"/>
      <c r="AD64" s="56"/>
      <c r="AE64" s="57"/>
      <c r="AF64" s="56">
        <f t="shared" si="6"/>
        <v>0</v>
      </c>
      <c r="AG64" s="58"/>
      <c r="AH64" s="58"/>
      <c r="AI64" s="57"/>
      <c r="AJ64" s="56">
        <f t="shared" si="7"/>
        <v>0</v>
      </c>
      <c r="AK64" s="59" t="s">
        <v>147</v>
      </c>
      <c r="AL64" s="86"/>
      <c r="AM64" s="102">
        <v>1E-4</v>
      </c>
      <c r="AN64" s="119">
        <f t="shared" si="8"/>
        <v>0</v>
      </c>
    </row>
    <row r="65" spans="2:40" ht="12.75" thickBot="1" x14ac:dyDescent="0.35">
      <c r="B65" s="60" t="s">
        <v>171</v>
      </c>
      <c r="C65" s="61">
        <f>COUNTA(C8:C64)</f>
        <v>21</v>
      </c>
      <c r="D65" s="121">
        <f>SUM(D8:D64)</f>
        <v>0</v>
      </c>
      <c r="E65" s="93">
        <f>SUM(E8:E64)</f>
        <v>1.0000000000000002</v>
      </c>
      <c r="F65" s="121">
        <f>SUM(F8:F64) * 100</f>
        <v>0</v>
      </c>
      <c r="G65" s="61">
        <f>COUNTA(G8:G64)</f>
        <v>29</v>
      </c>
      <c r="H65" s="121">
        <f>SUM(H8:H64)</f>
        <v>62</v>
      </c>
      <c r="I65" s="93">
        <f>SUM(I8:I64)</f>
        <v>1.0005000000000004</v>
      </c>
      <c r="J65" s="121">
        <f>SUM(J8:J64) * 100</f>
        <v>0.91</v>
      </c>
      <c r="K65" s="61">
        <f>COUNTA(K8:K64)</f>
        <v>23</v>
      </c>
      <c r="L65" s="121">
        <f>SUM(L8:L64)</f>
        <v>1</v>
      </c>
      <c r="M65" s="120">
        <f>SUM(M8:M64)</f>
        <v>1</v>
      </c>
      <c r="N65" s="121">
        <f>SUM(N8:N64) * 100</f>
        <v>1</v>
      </c>
      <c r="O65" s="60" t="s">
        <v>171</v>
      </c>
      <c r="P65" s="61">
        <f>COUNTA(P8:P64)</f>
        <v>21</v>
      </c>
      <c r="Q65" s="121">
        <f>SUM(Q8:Q64)</f>
        <v>0</v>
      </c>
      <c r="R65" s="93">
        <f>SUM(R8:R64)</f>
        <v>0.99999999999999989</v>
      </c>
      <c r="S65" s="121">
        <f>SUM(S8:S64) * 100</f>
        <v>0</v>
      </c>
      <c r="T65" s="61">
        <f>COUNTA(T8:T64)</f>
        <v>29</v>
      </c>
      <c r="U65" s="121">
        <f>SUM(U8:U64)</f>
        <v>0</v>
      </c>
      <c r="V65" s="93">
        <f>SUM(V8:V64)</f>
        <v>1.0000000000000002</v>
      </c>
      <c r="W65" s="121">
        <f>SUM(W8:W64) * 100</f>
        <v>0</v>
      </c>
      <c r="X65" s="61">
        <f>COUNTA(X8:X64)</f>
        <v>30</v>
      </c>
      <c r="Y65" s="121">
        <f>SUM(Y8:Y64)</f>
        <v>0</v>
      </c>
      <c r="Z65" s="93">
        <f>SUM(Z8:Z64)</f>
        <v>1.0000000000000002</v>
      </c>
      <c r="AA65" s="121">
        <f>SUM(AA8:AA64) * 100</f>
        <v>0</v>
      </c>
      <c r="AB65" s="122" t="s">
        <v>171</v>
      </c>
      <c r="AC65" s="112">
        <f>COUNTA(AC8:AC64)</f>
        <v>24</v>
      </c>
      <c r="AD65" s="121">
        <f>SUM(AD8:AD64)</f>
        <v>0</v>
      </c>
      <c r="AE65" s="93">
        <f>SUM(AE8:AE64)</f>
        <v>0.99999999999999989</v>
      </c>
      <c r="AF65" s="121">
        <f>SUM(AF8:AF64) * 100</f>
        <v>0</v>
      </c>
      <c r="AG65" s="61">
        <f>COUNTA(AG8:AG64)</f>
        <v>26</v>
      </c>
      <c r="AH65" s="121">
        <f>SUM(AH8:AH64)</f>
        <v>0</v>
      </c>
      <c r="AI65" s="93">
        <f>SUM(AI8:AI64)</f>
        <v>1.0000000000000002</v>
      </c>
      <c r="AJ65" s="121">
        <f>SUM(AJ8:AJ64) * 100</f>
        <v>0</v>
      </c>
      <c r="AK65" s="61">
        <f>COUNTA(AK8:AK64)</f>
        <v>28</v>
      </c>
      <c r="AL65" s="121">
        <f>SUM(AL8:AL64)</f>
        <v>0</v>
      </c>
      <c r="AM65" s="93">
        <f>SUM(AM8:AM64)</f>
        <v>1.0000000000000004</v>
      </c>
      <c r="AN65" s="121">
        <f>SUM(AN8:AN64) * 100</f>
        <v>0</v>
      </c>
    </row>
    <row r="66" spans="2:40" ht="12.75" thickBot="1" x14ac:dyDescent="0.35">
      <c r="B66" s="60" t="s">
        <v>223</v>
      </c>
      <c r="C66" s="61"/>
      <c r="D66" s="121"/>
      <c r="E66" s="93"/>
      <c r="F66" s="121"/>
      <c r="G66" s="61"/>
      <c r="H66" s="121"/>
      <c r="I66" s="93"/>
      <c r="J66" s="121"/>
      <c r="K66" s="61"/>
      <c r="L66" s="121"/>
      <c r="M66" s="120"/>
      <c r="N66" s="121"/>
      <c r="O66" s="60"/>
      <c r="P66" s="61"/>
      <c r="Q66" s="121"/>
      <c r="R66" s="93"/>
      <c r="S66" s="121"/>
      <c r="T66" s="61"/>
      <c r="U66" s="121"/>
      <c r="V66" s="93"/>
      <c r="W66" s="121"/>
      <c r="X66" s="61"/>
      <c r="Y66" s="121"/>
      <c r="Z66" s="93"/>
      <c r="AA66" s="121"/>
      <c r="AB66" s="122"/>
      <c r="AC66" s="112"/>
      <c r="AD66" s="121"/>
      <c r="AE66" s="93"/>
      <c r="AF66" s="121"/>
      <c r="AG66" s="61"/>
      <c r="AH66" s="121"/>
      <c r="AI66" s="93"/>
      <c r="AJ66" s="121"/>
      <c r="AK66" s="61"/>
      <c r="AL66" s="121"/>
      <c r="AM66" s="93"/>
      <c r="AN66" s="121"/>
    </row>
    <row r="68" spans="2:40" x14ac:dyDescent="0.3">
      <c r="C68" s="1" t="s">
        <v>167</v>
      </c>
      <c r="G68" s="1" t="s">
        <v>177</v>
      </c>
      <c r="I68" s="65">
        <v>10</v>
      </c>
      <c r="J68" s="65"/>
      <c r="K68" s="66">
        <v>500</v>
      </c>
      <c r="L68" s="66"/>
    </row>
    <row r="69" spans="2:40" x14ac:dyDescent="0.3">
      <c r="C69" s="1" t="s">
        <v>166</v>
      </c>
      <c r="G69" s="1" t="s">
        <v>178</v>
      </c>
      <c r="I69" s="65">
        <v>4</v>
      </c>
      <c r="J69" s="65"/>
      <c r="K69" s="66">
        <v>1000</v>
      </c>
      <c r="L69" s="66"/>
    </row>
    <row r="70" spans="2:40" x14ac:dyDescent="0.3">
      <c r="C70" s="1" t="s">
        <v>168</v>
      </c>
      <c r="G70" s="1" t="s">
        <v>179</v>
      </c>
      <c r="I70" s="65">
        <v>4</v>
      </c>
      <c r="J70" s="65"/>
      <c r="K70" s="66">
        <v>500</v>
      </c>
      <c r="L70" s="66"/>
    </row>
    <row r="71" spans="2:40" x14ac:dyDescent="0.3">
      <c r="C71" s="1" t="s">
        <v>169</v>
      </c>
      <c r="G71" s="1" t="s">
        <v>180</v>
      </c>
      <c r="I71" s="65">
        <v>7</v>
      </c>
      <c r="J71" s="65"/>
      <c r="K71" s="66">
        <v>1000</v>
      </c>
      <c r="L71" s="66"/>
    </row>
    <row r="72" spans="2:40" x14ac:dyDescent="0.3">
      <c r="C72" s="1" t="s">
        <v>170</v>
      </c>
      <c r="G72" s="1" t="s">
        <v>181</v>
      </c>
      <c r="I72" s="65"/>
      <c r="J72" s="65"/>
      <c r="K72" s="65">
        <v>7800</v>
      </c>
      <c r="L72" s="65"/>
    </row>
    <row r="73" spans="2:40" x14ac:dyDescent="0.3">
      <c r="G73" s="1" t="s">
        <v>182</v>
      </c>
      <c r="I73" s="65"/>
      <c r="J73" s="65"/>
      <c r="K73" s="65">
        <v>1100</v>
      </c>
      <c r="L73" s="65"/>
    </row>
    <row r="74" spans="2:40" x14ac:dyDescent="0.3">
      <c r="G74" s="1" t="s">
        <v>183</v>
      </c>
      <c r="I74" s="65"/>
      <c r="J74" s="65"/>
      <c r="K74" s="65">
        <v>1000</v>
      </c>
      <c r="L74" s="65"/>
    </row>
    <row r="75" spans="2:40" x14ac:dyDescent="0.3">
      <c r="G75" s="1" t="s">
        <v>184</v>
      </c>
      <c r="I75" s="65"/>
      <c r="J75" s="65"/>
      <c r="K75" s="66">
        <v>600</v>
      </c>
      <c r="L75" s="66"/>
    </row>
    <row r="76" spans="2:40" x14ac:dyDescent="0.3">
      <c r="G76" s="1" t="s">
        <v>185</v>
      </c>
      <c r="I76" s="65"/>
      <c r="J76" s="65"/>
      <c r="K76" s="66">
        <v>1300</v>
      </c>
      <c r="L76" s="66"/>
    </row>
    <row r="77" spans="2:40" x14ac:dyDescent="0.3">
      <c r="C77" s="1" t="s">
        <v>172</v>
      </c>
      <c r="G77" s="1" t="s">
        <v>186</v>
      </c>
      <c r="I77" s="65"/>
      <c r="J77" s="65"/>
      <c r="K77" s="66">
        <v>10000</v>
      </c>
      <c r="L77" s="66"/>
    </row>
    <row r="78" spans="2:40" x14ac:dyDescent="0.3">
      <c r="C78" s="1" t="s">
        <v>173</v>
      </c>
      <c r="G78" s="1" t="s">
        <v>187</v>
      </c>
      <c r="I78" s="65"/>
      <c r="J78" s="65"/>
      <c r="K78" s="66">
        <v>2400</v>
      </c>
      <c r="L78" s="66"/>
    </row>
    <row r="79" spans="2:40" x14ac:dyDescent="0.3">
      <c r="C79" s="1" t="s">
        <v>174</v>
      </c>
      <c r="G79" s="1" t="s">
        <v>188</v>
      </c>
      <c r="I79" s="65"/>
      <c r="J79" s="65"/>
      <c r="K79" s="66">
        <v>45000</v>
      </c>
      <c r="L79" s="66"/>
    </row>
    <row r="80" spans="2:40" x14ac:dyDescent="0.3">
      <c r="C80" s="1" t="s">
        <v>175</v>
      </c>
      <c r="G80" s="1" t="s">
        <v>189</v>
      </c>
      <c r="I80" s="65"/>
      <c r="J80" s="65"/>
      <c r="K80" s="66">
        <v>25000</v>
      </c>
      <c r="L80" s="66"/>
    </row>
    <row r="81" spans="3:12" x14ac:dyDescent="0.3">
      <c r="C81" s="1" t="s">
        <v>176</v>
      </c>
      <c r="G81" s="1" t="s">
        <v>190</v>
      </c>
      <c r="I81" s="65"/>
      <c r="J81" s="65"/>
      <c r="K81" s="66"/>
      <c r="L81" s="66"/>
    </row>
    <row r="82" spans="3:12" x14ac:dyDescent="0.3">
      <c r="G82" s="1" t="s">
        <v>191</v>
      </c>
      <c r="I82" s="65"/>
      <c r="J82" s="65"/>
      <c r="K82" s="66">
        <v>4800</v>
      </c>
      <c r="L82" s="66"/>
    </row>
    <row r="83" spans="3:12" x14ac:dyDescent="0.3">
      <c r="G83" s="1" t="s">
        <v>192</v>
      </c>
      <c r="I83" s="65"/>
      <c r="J83" s="65"/>
      <c r="K83" s="66">
        <v>1400</v>
      </c>
      <c r="L83" s="66"/>
    </row>
    <row r="84" spans="3:12" x14ac:dyDescent="0.3">
      <c r="G84" s="1" t="s">
        <v>193</v>
      </c>
      <c r="I84" s="65"/>
      <c r="J84" s="65"/>
      <c r="K84" s="66">
        <v>5000</v>
      </c>
      <c r="L84" s="66"/>
    </row>
    <row r="85" spans="3:12" x14ac:dyDescent="0.3">
      <c r="G85" s="1" t="s">
        <v>194</v>
      </c>
      <c r="I85" s="65"/>
      <c r="J85" s="65"/>
      <c r="K85" s="66">
        <v>3000</v>
      </c>
      <c r="L85" s="66"/>
    </row>
    <row r="86" spans="3:12" x14ac:dyDescent="0.3">
      <c r="G86" s="1" t="s">
        <v>195</v>
      </c>
      <c r="I86" s="65"/>
      <c r="J86" s="65"/>
      <c r="K86" s="66">
        <v>2000</v>
      </c>
      <c r="L86" s="66"/>
    </row>
    <row r="87" spans="3:12" x14ac:dyDescent="0.3">
      <c r="G87" s="1" t="s">
        <v>196</v>
      </c>
      <c r="I87" s="65"/>
      <c r="J87" s="65"/>
      <c r="K87" s="66">
        <v>2000</v>
      </c>
      <c r="L87" s="66"/>
    </row>
    <row r="88" spans="3:12" x14ac:dyDescent="0.3">
      <c r="G88" s="1" t="s">
        <v>197</v>
      </c>
      <c r="I88" s="65"/>
      <c r="J88" s="65"/>
      <c r="K88" s="66">
        <v>2000</v>
      </c>
      <c r="L88" s="66"/>
    </row>
    <row r="89" spans="3:12" x14ac:dyDescent="0.3">
      <c r="G89" s="1" t="s">
        <v>198</v>
      </c>
      <c r="I89" s="65"/>
      <c r="J89" s="65"/>
      <c r="K89" s="66">
        <v>1000</v>
      </c>
      <c r="L89" s="66"/>
    </row>
    <row r="90" spans="3:12" x14ac:dyDescent="0.3">
      <c r="G90" s="1" t="s">
        <v>199</v>
      </c>
      <c r="I90" s="65"/>
      <c r="J90" s="65"/>
      <c r="K90" s="66">
        <v>1000</v>
      </c>
      <c r="L90" s="66"/>
    </row>
    <row r="91" spans="3:12" x14ac:dyDescent="0.3">
      <c r="G91" s="1" t="s">
        <v>200</v>
      </c>
      <c r="I91" s="65"/>
      <c r="J91" s="65"/>
      <c r="K91" s="66">
        <v>1000</v>
      </c>
      <c r="L91" s="66"/>
    </row>
    <row r="92" spans="3:12" x14ac:dyDescent="0.3">
      <c r="G92" s="1" t="s">
        <v>201</v>
      </c>
      <c r="I92" s="65"/>
      <c r="J92" s="65"/>
      <c r="K92" s="66">
        <v>1000</v>
      </c>
      <c r="L92" s="66"/>
    </row>
    <row r="93" spans="3:12" x14ac:dyDescent="0.3">
      <c r="G93" s="1" t="s">
        <v>202</v>
      </c>
      <c r="I93" s="65"/>
      <c r="J93" s="65"/>
      <c r="K93" s="66">
        <v>1000</v>
      </c>
      <c r="L93" s="66"/>
    </row>
    <row r="94" spans="3:12" x14ac:dyDescent="0.3">
      <c r="G94" s="1" t="s">
        <v>203</v>
      </c>
      <c r="I94" s="65"/>
      <c r="J94" s="65"/>
      <c r="K94" s="66">
        <v>1000</v>
      </c>
      <c r="L94" s="66"/>
    </row>
    <row r="95" spans="3:12" x14ac:dyDescent="0.3">
      <c r="G95" s="1" t="s">
        <v>205</v>
      </c>
      <c r="I95" s="65"/>
      <c r="J95" s="65"/>
      <c r="K95" s="66">
        <v>2000</v>
      </c>
      <c r="L95" s="66"/>
    </row>
    <row r="96" spans="3:12" x14ac:dyDescent="0.3">
      <c r="I96" s="65">
        <v>50</v>
      </c>
      <c r="J96" s="65"/>
      <c r="K96" s="66"/>
      <c r="L96" s="66"/>
    </row>
    <row r="97" spans="5:19" x14ac:dyDescent="0.3">
      <c r="I97" s="65">
        <v>3</v>
      </c>
      <c r="J97" s="65"/>
      <c r="K97" s="66"/>
      <c r="L97" s="66"/>
    </row>
    <row r="98" spans="5:19" x14ac:dyDescent="0.3">
      <c r="I98" s="65"/>
      <c r="J98" s="65"/>
      <c r="K98" s="66"/>
      <c r="L98" s="66"/>
    </row>
    <row r="99" spans="5:19" x14ac:dyDescent="0.3">
      <c r="I99" s="65"/>
      <c r="J99" s="65"/>
      <c r="K99" s="66"/>
      <c r="L99" s="66"/>
    </row>
    <row r="100" spans="5:19" x14ac:dyDescent="0.3">
      <c r="I100" s="65"/>
      <c r="J100" s="65"/>
      <c r="K100" s="66"/>
      <c r="L100" s="66"/>
    </row>
    <row r="101" spans="5:19" x14ac:dyDescent="0.3">
      <c r="I101" s="65"/>
      <c r="J101" s="65"/>
      <c r="K101" s="66"/>
      <c r="L101" s="66"/>
    </row>
    <row r="102" spans="5:19" x14ac:dyDescent="0.3">
      <c r="I102" s="65"/>
      <c r="J102" s="65"/>
      <c r="K102" s="66"/>
      <c r="L102" s="66"/>
    </row>
    <row r="103" spans="5:19" x14ac:dyDescent="0.3">
      <c r="I103" s="65"/>
      <c r="J103" s="65"/>
      <c r="K103" s="66"/>
      <c r="L103" s="66"/>
    </row>
    <row r="104" spans="5:19" x14ac:dyDescent="0.3">
      <c r="E104" s="1" t="s">
        <v>69</v>
      </c>
      <c r="F104" s="1"/>
      <c r="I104" s="9">
        <v>0.02</v>
      </c>
      <c r="K104" s="66">
        <f>3*(1/I104)</f>
        <v>150</v>
      </c>
      <c r="L104" s="66"/>
    </row>
    <row r="105" spans="5:19" x14ac:dyDescent="0.3">
      <c r="E105" s="1" t="s">
        <v>206</v>
      </c>
      <c r="F105" s="1"/>
      <c r="I105" s="9">
        <v>0.03</v>
      </c>
      <c r="K105" s="66"/>
      <c r="L105" s="66"/>
    </row>
    <row r="106" spans="5:19" x14ac:dyDescent="0.3">
      <c r="E106" s="1" t="s">
        <v>207</v>
      </c>
      <c r="F106" s="1"/>
      <c r="I106" s="9">
        <v>0.04</v>
      </c>
      <c r="K106" s="66"/>
      <c r="L106" s="66"/>
    </row>
    <row r="107" spans="5:19" x14ac:dyDescent="0.3">
      <c r="E107" s="1" t="s">
        <v>208</v>
      </c>
      <c r="F107" s="1"/>
      <c r="I107" s="9">
        <v>0.05</v>
      </c>
      <c r="K107" s="66"/>
      <c r="L107" s="66"/>
    </row>
    <row r="108" spans="5:19" x14ac:dyDescent="0.3">
      <c r="E108" s="1" t="s">
        <v>209</v>
      </c>
      <c r="F108" s="1"/>
      <c r="I108" s="9">
        <v>0.06</v>
      </c>
      <c r="K108" s="66"/>
      <c r="L108" s="66"/>
      <c r="R108" s="65"/>
      <c r="S108" s="65"/>
    </row>
    <row r="109" spans="5:19" x14ac:dyDescent="0.3">
      <c r="E109" s="1" t="s">
        <v>204</v>
      </c>
      <c r="F109" s="1"/>
      <c r="I109" s="9">
        <v>7.0000000000000007E-2</v>
      </c>
      <c r="O109" s="69" t="s">
        <v>216</v>
      </c>
      <c r="P109" s="69"/>
      <c r="Q109" s="69"/>
      <c r="R109" s="68" t="s">
        <v>219</v>
      </c>
      <c r="S109" s="68"/>
    </row>
    <row r="110" spans="5:19" x14ac:dyDescent="0.3">
      <c r="E110" s="1" t="s">
        <v>210</v>
      </c>
      <c r="F110" s="1"/>
      <c r="I110" s="9">
        <v>0.08</v>
      </c>
      <c r="O110" s="69" t="s">
        <v>215</v>
      </c>
      <c r="P110" s="69"/>
      <c r="Q110" s="69"/>
      <c r="R110" s="68" t="s">
        <v>218</v>
      </c>
      <c r="S110" s="68"/>
    </row>
    <row r="111" spans="5:19" x14ac:dyDescent="0.3">
      <c r="E111" s="1" t="s">
        <v>211</v>
      </c>
      <c r="F111" s="1"/>
      <c r="I111" s="9">
        <v>0.09</v>
      </c>
      <c r="O111" s="69" t="s">
        <v>214</v>
      </c>
      <c r="P111" s="69"/>
      <c r="Q111" s="69"/>
      <c r="R111" s="68" t="s">
        <v>217</v>
      </c>
      <c r="S111" s="68"/>
    </row>
    <row r="112" spans="5:19" x14ac:dyDescent="0.3">
      <c r="I112" s="9">
        <f>SUM(I104:I111)</f>
        <v>0.44000000000000006</v>
      </c>
      <c r="K112" s="66">
        <f>(1/ I112)/100 * 3</f>
        <v>6.8181818181818177E-2</v>
      </c>
      <c r="L112" s="66"/>
      <c r="O112" s="69" t="s">
        <v>212</v>
      </c>
      <c r="P112" s="69"/>
      <c r="Q112" s="69"/>
      <c r="R112" s="68"/>
      <c r="S112" s="68"/>
    </row>
    <row r="113" spans="7:19" x14ac:dyDescent="0.3">
      <c r="G113" s="66">
        <v>1</v>
      </c>
      <c r="H113" s="66"/>
      <c r="I113" s="65">
        <f>G113*I104</f>
        <v>0.02</v>
      </c>
      <c r="R113" s="65"/>
      <c r="S113" s="65"/>
    </row>
    <row r="114" spans="7:19" x14ac:dyDescent="0.3">
      <c r="G114" s="65">
        <v>10</v>
      </c>
      <c r="H114" s="65"/>
      <c r="I114" s="65">
        <f t="shared" ref="I114:I121" si="10">G114*I105</f>
        <v>0.3</v>
      </c>
    </row>
    <row r="115" spans="7:19" x14ac:dyDescent="0.3">
      <c r="G115" s="65">
        <v>4</v>
      </c>
      <c r="H115" s="65"/>
      <c r="I115" s="65">
        <f t="shared" si="10"/>
        <v>0.16</v>
      </c>
    </row>
    <row r="116" spans="7:19" x14ac:dyDescent="0.3">
      <c r="G116" s="65">
        <v>4</v>
      </c>
      <c r="H116" s="65"/>
      <c r="I116" s="65">
        <f t="shared" si="10"/>
        <v>0.2</v>
      </c>
      <c r="K116" s="1">
        <f>145/3</f>
        <v>48.333333333333336</v>
      </c>
    </row>
    <row r="117" spans="7:19" x14ac:dyDescent="0.3">
      <c r="G117" s="65">
        <v>7</v>
      </c>
      <c r="H117" s="65"/>
      <c r="I117" s="65">
        <f t="shared" si="10"/>
        <v>0.42</v>
      </c>
      <c r="K117" s="1">
        <f>100 * 49</f>
        <v>4900</v>
      </c>
    </row>
    <row r="118" spans="7:19" x14ac:dyDescent="0.3">
      <c r="G118" s="66">
        <v>20</v>
      </c>
      <c r="H118" s="66"/>
      <c r="I118" s="65">
        <f t="shared" si="10"/>
        <v>1.4000000000000001</v>
      </c>
    </row>
    <row r="119" spans="7:19" x14ac:dyDescent="0.3">
      <c r="G119" s="66">
        <v>65</v>
      </c>
      <c r="H119" s="66"/>
      <c r="I119" s="65">
        <f t="shared" si="10"/>
        <v>5.2</v>
      </c>
    </row>
    <row r="120" spans="7:19" x14ac:dyDescent="0.3">
      <c r="G120" s="66">
        <v>60</v>
      </c>
      <c r="H120" s="66"/>
      <c r="I120" s="65">
        <f t="shared" si="10"/>
        <v>5.3999999999999995</v>
      </c>
    </row>
    <row r="121" spans="7:19" x14ac:dyDescent="0.3">
      <c r="G121" s="1">
        <f>AVERAGE(G113:G120)</f>
        <v>21.375</v>
      </c>
      <c r="I121" s="65" t="s">
        <v>225</v>
      </c>
      <c r="J121" s="123" t="s">
        <v>226</v>
      </c>
    </row>
    <row r="122" spans="7:19" x14ac:dyDescent="0.3">
      <c r="I122" s="9" t="s">
        <v>227</v>
      </c>
      <c r="J122" s="123" t="s">
        <v>228</v>
      </c>
    </row>
    <row r="184" spans="5:40" s="6" customFormat="1" x14ac:dyDescent="0.3">
      <c r="E184" s="10"/>
      <c r="F184" s="10"/>
      <c r="I184" s="10"/>
      <c r="J184" s="10"/>
      <c r="M184" s="10"/>
      <c r="N184" s="10"/>
      <c r="R184" s="10"/>
      <c r="S184" s="10"/>
      <c r="V184" s="10"/>
      <c r="W184" s="10"/>
      <c r="Z184" s="10"/>
      <c r="AA184" s="10"/>
      <c r="AE184" s="10"/>
      <c r="AF184" s="10"/>
      <c r="AI184" s="10"/>
      <c r="AJ184" s="10"/>
      <c r="AM184" s="10"/>
      <c r="AN184" s="10"/>
    </row>
    <row r="185" spans="5:40" s="6" customFormat="1" x14ac:dyDescent="0.3">
      <c r="E185" s="10"/>
      <c r="F185" s="10"/>
      <c r="I185" s="10"/>
      <c r="J185" s="10"/>
      <c r="M185" s="10"/>
      <c r="N185" s="10"/>
      <c r="R185" s="10"/>
      <c r="S185" s="10"/>
      <c r="V185" s="10"/>
      <c r="W185" s="10"/>
      <c r="Z185" s="10"/>
      <c r="AA185" s="10"/>
      <c r="AE185" s="10"/>
      <c r="AF185" s="10"/>
      <c r="AI185" s="10"/>
      <c r="AJ185" s="10"/>
      <c r="AM185" s="10"/>
      <c r="AN185" s="10"/>
    </row>
    <row r="186" spans="5:40" s="6" customFormat="1" x14ac:dyDescent="0.3">
      <c r="E186" s="10"/>
      <c r="F186" s="10"/>
      <c r="I186" s="10"/>
      <c r="J186" s="10"/>
      <c r="M186" s="10"/>
      <c r="N186" s="10"/>
      <c r="R186" s="10"/>
      <c r="S186" s="10"/>
      <c r="V186" s="10"/>
      <c r="W186" s="10"/>
      <c r="Z186" s="10"/>
      <c r="AA186" s="10"/>
      <c r="AE186" s="10"/>
      <c r="AF186" s="10"/>
      <c r="AI186" s="10"/>
      <c r="AJ186" s="10"/>
      <c r="AM186" s="10"/>
      <c r="AN186" s="10"/>
    </row>
    <row r="187" spans="5:40" s="6" customFormat="1" x14ac:dyDescent="0.3">
      <c r="E187" s="10"/>
      <c r="F187" s="10"/>
      <c r="I187" s="10"/>
      <c r="J187" s="10"/>
      <c r="M187" s="10"/>
      <c r="N187" s="10"/>
      <c r="R187" s="10"/>
      <c r="S187" s="10"/>
      <c r="V187" s="10"/>
      <c r="W187" s="10"/>
      <c r="Z187" s="10"/>
      <c r="AA187" s="10"/>
      <c r="AE187" s="10"/>
      <c r="AF187" s="10"/>
      <c r="AI187" s="10"/>
      <c r="AJ187" s="10"/>
      <c r="AM187" s="10"/>
      <c r="AN187" s="10"/>
    </row>
    <row r="188" spans="5:40" s="6" customFormat="1" x14ac:dyDescent="0.3">
      <c r="E188" s="10"/>
      <c r="F188" s="10"/>
      <c r="I188" s="10"/>
      <c r="J188" s="10"/>
      <c r="M188" s="10"/>
      <c r="N188" s="10"/>
      <c r="R188" s="10"/>
      <c r="S188" s="10"/>
      <c r="V188" s="10"/>
      <c r="W188" s="10"/>
      <c r="Z188" s="10"/>
      <c r="AA188" s="10"/>
      <c r="AE188" s="10"/>
      <c r="AF188" s="10"/>
      <c r="AI188" s="10"/>
      <c r="AJ188" s="10"/>
      <c r="AM188" s="10"/>
      <c r="AN188" s="10"/>
    </row>
    <row r="189" spans="5:40" s="6" customFormat="1" x14ac:dyDescent="0.3">
      <c r="E189" s="10"/>
      <c r="F189" s="10"/>
      <c r="I189" s="10"/>
      <c r="J189" s="10"/>
      <c r="M189" s="10"/>
      <c r="N189" s="10"/>
      <c r="R189" s="10"/>
      <c r="S189" s="10"/>
      <c r="V189" s="10"/>
      <c r="W189" s="10"/>
      <c r="Z189" s="10"/>
      <c r="AA189" s="10"/>
      <c r="AE189" s="10"/>
      <c r="AF189" s="10"/>
      <c r="AI189" s="10"/>
      <c r="AJ189" s="10"/>
      <c r="AM189" s="10"/>
      <c r="AN189" s="10"/>
    </row>
    <row r="190" spans="5:40" s="6" customFormat="1" x14ac:dyDescent="0.3">
      <c r="E190" s="10"/>
      <c r="F190" s="10"/>
      <c r="I190" s="10"/>
      <c r="J190" s="10"/>
      <c r="M190" s="10"/>
      <c r="N190" s="10"/>
      <c r="R190" s="10"/>
      <c r="S190" s="10"/>
      <c r="V190" s="10"/>
      <c r="W190" s="10"/>
      <c r="Z190" s="10"/>
      <c r="AA190" s="10"/>
      <c r="AE190" s="10"/>
      <c r="AF190" s="10"/>
      <c r="AI190" s="10"/>
      <c r="AJ190" s="10"/>
      <c r="AM190" s="10"/>
      <c r="AN190" s="10"/>
    </row>
    <row r="191" spans="5:40" s="6" customFormat="1" x14ac:dyDescent="0.3">
      <c r="E191" s="10"/>
      <c r="F191" s="10"/>
      <c r="I191" s="10"/>
      <c r="J191" s="10"/>
      <c r="M191" s="10"/>
      <c r="N191" s="10"/>
      <c r="R191" s="10"/>
      <c r="S191" s="10"/>
      <c r="V191" s="10"/>
      <c r="W191" s="10"/>
      <c r="Z191" s="10"/>
      <c r="AA191" s="10"/>
      <c r="AE191" s="10"/>
      <c r="AF191" s="10"/>
      <c r="AI191" s="10"/>
      <c r="AJ191" s="10"/>
      <c r="AM191" s="10"/>
      <c r="AN191" s="10"/>
    </row>
    <row r="192" spans="5:40" s="6" customFormat="1" x14ac:dyDescent="0.3">
      <c r="E192" s="10"/>
      <c r="F192" s="10"/>
      <c r="I192" s="10"/>
      <c r="J192" s="10"/>
      <c r="M192" s="10"/>
      <c r="N192" s="10"/>
      <c r="R192" s="10"/>
      <c r="S192" s="10"/>
      <c r="V192" s="10"/>
      <c r="W192" s="10"/>
      <c r="Z192" s="10"/>
      <c r="AA192" s="10"/>
      <c r="AE192" s="10"/>
      <c r="AF192" s="10"/>
      <c r="AI192" s="10"/>
      <c r="AJ192" s="10"/>
      <c r="AM192" s="10"/>
      <c r="AN192" s="10"/>
    </row>
    <row r="193" spans="5:40" s="6" customFormat="1" x14ac:dyDescent="0.3">
      <c r="E193" s="10"/>
      <c r="F193" s="10"/>
      <c r="I193" s="10"/>
      <c r="J193" s="10"/>
      <c r="M193" s="10"/>
      <c r="N193" s="10"/>
      <c r="R193" s="10"/>
      <c r="S193" s="10"/>
      <c r="V193" s="10"/>
      <c r="W193" s="10"/>
      <c r="Z193" s="10"/>
      <c r="AA193" s="10"/>
      <c r="AE193" s="10"/>
      <c r="AF193" s="10"/>
      <c r="AI193" s="10"/>
      <c r="AJ193" s="10"/>
      <c r="AM193" s="10"/>
      <c r="AN193" s="10"/>
    </row>
    <row r="194" spans="5:40" s="6" customFormat="1" x14ac:dyDescent="0.3">
      <c r="E194" s="10"/>
      <c r="F194" s="10"/>
      <c r="I194" s="10"/>
      <c r="J194" s="10"/>
      <c r="M194" s="10"/>
      <c r="N194" s="10"/>
      <c r="R194" s="10"/>
      <c r="S194" s="10"/>
      <c r="V194" s="10"/>
      <c r="W194" s="10"/>
      <c r="Z194" s="10"/>
      <c r="AA194" s="10"/>
      <c r="AE194" s="10"/>
      <c r="AF194" s="10"/>
      <c r="AI194" s="10"/>
      <c r="AJ194" s="10"/>
      <c r="AM194" s="10"/>
      <c r="AN194" s="10"/>
    </row>
    <row r="195" spans="5:40" s="6" customFormat="1" x14ac:dyDescent="0.3">
      <c r="E195" s="10"/>
      <c r="F195" s="10"/>
      <c r="I195" s="10"/>
      <c r="J195" s="10"/>
      <c r="M195" s="10"/>
      <c r="N195" s="10"/>
      <c r="R195" s="10"/>
      <c r="S195" s="10"/>
      <c r="V195" s="10"/>
      <c r="W195" s="10"/>
      <c r="Z195" s="10"/>
      <c r="AA195" s="10"/>
      <c r="AE195" s="10"/>
      <c r="AF195" s="10"/>
      <c r="AI195" s="10"/>
      <c r="AJ195" s="10"/>
      <c r="AM195" s="10"/>
      <c r="AN195" s="10"/>
    </row>
    <row r="196" spans="5:40" s="6" customFormat="1" x14ac:dyDescent="0.3">
      <c r="E196" s="10"/>
      <c r="F196" s="10"/>
      <c r="I196" s="10"/>
      <c r="J196" s="10"/>
      <c r="M196" s="10"/>
      <c r="N196" s="10"/>
      <c r="R196" s="10"/>
      <c r="S196" s="10"/>
      <c r="V196" s="10"/>
      <c r="W196" s="10"/>
      <c r="Z196" s="10"/>
      <c r="AA196" s="10"/>
      <c r="AE196" s="10"/>
      <c r="AF196" s="10"/>
      <c r="AI196" s="10"/>
      <c r="AJ196" s="10"/>
      <c r="AM196" s="10"/>
      <c r="AN196" s="10"/>
    </row>
    <row r="197" spans="5:40" s="6" customFormat="1" x14ac:dyDescent="0.3">
      <c r="E197" s="10"/>
      <c r="F197" s="10"/>
      <c r="I197" s="10"/>
      <c r="J197" s="10"/>
      <c r="M197" s="10"/>
      <c r="N197" s="10"/>
      <c r="R197" s="10"/>
      <c r="S197" s="10"/>
      <c r="V197" s="10"/>
      <c r="W197" s="10"/>
      <c r="Z197" s="10"/>
      <c r="AA197" s="10"/>
      <c r="AE197" s="10"/>
      <c r="AF197" s="10"/>
      <c r="AI197" s="10"/>
      <c r="AJ197" s="10"/>
      <c r="AM197" s="10"/>
      <c r="AN197" s="10"/>
    </row>
    <row r="198" spans="5:40" s="6" customFormat="1" x14ac:dyDescent="0.3">
      <c r="E198" s="10"/>
      <c r="F198" s="10"/>
      <c r="I198" s="10"/>
      <c r="J198" s="10"/>
      <c r="M198" s="10"/>
      <c r="N198" s="10"/>
      <c r="R198" s="10"/>
      <c r="S198" s="10"/>
      <c r="V198" s="10"/>
      <c r="W198" s="10"/>
      <c r="Z198" s="10"/>
      <c r="AA198" s="10"/>
      <c r="AE198" s="10"/>
      <c r="AF198" s="10"/>
      <c r="AI198" s="10"/>
      <c r="AJ198" s="10"/>
      <c r="AM198" s="10"/>
      <c r="AN198" s="10"/>
    </row>
    <row r="199" spans="5:40" s="6" customFormat="1" x14ac:dyDescent="0.3">
      <c r="E199" s="10"/>
      <c r="F199" s="10"/>
      <c r="I199" s="10"/>
      <c r="J199" s="10"/>
      <c r="M199" s="10"/>
      <c r="N199" s="10"/>
      <c r="R199" s="10"/>
      <c r="S199" s="10"/>
      <c r="V199" s="10"/>
      <c r="W199" s="10"/>
      <c r="Z199" s="10"/>
      <c r="AA199" s="10"/>
      <c r="AE199" s="10"/>
      <c r="AF199" s="10"/>
      <c r="AI199" s="10"/>
      <c r="AJ199" s="10"/>
      <c r="AM199" s="10"/>
      <c r="AN199" s="10"/>
    </row>
    <row r="200" spans="5:40" s="6" customFormat="1" x14ac:dyDescent="0.3">
      <c r="E200" s="10"/>
      <c r="F200" s="10"/>
      <c r="I200" s="10"/>
      <c r="J200" s="10"/>
      <c r="M200" s="10"/>
      <c r="N200" s="10"/>
      <c r="R200" s="10"/>
      <c r="S200" s="10"/>
      <c r="V200" s="10"/>
      <c r="W200" s="10"/>
      <c r="Z200" s="10"/>
      <c r="AA200" s="10"/>
      <c r="AE200" s="10"/>
      <c r="AF200" s="10"/>
      <c r="AI200" s="10"/>
      <c r="AJ200" s="10"/>
      <c r="AM200" s="10"/>
      <c r="AN200" s="10"/>
    </row>
    <row r="201" spans="5:40" s="6" customFormat="1" x14ac:dyDescent="0.3">
      <c r="E201" s="10"/>
      <c r="F201" s="10"/>
      <c r="I201" s="10"/>
      <c r="J201" s="10"/>
      <c r="M201" s="10"/>
      <c r="N201" s="10"/>
      <c r="R201" s="10"/>
      <c r="S201" s="10"/>
      <c r="V201" s="10"/>
      <c r="W201" s="10"/>
      <c r="Z201" s="10"/>
      <c r="AA201" s="10"/>
      <c r="AE201" s="10"/>
      <c r="AF201" s="10"/>
      <c r="AI201" s="10"/>
      <c r="AJ201" s="10"/>
      <c r="AM201" s="10"/>
      <c r="AN201" s="10"/>
    </row>
    <row r="202" spans="5:40" s="6" customFormat="1" x14ac:dyDescent="0.3">
      <c r="E202" s="10"/>
      <c r="F202" s="10"/>
      <c r="I202" s="10"/>
      <c r="J202" s="10"/>
      <c r="M202" s="10"/>
      <c r="N202" s="10"/>
      <c r="R202" s="10"/>
      <c r="S202" s="10"/>
      <c r="V202" s="10"/>
      <c r="W202" s="10"/>
      <c r="Z202" s="10"/>
      <c r="AA202" s="10"/>
      <c r="AE202" s="10"/>
      <c r="AF202" s="10"/>
      <c r="AI202" s="10"/>
      <c r="AJ202" s="10"/>
      <c r="AM202" s="10"/>
      <c r="AN202" s="10"/>
    </row>
    <row r="203" spans="5:40" s="6" customFormat="1" x14ac:dyDescent="0.3">
      <c r="E203" s="10"/>
      <c r="F203" s="10"/>
      <c r="I203" s="10"/>
      <c r="J203" s="10"/>
      <c r="M203" s="10"/>
      <c r="N203" s="10"/>
      <c r="R203" s="10"/>
      <c r="S203" s="10"/>
      <c r="V203" s="10"/>
      <c r="W203" s="10"/>
      <c r="Z203" s="10"/>
      <c r="AA203" s="10"/>
      <c r="AE203" s="10"/>
      <c r="AF203" s="10"/>
      <c r="AI203" s="10"/>
      <c r="AJ203" s="10"/>
      <c r="AM203" s="10"/>
      <c r="AN203" s="10"/>
    </row>
    <row r="204" spans="5:40" s="6" customFormat="1" x14ac:dyDescent="0.3">
      <c r="E204" s="10"/>
      <c r="F204" s="10"/>
      <c r="I204" s="10"/>
      <c r="J204" s="10"/>
      <c r="M204" s="10"/>
      <c r="N204" s="10"/>
      <c r="R204" s="10"/>
      <c r="S204" s="10"/>
      <c r="V204" s="10"/>
      <c r="W204" s="10"/>
      <c r="Z204" s="10"/>
      <c r="AA204" s="10"/>
      <c r="AE204" s="10"/>
      <c r="AF204" s="10"/>
      <c r="AI204" s="10"/>
      <c r="AJ204" s="10"/>
      <c r="AM204" s="10"/>
      <c r="AN204" s="10"/>
    </row>
    <row r="205" spans="5:40" s="6" customFormat="1" x14ac:dyDescent="0.3">
      <c r="E205" s="10"/>
      <c r="F205" s="10"/>
      <c r="I205" s="10"/>
      <c r="J205" s="10"/>
      <c r="M205" s="10"/>
      <c r="N205" s="10"/>
      <c r="R205" s="10"/>
      <c r="S205" s="10"/>
      <c r="V205" s="10"/>
      <c r="W205" s="10"/>
      <c r="Z205" s="10"/>
      <c r="AA205" s="10"/>
      <c r="AE205" s="10"/>
      <c r="AF205" s="10"/>
      <c r="AI205" s="10"/>
      <c r="AJ205" s="10"/>
      <c r="AM205" s="10"/>
      <c r="AN205" s="10"/>
    </row>
    <row r="206" spans="5:40" s="6" customFormat="1" x14ac:dyDescent="0.3">
      <c r="E206" s="10"/>
      <c r="F206" s="10"/>
      <c r="I206" s="10"/>
      <c r="J206" s="10"/>
      <c r="M206" s="10"/>
      <c r="N206" s="10"/>
      <c r="R206" s="10"/>
      <c r="S206" s="10"/>
      <c r="V206" s="10"/>
      <c r="W206" s="10"/>
      <c r="Z206" s="10"/>
      <c r="AA206" s="10"/>
      <c r="AE206" s="10"/>
      <c r="AF206" s="10"/>
      <c r="AI206" s="10"/>
      <c r="AJ206" s="10"/>
      <c r="AM206" s="10"/>
      <c r="AN206" s="10"/>
    </row>
    <row r="207" spans="5:40" s="6" customFormat="1" x14ac:dyDescent="0.3">
      <c r="E207" s="10"/>
      <c r="F207" s="10"/>
      <c r="I207" s="10"/>
      <c r="J207" s="10"/>
      <c r="M207" s="10"/>
      <c r="N207" s="10"/>
      <c r="R207" s="10"/>
      <c r="S207" s="10"/>
      <c r="V207" s="10"/>
      <c r="W207" s="10"/>
      <c r="Z207" s="10"/>
      <c r="AA207" s="10"/>
      <c r="AE207" s="10"/>
      <c r="AF207" s="10"/>
      <c r="AI207" s="10"/>
      <c r="AJ207" s="10"/>
      <c r="AM207" s="10"/>
      <c r="AN207" s="10"/>
    </row>
    <row r="208" spans="5:40" s="6" customFormat="1" x14ac:dyDescent="0.3">
      <c r="E208" s="10"/>
      <c r="F208" s="10"/>
      <c r="I208" s="10"/>
      <c r="J208" s="10"/>
      <c r="M208" s="10"/>
      <c r="N208" s="10"/>
      <c r="R208" s="10"/>
      <c r="S208" s="10"/>
      <c r="V208" s="10"/>
      <c r="W208" s="10"/>
      <c r="Z208" s="10"/>
      <c r="AA208" s="10"/>
      <c r="AE208" s="10"/>
      <c r="AF208" s="10"/>
      <c r="AI208" s="10"/>
      <c r="AJ208" s="10"/>
      <c r="AM208" s="10"/>
      <c r="AN208" s="10"/>
    </row>
    <row r="209" spans="5:40" s="6" customFormat="1" x14ac:dyDescent="0.3">
      <c r="E209" s="10"/>
      <c r="F209" s="10"/>
      <c r="I209" s="10"/>
      <c r="J209" s="10"/>
      <c r="M209" s="10"/>
      <c r="N209" s="10"/>
      <c r="R209" s="10"/>
      <c r="S209" s="10"/>
      <c r="V209" s="10"/>
      <c r="W209" s="10"/>
      <c r="Z209" s="10"/>
      <c r="AA209" s="10"/>
      <c r="AE209" s="10"/>
      <c r="AF209" s="10"/>
      <c r="AI209" s="10"/>
      <c r="AJ209" s="10"/>
      <c r="AM209" s="10"/>
      <c r="AN209" s="10"/>
    </row>
    <row r="210" spans="5:40" s="6" customFormat="1" x14ac:dyDescent="0.3">
      <c r="E210" s="10"/>
      <c r="F210" s="10"/>
      <c r="I210" s="10"/>
      <c r="J210" s="10"/>
      <c r="M210" s="10"/>
      <c r="N210" s="10"/>
      <c r="R210" s="10"/>
      <c r="S210" s="10"/>
      <c r="V210" s="10"/>
      <c r="W210" s="10"/>
      <c r="Z210" s="10"/>
      <c r="AA210" s="10"/>
      <c r="AE210" s="10"/>
      <c r="AF210" s="10"/>
      <c r="AI210" s="10"/>
      <c r="AJ210" s="10"/>
      <c r="AM210" s="10"/>
      <c r="AN210" s="10"/>
    </row>
    <row r="211" spans="5:40" s="6" customFormat="1" x14ac:dyDescent="0.3">
      <c r="E211" s="10"/>
      <c r="F211" s="10"/>
      <c r="I211" s="10"/>
      <c r="J211" s="10"/>
      <c r="M211" s="10"/>
      <c r="N211" s="10"/>
      <c r="R211" s="10"/>
      <c r="S211" s="10"/>
      <c r="V211" s="10"/>
      <c r="W211" s="10"/>
      <c r="Z211" s="10"/>
      <c r="AA211" s="10"/>
      <c r="AE211" s="10"/>
      <c r="AF211" s="10"/>
      <c r="AI211" s="10"/>
      <c r="AJ211" s="10"/>
      <c r="AM211" s="10"/>
      <c r="AN211" s="10"/>
    </row>
    <row r="212" spans="5:40" s="6" customFormat="1" x14ac:dyDescent="0.3">
      <c r="E212" s="10"/>
      <c r="F212" s="10"/>
      <c r="I212" s="10"/>
      <c r="J212" s="10"/>
      <c r="M212" s="10"/>
      <c r="N212" s="10"/>
      <c r="R212" s="10"/>
      <c r="S212" s="10"/>
      <c r="V212" s="10"/>
      <c r="W212" s="10"/>
      <c r="Z212" s="10"/>
      <c r="AA212" s="10"/>
      <c r="AE212" s="10"/>
      <c r="AF212" s="10"/>
      <c r="AI212" s="10"/>
      <c r="AJ212" s="10"/>
      <c r="AM212" s="10"/>
      <c r="AN212" s="10"/>
    </row>
    <row r="213" spans="5:40" s="6" customFormat="1" x14ac:dyDescent="0.3">
      <c r="E213" s="10"/>
      <c r="F213" s="10"/>
      <c r="I213" s="10"/>
      <c r="J213" s="10"/>
      <c r="M213" s="10"/>
      <c r="N213" s="10"/>
      <c r="R213" s="10"/>
      <c r="S213" s="10"/>
      <c r="V213" s="10"/>
      <c r="W213" s="10"/>
      <c r="Z213" s="10"/>
      <c r="AA213" s="10"/>
      <c r="AE213" s="10"/>
      <c r="AF213" s="10"/>
      <c r="AI213" s="10"/>
      <c r="AJ213" s="10"/>
      <c r="AM213" s="10"/>
      <c r="AN213" s="10"/>
    </row>
    <row r="214" spans="5:40" s="6" customFormat="1" x14ac:dyDescent="0.3">
      <c r="E214" s="10"/>
      <c r="F214" s="10"/>
      <c r="I214" s="10"/>
      <c r="J214" s="10"/>
      <c r="M214" s="10"/>
      <c r="N214" s="10"/>
      <c r="R214" s="10"/>
      <c r="S214" s="10"/>
      <c r="V214" s="10"/>
      <c r="W214" s="10"/>
      <c r="Z214" s="10"/>
      <c r="AA214" s="10"/>
      <c r="AE214" s="10"/>
      <c r="AF214" s="10"/>
      <c r="AI214" s="10"/>
      <c r="AJ214" s="10"/>
      <c r="AM214" s="10"/>
      <c r="AN214" s="10"/>
    </row>
    <row r="215" spans="5:40" s="6" customFormat="1" x14ac:dyDescent="0.3">
      <c r="E215" s="10"/>
      <c r="F215" s="10"/>
      <c r="I215" s="10"/>
      <c r="J215" s="10"/>
      <c r="M215" s="10"/>
      <c r="N215" s="10"/>
      <c r="R215" s="10"/>
      <c r="S215" s="10"/>
      <c r="V215" s="10"/>
      <c r="W215" s="10"/>
      <c r="Z215" s="10"/>
      <c r="AA215" s="10"/>
      <c r="AE215" s="10"/>
      <c r="AF215" s="10"/>
      <c r="AI215" s="10"/>
      <c r="AJ215" s="10"/>
      <c r="AM215" s="10"/>
      <c r="AN215" s="10"/>
    </row>
    <row r="216" spans="5:40" s="6" customFormat="1" x14ac:dyDescent="0.3">
      <c r="E216" s="10"/>
      <c r="F216" s="10"/>
      <c r="I216" s="10"/>
      <c r="J216" s="10"/>
      <c r="M216" s="10"/>
      <c r="N216" s="10"/>
      <c r="R216" s="10"/>
      <c r="S216" s="10"/>
      <c r="V216" s="10"/>
      <c r="W216" s="10"/>
      <c r="Z216" s="10"/>
      <c r="AA216" s="10"/>
      <c r="AE216" s="10"/>
      <c r="AF216" s="10"/>
      <c r="AI216" s="10"/>
      <c r="AJ216" s="10"/>
      <c r="AM216" s="10"/>
      <c r="AN216" s="10"/>
    </row>
    <row r="217" spans="5:40" s="6" customFormat="1" x14ac:dyDescent="0.3">
      <c r="E217" s="10"/>
      <c r="F217" s="10"/>
      <c r="I217" s="10"/>
      <c r="J217" s="10"/>
      <c r="M217" s="10"/>
      <c r="N217" s="10"/>
      <c r="R217" s="10"/>
      <c r="S217" s="10"/>
      <c r="V217" s="10"/>
      <c r="W217" s="10"/>
      <c r="Z217" s="10"/>
      <c r="AA217" s="10"/>
      <c r="AE217" s="10"/>
      <c r="AF217" s="10"/>
      <c r="AI217" s="10"/>
      <c r="AJ217" s="10"/>
      <c r="AM217" s="10"/>
      <c r="AN217" s="10"/>
    </row>
    <row r="218" spans="5:40" s="6" customFormat="1" x14ac:dyDescent="0.3">
      <c r="E218" s="10"/>
      <c r="F218" s="10"/>
      <c r="I218" s="10"/>
      <c r="J218" s="10"/>
      <c r="M218" s="10"/>
      <c r="N218" s="10"/>
      <c r="R218" s="10"/>
      <c r="S218" s="10"/>
      <c r="V218" s="10"/>
      <c r="W218" s="10"/>
      <c r="Z218" s="10"/>
      <c r="AA218" s="10"/>
      <c r="AE218" s="10"/>
      <c r="AF218" s="10"/>
      <c r="AI218" s="10"/>
      <c r="AJ218" s="10"/>
      <c r="AM218" s="10"/>
      <c r="AN218" s="10"/>
    </row>
    <row r="219" spans="5:40" s="6" customFormat="1" x14ac:dyDescent="0.3">
      <c r="E219" s="10"/>
      <c r="F219" s="10"/>
      <c r="I219" s="10"/>
      <c r="J219" s="10"/>
      <c r="M219" s="10"/>
      <c r="N219" s="10"/>
      <c r="R219" s="10"/>
      <c r="S219" s="10"/>
      <c r="V219" s="10"/>
      <c r="W219" s="10"/>
      <c r="Z219" s="10"/>
      <c r="AA219" s="10"/>
      <c r="AE219" s="10"/>
      <c r="AF219" s="10"/>
      <c r="AI219" s="10"/>
      <c r="AJ219" s="10"/>
      <c r="AM219" s="10"/>
      <c r="AN219" s="10"/>
    </row>
    <row r="220" spans="5:40" s="6" customFormat="1" x14ac:dyDescent="0.3">
      <c r="E220" s="10"/>
      <c r="F220" s="10"/>
      <c r="I220" s="10"/>
      <c r="J220" s="10"/>
      <c r="M220" s="10"/>
      <c r="N220" s="10"/>
      <c r="R220" s="10"/>
      <c r="S220" s="10"/>
      <c r="V220" s="10"/>
      <c r="W220" s="10"/>
      <c r="Z220" s="10"/>
      <c r="AA220" s="10"/>
      <c r="AE220" s="10"/>
      <c r="AF220" s="10"/>
      <c r="AI220" s="10"/>
      <c r="AJ220" s="10"/>
      <c r="AM220" s="10"/>
      <c r="AN220" s="10"/>
    </row>
    <row r="221" spans="5:40" s="6" customFormat="1" x14ac:dyDescent="0.3">
      <c r="E221" s="10"/>
      <c r="F221" s="10"/>
      <c r="I221" s="10"/>
      <c r="J221" s="10"/>
      <c r="M221" s="10"/>
      <c r="N221" s="10"/>
      <c r="R221" s="10"/>
      <c r="S221" s="10"/>
      <c r="V221" s="10"/>
      <c r="W221" s="10"/>
      <c r="Z221" s="10"/>
      <c r="AA221" s="10"/>
      <c r="AE221" s="10"/>
      <c r="AF221" s="10"/>
      <c r="AI221" s="10"/>
      <c r="AJ221" s="10"/>
      <c r="AM221" s="10"/>
      <c r="AN221" s="10"/>
    </row>
    <row r="222" spans="5:40" s="6" customFormat="1" x14ac:dyDescent="0.3">
      <c r="E222" s="10"/>
      <c r="F222" s="10"/>
      <c r="I222" s="10"/>
      <c r="J222" s="10"/>
      <c r="M222" s="10"/>
      <c r="N222" s="10"/>
      <c r="R222" s="10"/>
      <c r="S222" s="10"/>
      <c r="V222" s="10"/>
      <c r="W222" s="10"/>
      <c r="Z222" s="10"/>
      <c r="AA222" s="10"/>
      <c r="AE222" s="10"/>
      <c r="AF222" s="10"/>
      <c r="AI222" s="10"/>
      <c r="AJ222" s="10"/>
      <c r="AM222" s="10"/>
      <c r="AN222" s="10"/>
    </row>
    <row r="223" spans="5:40" s="6" customFormat="1" x14ac:dyDescent="0.3">
      <c r="E223" s="10"/>
      <c r="F223" s="10"/>
      <c r="I223" s="10"/>
      <c r="J223" s="10"/>
      <c r="M223" s="10"/>
      <c r="N223" s="10"/>
      <c r="R223" s="10"/>
      <c r="S223" s="10"/>
      <c r="V223" s="10"/>
      <c r="W223" s="10"/>
      <c r="Z223" s="10"/>
      <c r="AA223" s="10"/>
      <c r="AE223" s="10"/>
      <c r="AF223" s="10"/>
      <c r="AI223" s="10"/>
      <c r="AJ223" s="10"/>
      <c r="AM223" s="10"/>
      <c r="AN223" s="10"/>
    </row>
    <row r="224" spans="5:40" s="6" customFormat="1" x14ac:dyDescent="0.3">
      <c r="E224" s="10"/>
      <c r="F224" s="10"/>
      <c r="I224" s="10"/>
      <c r="J224" s="10"/>
      <c r="M224" s="10"/>
      <c r="N224" s="10"/>
      <c r="R224" s="10"/>
      <c r="S224" s="10"/>
      <c r="V224" s="10"/>
      <c r="W224" s="10"/>
      <c r="Z224" s="10"/>
      <c r="AA224" s="10"/>
      <c r="AE224" s="10"/>
      <c r="AF224" s="10"/>
      <c r="AI224" s="10"/>
      <c r="AJ224" s="10"/>
      <c r="AM224" s="10"/>
      <c r="AN224" s="10"/>
    </row>
    <row r="225" spans="5:40" s="6" customFormat="1" x14ac:dyDescent="0.3">
      <c r="E225" s="10"/>
      <c r="F225" s="10"/>
      <c r="I225" s="10"/>
      <c r="J225" s="10"/>
      <c r="M225" s="10"/>
      <c r="N225" s="10"/>
      <c r="R225" s="10"/>
      <c r="S225" s="10"/>
      <c r="V225" s="10"/>
      <c r="W225" s="10"/>
      <c r="Z225" s="10"/>
      <c r="AA225" s="10"/>
      <c r="AE225" s="10"/>
      <c r="AF225" s="10"/>
      <c r="AI225" s="10"/>
      <c r="AJ225" s="10"/>
      <c r="AM225" s="10"/>
      <c r="AN225" s="10"/>
    </row>
    <row r="226" spans="5:40" s="6" customFormat="1" x14ac:dyDescent="0.3">
      <c r="E226" s="10"/>
      <c r="F226" s="10"/>
      <c r="I226" s="10"/>
      <c r="J226" s="10"/>
      <c r="M226" s="10"/>
      <c r="N226" s="10"/>
      <c r="R226" s="10"/>
      <c r="S226" s="10"/>
      <c r="V226" s="10"/>
      <c r="W226" s="10"/>
      <c r="Z226" s="10"/>
      <c r="AA226" s="10"/>
      <c r="AE226" s="10"/>
      <c r="AF226" s="10"/>
      <c r="AI226" s="10"/>
      <c r="AJ226" s="10"/>
      <c r="AM226" s="10"/>
      <c r="AN226" s="10"/>
    </row>
    <row r="227" spans="5:40" s="6" customFormat="1" x14ac:dyDescent="0.3">
      <c r="E227" s="10"/>
      <c r="F227" s="10"/>
      <c r="I227" s="10"/>
      <c r="J227" s="10"/>
      <c r="M227" s="10"/>
      <c r="N227" s="10"/>
      <c r="R227" s="10"/>
      <c r="S227" s="10"/>
      <c r="V227" s="10"/>
      <c r="W227" s="10"/>
      <c r="Z227" s="10"/>
      <c r="AA227" s="10"/>
      <c r="AE227" s="10"/>
      <c r="AF227" s="10"/>
      <c r="AI227" s="10"/>
      <c r="AJ227" s="10"/>
      <c r="AM227" s="10"/>
      <c r="AN227" s="10"/>
    </row>
    <row r="228" spans="5:40" s="6" customFormat="1" x14ac:dyDescent="0.3">
      <c r="E228" s="10"/>
      <c r="F228" s="10"/>
      <c r="I228" s="10"/>
      <c r="J228" s="10"/>
      <c r="M228" s="10"/>
      <c r="N228" s="10"/>
      <c r="R228" s="10"/>
      <c r="S228" s="10"/>
      <c r="V228" s="10"/>
      <c r="W228" s="10"/>
      <c r="Z228" s="10"/>
      <c r="AA228" s="10"/>
      <c r="AE228" s="10"/>
      <c r="AF228" s="10"/>
      <c r="AI228" s="10"/>
      <c r="AJ228" s="10"/>
      <c r="AM228" s="10"/>
      <c r="AN228" s="10"/>
    </row>
    <row r="229" spans="5:40" s="6" customFormat="1" x14ac:dyDescent="0.3">
      <c r="E229" s="10"/>
      <c r="F229" s="10"/>
      <c r="I229" s="10"/>
      <c r="J229" s="10"/>
      <c r="M229" s="10"/>
      <c r="N229" s="10"/>
      <c r="R229" s="10"/>
      <c r="S229" s="10"/>
      <c r="V229" s="10"/>
      <c r="W229" s="10"/>
      <c r="Z229" s="10"/>
      <c r="AA229" s="10"/>
      <c r="AE229" s="10"/>
      <c r="AF229" s="10"/>
      <c r="AI229" s="10"/>
      <c r="AJ229" s="10"/>
      <c r="AM229" s="10"/>
      <c r="AN229" s="10"/>
    </row>
    <row r="230" spans="5:40" s="6" customFormat="1" x14ac:dyDescent="0.3">
      <c r="E230" s="10"/>
      <c r="F230" s="10"/>
      <c r="I230" s="10"/>
      <c r="J230" s="10"/>
      <c r="M230" s="10"/>
      <c r="N230" s="10"/>
      <c r="R230" s="10"/>
      <c r="S230" s="10"/>
      <c r="V230" s="10"/>
      <c r="W230" s="10"/>
      <c r="Z230" s="10"/>
      <c r="AA230" s="10"/>
      <c r="AE230" s="10"/>
      <c r="AF230" s="10"/>
      <c r="AI230" s="10"/>
      <c r="AJ230" s="10"/>
      <c r="AM230" s="10"/>
      <c r="AN230" s="10"/>
    </row>
    <row r="231" spans="5:40" s="6" customFormat="1" x14ac:dyDescent="0.3">
      <c r="E231" s="10"/>
      <c r="F231" s="10"/>
      <c r="I231" s="10"/>
      <c r="J231" s="10"/>
      <c r="M231" s="10"/>
      <c r="N231" s="10"/>
      <c r="R231" s="10"/>
      <c r="S231" s="10"/>
      <c r="V231" s="10"/>
      <c r="W231" s="10"/>
      <c r="Z231" s="10"/>
      <c r="AA231" s="10"/>
      <c r="AE231" s="10"/>
      <c r="AF231" s="10"/>
      <c r="AI231" s="10"/>
      <c r="AJ231" s="10"/>
      <c r="AM231" s="10"/>
      <c r="AN231" s="10"/>
    </row>
    <row r="232" spans="5:40" s="6" customFormat="1" x14ac:dyDescent="0.3">
      <c r="E232" s="10"/>
      <c r="F232" s="10"/>
      <c r="I232" s="10"/>
      <c r="J232" s="10"/>
      <c r="M232" s="10"/>
      <c r="N232" s="10"/>
      <c r="R232" s="10"/>
      <c r="S232" s="10"/>
      <c r="V232" s="10"/>
      <c r="W232" s="10"/>
      <c r="Z232" s="10"/>
      <c r="AA232" s="10"/>
      <c r="AE232" s="10"/>
      <c r="AF232" s="10"/>
      <c r="AI232" s="10"/>
      <c r="AJ232" s="10"/>
      <c r="AM232" s="10"/>
      <c r="AN232" s="10"/>
    </row>
    <row r="233" spans="5:40" s="6" customFormat="1" x14ac:dyDescent="0.3">
      <c r="E233" s="10"/>
      <c r="F233" s="10"/>
      <c r="I233" s="10"/>
      <c r="J233" s="10"/>
      <c r="M233" s="10"/>
      <c r="N233" s="10"/>
      <c r="R233" s="10"/>
      <c r="S233" s="10"/>
      <c r="V233" s="10"/>
      <c r="W233" s="10"/>
      <c r="Z233" s="10"/>
      <c r="AA233" s="10"/>
      <c r="AE233" s="10"/>
      <c r="AF233" s="10"/>
      <c r="AI233" s="10"/>
      <c r="AJ233" s="10"/>
      <c r="AM233" s="10"/>
      <c r="AN233" s="10"/>
    </row>
    <row r="234" spans="5:40" s="6" customFormat="1" x14ac:dyDescent="0.3">
      <c r="E234" s="10"/>
      <c r="F234" s="10"/>
      <c r="I234" s="10"/>
      <c r="J234" s="10"/>
      <c r="M234" s="10"/>
      <c r="N234" s="10"/>
      <c r="R234" s="10"/>
      <c r="S234" s="10"/>
      <c r="V234" s="10"/>
      <c r="W234" s="10"/>
      <c r="Z234" s="10"/>
      <c r="AA234" s="10"/>
      <c r="AE234" s="10"/>
      <c r="AF234" s="10"/>
      <c r="AI234" s="10"/>
      <c r="AJ234" s="10"/>
      <c r="AM234" s="10"/>
      <c r="AN234" s="10"/>
    </row>
    <row r="235" spans="5:40" s="6" customFormat="1" x14ac:dyDescent="0.3">
      <c r="E235" s="10"/>
      <c r="F235" s="10"/>
      <c r="I235" s="10"/>
      <c r="J235" s="10"/>
      <c r="M235" s="10"/>
      <c r="N235" s="10"/>
      <c r="R235" s="10"/>
      <c r="S235" s="10"/>
      <c r="V235" s="10"/>
      <c r="W235" s="10"/>
      <c r="Z235" s="10"/>
      <c r="AA235" s="10"/>
      <c r="AE235" s="10"/>
      <c r="AF235" s="10"/>
      <c r="AI235" s="10"/>
      <c r="AJ235" s="10"/>
      <c r="AM235" s="10"/>
      <c r="AN235" s="10"/>
    </row>
    <row r="236" spans="5:40" s="6" customFormat="1" x14ac:dyDescent="0.3">
      <c r="E236" s="10"/>
      <c r="F236" s="10"/>
      <c r="I236" s="10"/>
      <c r="J236" s="10"/>
      <c r="M236" s="10"/>
      <c r="N236" s="10"/>
      <c r="R236" s="10"/>
      <c r="S236" s="10"/>
      <c r="V236" s="10"/>
      <c r="W236" s="10"/>
      <c r="Z236" s="10"/>
      <c r="AA236" s="10"/>
      <c r="AE236" s="10"/>
      <c r="AF236" s="10"/>
      <c r="AI236" s="10"/>
      <c r="AJ236" s="10"/>
      <c r="AM236" s="10"/>
      <c r="AN236" s="10"/>
    </row>
    <row r="237" spans="5:40" s="6" customFormat="1" x14ac:dyDescent="0.3">
      <c r="E237" s="10"/>
      <c r="F237" s="10"/>
      <c r="I237" s="10"/>
      <c r="J237" s="10"/>
      <c r="M237" s="10"/>
      <c r="N237" s="10"/>
      <c r="R237" s="10"/>
      <c r="S237" s="10"/>
      <c r="V237" s="10"/>
      <c r="W237" s="10"/>
      <c r="Z237" s="10"/>
      <c r="AA237" s="10"/>
      <c r="AE237" s="10"/>
      <c r="AF237" s="10"/>
      <c r="AI237" s="10"/>
      <c r="AJ237" s="10"/>
      <c r="AM237" s="10"/>
      <c r="AN237" s="10"/>
    </row>
    <row r="238" spans="5:40" s="6" customFormat="1" x14ac:dyDescent="0.3">
      <c r="E238" s="10"/>
      <c r="F238" s="10"/>
      <c r="I238" s="10"/>
      <c r="J238" s="10"/>
      <c r="M238" s="10"/>
      <c r="N238" s="10"/>
      <c r="R238" s="10"/>
      <c r="S238" s="10"/>
      <c r="V238" s="10"/>
      <c r="W238" s="10"/>
      <c r="Z238" s="10"/>
      <c r="AA238" s="10"/>
      <c r="AE238" s="10"/>
      <c r="AF238" s="10"/>
      <c r="AI238" s="10"/>
      <c r="AJ238" s="10"/>
      <c r="AM238" s="10"/>
      <c r="AN238" s="10"/>
    </row>
    <row r="239" spans="5:40" s="6" customFormat="1" x14ac:dyDescent="0.3">
      <c r="E239" s="10"/>
      <c r="F239" s="10"/>
      <c r="I239" s="10"/>
      <c r="J239" s="10"/>
      <c r="M239" s="10"/>
      <c r="N239" s="10"/>
      <c r="R239" s="10"/>
      <c r="S239" s="10"/>
      <c r="V239" s="10"/>
      <c r="W239" s="10"/>
      <c r="Z239" s="10"/>
      <c r="AA239" s="10"/>
      <c r="AE239" s="10"/>
      <c r="AF239" s="10"/>
      <c r="AI239" s="10"/>
      <c r="AJ239" s="10"/>
      <c r="AM239" s="10"/>
      <c r="AN239" s="10"/>
    </row>
    <row r="240" spans="5:40" s="6" customFormat="1" x14ac:dyDescent="0.3">
      <c r="E240" s="10"/>
      <c r="F240" s="10"/>
      <c r="I240" s="10"/>
      <c r="J240" s="10"/>
      <c r="M240" s="10"/>
      <c r="N240" s="10"/>
      <c r="R240" s="10"/>
      <c r="S240" s="10"/>
      <c r="V240" s="10"/>
      <c r="W240" s="10"/>
      <c r="Z240" s="10"/>
      <c r="AA240" s="10"/>
      <c r="AE240" s="10"/>
      <c r="AF240" s="10"/>
      <c r="AI240" s="10"/>
      <c r="AJ240" s="10"/>
      <c r="AM240" s="10"/>
      <c r="AN240" s="10"/>
    </row>
    <row r="241" spans="5:40" s="6" customFormat="1" x14ac:dyDescent="0.3">
      <c r="E241" s="10"/>
      <c r="F241" s="10"/>
      <c r="I241" s="10"/>
      <c r="J241" s="10"/>
      <c r="M241" s="10"/>
      <c r="N241" s="10"/>
      <c r="R241" s="10"/>
      <c r="S241" s="10"/>
      <c r="V241" s="10"/>
      <c r="W241" s="10"/>
      <c r="Z241" s="10"/>
      <c r="AA241" s="10"/>
      <c r="AE241" s="10"/>
      <c r="AF241" s="10"/>
      <c r="AI241" s="10"/>
      <c r="AJ241" s="10"/>
      <c r="AM241" s="10"/>
      <c r="AN241" s="10"/>
    </row>
    <row r="242" spans="5:40" s="6" customFormat="1" x14ac:dyDescent="0.3">
      <c r="E242" s="10"/>
      <c r="F242" s="10"/>
      <c r="I242" s="10"/>
      <c r="J242" s="10"/>
      <c r="M242" s="10"/>
      <c r="N242" s="10"/>
      <c r="R242" s="10"/>
      <c r="S242" s="10"/>
      <c r="V242" s="10"/>
      <c r="W242" s="10"/>
      <c r="Z242" s="10"/>
      <c r="AA242" s="10"/>
      <c r="AE242" s="10"/>
      <c r="AF242" s="10"/>
      <c r="AI242" s="10"/>
      <c r="AJ242" s="10"/>
      <c r="AM242" s="10"/>
      <c r="AN242" s="10"/>
    </row>
    <row r="243" spans="5:40" s="6" customFormat="1" x14ac:dyDescent="0.3">
      <c r="E243" s="10"/>
      <c r="F243" s="10"/>
      <c r="I243" s="10"/>
      <c r="J243" s="10"/>
      <c r="M243" s="10"/>
      <c r="N243" s="10"/>
      <c r="R243" s="10"/>
      <c r="S243" s="10"/>
      <c r="V243" s="10"/>
      <c r="W243" s="10"/>
      <c r="Z243" s="10"/>
      <c r="AA243" s="10"/>
      <c r="AE243" s="10"/>
      <c r="AF243" s="10"/>
      <c r="AI243" s="10"/>
      <c r="AJ243" s="10"/>
      <c r="AM243" s="10"/>
      <c r="AN243" s="10"/>
    </row>
    <row r="244" spans="5:40" s="6" customFormat="1" x14ac:dyDescent="0.3">
      <c r="E244" s="10"/>
      <c r="F244" s="10"/>
      <c r="I244" s="10"/>
      <c r="J244" s="10"/>
      <c r="M244" s="10"/>
      <c r="N244" s="10"/>
      <c r="R244" s="10"/>
      <c r="S244" s="10"/>
      <c r="V244" s="10"/>
      <c r="W244" s="10"/>
      <c r="Z244" s="10"/>
      <c r="AA244" s="10"/>
      <c r="AE244" s="10"/>
      <c r="AF244" s="10"/>
      <c r="AI244" s="10"/>
      <c r="AJ244" s="10"/>
      <c r="AM244" s="10"/>
      <c r="AN244" s="10"/>
    </row>
    <row r="245" spans="5:40" s="6" customFormat="1" x14ac:dyDescent="0.3">
      <c r="E245" s="10"/>
      <c r="F245" s="10"/>
      <c r="I245" s="10"/>
      <c r="J245" s="10"/>
      <c r="M245" s="10"/>
      <c r="N245" s="10"/>
      <c r="R245" s="10"/>
      <c r="S245" s="10"/>
      <c r="V245" s="10"/>
      <c r="W245" s="10"/>
      <c r="Z245" s="10"/>
      <c r="AA245" s="10"/>
      <c r="AE245" s="10"/>
      <c r="AF245" s="10"/>
      <c r="AI245" s="10"/>
      <c r="AJ245" s="10"/>
      <c r="AM245" s="10"/>
      <c r="AN245" s="10"/>
    </row>
    <row r="246" spans="5:40" s="6" customFormat="1" x14ac:dyDescent="0.3">
      <c r="E246" s="10"/>
      <c r="F246" s="10"/>
      <c r="I246" s="10"/>
      <c r="J246" s="10"/>
      <c r="M246" s="10"/>
      <c r="N246" s="10"/>
      <c r="R246" s="10"/>
      <c r="S246" s="10"/>
      <c r="V246" s="10"/>
      <c r="W246" s="10"/>
      <c r="Z246" s="10"/>
      <c r="AA246" s="10"/>
      <c r="AE246" s="10"/>
      <c r="AF246" s="10"/>
      <c r="AI246" s="10"/>
      <c r="AJ246" s="10"/>
      <c r="AM246" s="10"/>
      <c r="AN246" s="10"/>
    </row>
    <row r="247" spans="5:40" s="6" customFormat="1" x14ac:dyDescent="0.3">
      <c r="E247" s="10"/>
      <c r="F247" s="10"/>
      <c r="I247" s="10"/>
      <c r="J247" s="10"/>
      <c r="M247" s="10"/>
      <c r="N247" s="10"/>
      <c r="R247" s="10"/>
      <c r="S247" s="10"/>
      <c r="V247" s="10"/>
      <c r="W247" s="10"/>
      <c r="Z247" s="10"/>
      <c r="AA247" s="10"/>
      <c r="AE247" s="10"/>
      <c r="AF247" s="10"/>
      <c r="AI247" s="10"/>
      <c r="AJ247" s="10"/>
      <c r="AM247" s="10"/>
      <c r="AN247" s="10"/>
    </row>
    <row r="248" spans="5:40" s="6" customFormat="1" x14ac:dyDescent="0.3">
      <c r="E248" s="10"/>
      <c r="F248" s="10"/>
      <c r="I248" s="10"/>
      <c r="J248" s="10"/>
      <c r="M248" s="10"/>
      <c r="N248" s="10"/>
      <c r="R248" s="10"/>
      <c r="S248" s="10"/>
      <c r="V248" s="10"/>
      <c r="W248" s="10"/>
      <c r="Z248" s="10"/>
      <c r="AA248" s="10"/>
      <c r="AE248" s="10"/>
      <c r="AF248" s="10"/>
      <c r="AI248" s="10"/>
      <c r="AJ248" s="10"/>
      <c r="AM248" s="10"/>
      <c r="AN248" s="10"/>
    </row>
    <row r="249" spans="5:40" s="6" customFormat="1" x14ac:dyDescent="0.3">
      <c r="E249" s="10"/>
      <c r="F249" s="10"/>
      <c r="I249" s="10"/>
      <c r="J249" s="10"/>
      <c r="M249" s="10"/>
      <c r="N249" s="10"/>
      <c r="R249" s="10"/>
      <c r="S249" s="10"/>
      <c r="V249" s="10"/>
      <c r="W249" s="10"/>
      <c r="Z249" s="10"/>
      <c r="AA249" s="10"/>
      <c r="AE249" s="10"/>
      <c r="AF249" s="10"/>
      <c r="AI249" s="10"/>
      <c r="AJ249" s="10"/>
      <c r="AM249" s="10"/>
      <c r="AN249" s="10"/>
    </row>
    <row r="250" spans="5:40" s="6" customFormat="1" x14ac:dyDescent="0.3">
      <c r="E250" s="10"/>
      <c r="F250" s="10"/>
      <c r="I250" s="10"/>
      <c r="J250" s="10"/>
      <c r="M250" s="10"/>
      <c r="N250" s="10"/>
      <c r="R250" s="10"/>
      <c r="S250" s="10"/>
      <c r="V250" s="10"/>
      <c r="W250" s="10"/>
      <c r="Z250" s="10"/>
      <c r="AA250" s="10"/>
      <c r="AE250" s="10"/>
      <c r="AF250" s="10"/>
      <c r="AI250" s="10"/>
      <c r="AJ250" s="10"/>
      <c r="AM250" s="10"/>
      <c r="AN250" s="10"/>
    </row>
    <row r="251" spans="5:40" s="6" customFormat="1" x14ac:dyDescent="0.3">
      <c r="E251" s="10"/>
      <c r="F251" s="10"/>
      <c r="I251" s="10"/>
      <c r="J251" s="10"/>
      <c r="M251" s="10"/>
      <c r="N251" s="10"/>
      <c r="R251" s="10"/>
      <c r="S251" s="10"/>
      <c r="V251" s="10"/>
      <c r="W251" s="10"/>
      <c r="Z251" s="10"/>
      <c r="AA251" s="10"/>
      <c r="AE251" s="10"/>
      <c r="AF251" s="10"/>
      <c r="AI251" s="10"/>
      <c r="AJ251" s="10"/>
      <c r="AM251" s="10"/>
      <c r="AN251" s="10"/>
    </row>
    <row r="252" spans="5:40" s="6" customFormat="1" x14ac:dyDescent="0.3">
      <c r="E252" s="10"/>
      <c r="F252" s="10"/>
      <c r="I252" s="10"/>
      <c r="J252" s="10"/>
      <c r="M252" s="10"/>
      <c r="N252" s="10"/>
      <c r="R252" s="10"/>
      <c r="S252" s="10"/>
      <c r="V252" s="10"/>
      <c r="W252" s="10"/>
      <c r="Z252" s="10"/>
      <c r="AA252" s="10"/>
      <c r="AE252" s="10"/>
      <c r="AF252" s="10"/>
      <c r="AI252" s="10"/>
      <c r="AJ252" s="10"/>
      <c r="AM252" s="10"/>
      <c r="AN252" s="10"/>
    </row>
    <row r="253" spans="5:40" s="6" customFormat="1" x14ac:dyDescent="0.3">
      <c r="E253" s="10"/>
      <c r="F253" s="10"/>
      <c r="I253" s="10"/>
      <c r="J253" s="10"/>
      <c r="M253" s="10"/>
      <c r="N253" s="10"/>
      <c r="R253" s="10"/>
      <c r="S253" s="10"/>
      <c r="V253" s="10"/>
      <c r="W253" s="10"/>
      <c r="Z253" s="10"/>
      <c r="AA253" s="10"/>
      <c r="AE253" s="10"/>
      <c r="AF253" s="10"/>
      <c r="AI253" s="10"/>
      <c r="AJ253" s="10"/>
      <c r="AM253" s="10"/>
      <c r="AN253" s="10"/>
    </row>
    <row r="254" spans="5:40" s="6" customFormat="1" x14ac:dyDescent="0.3">
      <c r="E254" s="10"/>
      <c r="F254" s="10"/>
      <c r="I254" s="10"/>
      <c r="J254" s="10"/>
      <c r="M254" s="10"/>
      <c r="N254" s="10"/>
      <c r="R254" s="10"/>
      <c r="S254" s="10"/>
      <c r="V254" s="10"/>
      <c r="W254" s="10"/>
      <c r="Z254" s="10"/>
      <c r="AA254" s="10"/>
      <c r="AE254" s="10"/>
      <c r="AF254" s="10"/>
      <c r="AI254" s="10"/>
      <c r="AJ254" s="10"/>
      <c r="AM254" s="10"/>
      <c r="AN254" s="10"/>
    </row>
    <row r="255" spans="5:40" s="6" customFormat="1" x14ac:dyDescent="0.3">
      <c r="E255" s="10"/>
      <c r="F255" s="10"/>
      <c r="I255" s="10"/>
      <c r="J255" s="10"/>
      <c r="M255" s="10"/>
      <c r="N255" s="10"/>
      <c r="R255" s="10"/>
      <c r="S255" s="10"/>
      <c r="V255" s="10"/>
      <c r="W255" s="10"/>
      <c r="Z255" s="10"/>
      <c r="AA255" s="10"/>
      <c r="AE255" s="10"/>
      <c r="AF255" s="10"/>
      <c r="AI255" s="10"/>
      <c r="AJ255" s="10"/>
      <c r="AM255" s="10"/>
      <c r="AN255" s="10"/>
    </row>
    <row r="256" spans="5:40" s="6" customFormat="1" x14ac:dyDescent="0.3">
      <c r="E256" s="10"/>
      <c r="F256" s="10"/>
      <c r="I256" s="10"/>
      <c r="J256" s="10"/>
      <c r="M256" s="10"/>
      <c r="N256" s="10"/>
      <c r="R256" s="10"/>
      <c r="S256" s="10"/>
      <c r="V256" s="10"/>
      <c r="W256" s="10"/>
      <c r="Z256" s="10"/>
      <c r="AA256" s="10"/>
      <c r="AE256" s="10"/>
      <c r="AF256" s="10"/>
      <c r="AI256" s="10"/>
      <c r="AJ256" s="10"/>
      <c r="AM256" s="10"/>
      <c r="AN256" s="10"/>
    </row>
    <row r="257" spans="5:40" s="6" customFormat="1" x14ac:dyDescent="0.3">
      <c r="E257" s="10"/>
      <c r="F257" s="10"/>
      <c r="I257" s="10"/>
      <c r="J257" s="10"/>
      <c r="M257" s="10"/>
      <c r="N257" s="10"/>
      <c r="R257" s="10"/>
      <c r="S257" s="10"/>
      <c r="V257" s="10"/>
      <c r="W257" s="10"/>
      <c r="Z257" s="10"/>
      <c r="AA257" s="10"/>
      <c r="AE257" s="10"/>
      <c r="AF257" s="10"/>
      <c r="AI257" s="10"/>
      <c r="AJ257" s="10"/>
      <c r="AM257" s="10"/>
      <c r="AN257" s="10"/>
    </row>
    <row r="258" spans="5:40" s="6" customFormat="1" x14ac:dyDescent="0.3">
      <c r="E258" s="10"/>
      <c r="F258" s="10"/>
      <c r="I258" s="10"/>
      <c r="J258" s="10"/>
      <c r="M258" s="10"/>
      <c r="N258" s="10"/>
      <c r="R258" s="10"/>
      <c r="S258" s="10"/>
      <c r="V258" s="10"/>
      <c r="W258" s="10"/>
      <c r="Z258" s="10"/>
      <c r="AA258" s="10"/>
      <c r="AE258" s="10"/>
      <c r="AF258" s="10"/>
      <c r="AI258" s="10"/>
      <c r="AJ258" s="10"/>
      <c r="AM258" s="10"/>
      <c r="AN258" s="10"/>
    </row>
    <row r="259" spans="5:40" s="6" customFormat="1" x14ac:dyDescent="0.3">
      <c r="E259" s="10"/>
      <c r="F259" s="10"/>
      <c r="I259" s="10"/>
      <c r="J259" s="10"/>
      <c r="M259" s="10"/>
      <c r="N259" s="10"/>
      <c r="R259" s="10"/>
      <c r="S259" s="10"/>
      <c r="V259" s="10"/>
      <c r="W259" s="10"/>
      <c r="Z259" s="10"/>
      <c r="AA259" s="10"/>
      <c r="AE259" s="10"/>
      <c r="AF259" s="10"/>
      <c r="AI259" s="10"/>
      <c r="AJ259" s="10"/>
      <c r="AM259" s="10"/>
      <c r="AN259" s="10"/>
    </row>
    <row r="260" spans="5:40" s="6" customFormat="1" x14ac:dyDescent="0.3">
      <c r="E260" s="10"/>
      <c r="F260" s="10"/>
      <c r="I260" s="10"/>
      <c r="J260" s="10"/>
      <c r="M260" s="10"/>
      <c r="N260" s="10"/>
      <c r="R260" s="10"/>
      <c r="S260" s="10"/>
      <c r="V260" s="10"/>
      <c r="W260" s="10"/>
      <c r="Z260" s="10"/>
      <c r="AA260" s="10"/>
      <c r="AE260" s="10"/>
      <c r="AF260" s="10"/>
      <c r="AI260" s="10"/>
      <c r="AJ260" s="10"/>
      <c r="AM260" s="10"/>
      <c r="AN260" s="10"/>
    </row>
    <row r="261" spans="5:40" s="6" customFormat="1" x14ac:dyDescent="0.3">
      <c r="E261" s="10"/>
      <c r="F261" s="10"/>
      <c r="I261" s="10"/>
      <c r="J261" s="10"/>
      <c r="M261" s="10"/>
      <c r="N261" s="10"/>
      <c r="R261" s="10"/>
      <c r="S261" s="10"/>
      <c r="V261" s="10"/>
      <c r="W261" s="10"/>
      <c r="Z261" s="10"/>
      <c r="AA261" s="10"/>
      <c r="AE261" s="10"/>
      <c r="AF261" s="10"/>
      <c r="AI261" s="10"/>
      <c r="AJ261" s="10"/>
      <c r="AM261" s="10"/>
      <c r="AN261" s="10"/>
    </row>
    <row r="262" spans="5:40" s="6" customFormat="1" x14ac:dyDescent="0.3">
      <c r="E262" s="10"/>
      <c r="F262" s="10"/>
      <c r="I262" s="10"/>
      <c r="J262" s="10"/>
      <c r="M262" s="10"/>
      <c r="N262" s="10"/>
      <c r="R262" s="10"/>
      <c r="S262" s="10"/>
      <c r="V262" s="10"/>
      <c r="W262" s="10"/>
      <c r="Z262" s="10"/>
      <c r="AA262" s="10"/>
      <c r="AE262" s="10"/>
      <c r="AF262" s="10"/>
      <c r="AI262" s="10"/>
      <c r="AJ262" s="10"/>
      <c r="AM262" s="10"/>
      <c r="AN262" s="10"/>
    </row>
    <row r="263" spans="5:40" s="6" customFormat="1" x14ac:dyDescent="0.3">
      <c r="E263" s="10"/>
      <c r="F263" s="10"/>
      <c r="I263" s="10"/>
      <c r="J263" s="10"/>
      <c r="M263" s="10"/>
      <c r="N263" s="10"/>
      <c r="R263" s="10"/>
      <c r="S263" s="10"/>
      <c r="V263" s="10"/>
      <c r="W263" s="10"/>
      <c r="Z263" s="10"/>
      <c r="AA263" s="10"/>
      <c r="AE263" s="10"/>
      <c r="AF263" s="10"/>
      <c r="AI263" s="10"/>
      <c r="AJ263" s="10"/>
      <c r="AM263" s="10"/>
      <c r="AN263" s="10"/>
    </row>
    <row r="264" spans="5:40" s="6" customFormat="1" x14ac:dyDescent="0.3">
      <c r="E264" s="10"/>
      <c r="F264" s="10"/>
      <c r="I264" s="10"/>
      <c r="J264" s="10"/>
      <c r="M264" s="10"/>
      <c r="N264" s="10"/>
      <c r="R264" s="10"/>
      <c r="S264" s="10"/>
      <c r="V264" s="10"/>
      <c r="W264" s="10"/>
      <c r="Z264" s="10"/>
      <c r="AA264" s="10"/>
      <c r="AE264" s="10"/>
      <c r="AF264" s="10"/>
      <c r="AI264" s="10"/>
      <c r="AJ264" s="10"/>
      <c r="AM264" s="10"/>
      <c r="AN264" s="10"/>
    </row>
    <row r="265" spans="5:40" s="6" customFormat="1" x14ac:dyDescent="0.3">
      <c r="E265" s="10"/>
      <c r="F265" s="10"/>
      <c r="I265" s="10"/>
      <c r="J265" s="10"/>
      <c r="M265" s="10"/>
      <c r="N265" s="10"/>
      <c r="R265" s="10"/>
      <c r="S265" s="10"/>
      <c r="V265" s="10"/>
      <c r="W265" s="10"/>
      <c r="Z265" s="10"/>
      <c r="AA265" s="10"/>
      <c r="AE265" s="10"/>
      <c r="AF265" s="10"/>
      <c r="AI265" s="10"/>
      <c r="AJ265" s="10"/>
      <c r="AM265" s="10"/>
      <c r="AN265" s="10"/>
    </row>
    <row r="266" spans="5:40" s="6" customFormat="1" x14ac:dyDescent="0.3">
      <c r="E266" s="10"/>
      <c r="F266" s="10"/>
      <c r="I266" s="10"/>
      <c r="J266" s="10"/>
      <c r="M266" s="10"/>
      <c r="N266" s="10"/>
      <c r="R266" s="10"/>
      <c r="S266" s="10"/>
      <c r="V266" s="10"/>
      <c r="W266" s="10"/>
      <c r="Z266" s="10"/>
      <c r="AA266" s="10"/>
      <c r="AE266" s="10"/>
      <c r="AF266" s="10"/>
      <c r="AI266" s="10"/>
      <c r="AJ266" s="10"/>
      <c r="AM266" s="10"/>
      <c r="AN266" s="10"/>
    </row>
    <row r="267" spans="5:40" s="6" customFormat="1" x14ac:dyDescent="0.3">
      <c r="E267" s="10"/>
      <c r="F267" s="10"/>
      <c r="I267" s="10"/>
      <c r="J267" s="10"/>
      <c r="M267" s="10"/>
      <c r="N267" s="10"/>
      <c r="R267" s="10"/>
      <c r="S267" s="10"/>
      <c r="V267" s="10"/>
      <c r="W267" s="10"/>
      <c r="Z267" s="10"/>
      <c r="AA267" s="10"/>
      <c r="AE267" s="10"/>
      <c r="AF267" s="10"/>
      <c r="AI267" s="10"/>
      <c r="AJ267" s="10"/>
      <c r="AM267" s="10"/>
      <c r="AN267" s="10"/>
    </row>
    <row r="268" spans="5:40" s="6" customFormat="1" x14ac:dyDescent="0.3">
      <c r="E268" s="10"/>
      <c r="F268" s="10"/>
      <c r="I268" s="10"/>
      <c r="J268" s="10"/>
      <c r="M268" s="10"/>
      <c r="N268" s="10"/>
      <c r="R268" s="10"/>
      <c r="S268" s="10"/>
      <c r="V268" s="10"/>
      <c r="W268" s="10"/>
      <c r="Z268" s="10"/>
      <c r="AA268" s="10"/>
      <c r="AE268" s="10"/>
      <c r="AF268" s="10"/>
      <c r="AI268" s="10"/>
      <c r="AJ268" s="10"/>
      <c r="AM268" s="10"/>
      <c r="AN268" s="10"/>
    </row>
    <row r="269" spans="5:40" s="6" customFormat="1" x14ac:dyDescent="0.3">
      <c r="E269" s="10"/>
      <c r="F269" s="10"/>
      <c r="I269" s="10"/>
      <c r="J269" s="10"/>
      <c r="M269" s="10"/>
      <c r="N269" s="10"/>
      <c r="R269" s="10"/>
      <c r="S269" s="10"/>
      <c r="V269" s="10"/>
      <c r="W269" s="10"/>
      <c r="Z269" s="10"/>
      <c r="AA269" s="10"/>
      <c r="AE269" s="10"/>
      <c r="AF269" s="10"/>
      <c r="AI269" s="10"/>
      <c r="AJ269" s="10"/>
      <c r="AM269" s="10"/>
      <c r="AN269" s="10"/>
    </row>
    <row r="270" spans="5:40" s="6" customFormat="1" x14ac:dyDescent="0.3">
      <c r="E270" s="10"/>
      <c r="F270" s="10"/>
      <c r="I270" s="10"/>
      <c r="J270" s="10"/>
      <c r="M270" s="10"/>
      <c r="N270" s="10"/>
      <c r="R270" s="10"/>
      <c r="S270" s="10"/>
      <c r="V270" s="10"/>
      <c r="W270" s="10"/>
      <c r="Z270" s="10"/>
      <c r="AA270" s="10"/>
      <c r="AE270" s="10"/>
      <c r="AF270" s="10"/>
      <c r="AI270" s="10"/>
      <c r="AJ270" s="10"/>
      <c r="AM270" s="10"/>
      <c r="AN270" s="10"/>
    </row>
    <row r="271" spans="5:40" s="6" customFormat="1" x14ac:dyDescent="0.3">
      <c r="E271" s="10"/>
      <c r="F271" s="10"/>
      <c r="I271" s="10"/>
      <c r="J271" s="10"/>
      <c r="M271" s="10"/>
      <c r="N271" s="10"/>
      <c r="R271" s="10"/>
      <c r="S271" s="10"/>
      <c r="V271" s="10"/>
      <c r="W271" s="10"/>
      <c r="Z271" s="10"/>
      <c r="AA271" s="10"/>
      <c r="AE271" s="10"/>
      <c r="AF271" s="10"/>
      <c r="AI271" s="10"/>
      <c r="AJ271" s="10"/>
      <c r="AM271" s="10"/>
      <c r="AN271" s="10"/>
    </row>
    <row r="272" spans="5:40" s="6" customFormat="1" x14ac:dyDescent="0.3">
      <c r="E272" s="10"/>
      <c r="F272" s="10"/>
      <c r="I272" s="10"/>
      <c r="J272" s="10"/>
      <c r="M272" s="10"/>
      <c r="N272" s="10"/>
      <c r="R272" s="10"/>
      <c r="S272" s="10"/>
      <c r="V272" s="10"/>
      <c r="W272" s="10"/>
      <c r="Z272" s="10"/>
      <c r="AA272" s="10"/>
      <c r="AE272" s="10"/>
      <c r="AF272" s="10"/>
      <c r="AI272" s="10"/>
      <c r="AJ272" s="10"/>
      <c r="AM272" s="10"/>
      <c r="AN272" s="10"/>
    </row>
    <row r="273" spans="3:41" s="6" customFormat="1" x14ac:dyDescent="0.3">
      <c r="E273" s="10"/>
      <c r="F273" s="10"/>
      <c r="I273" s="10"/>
      <c r="J273" s="10"/>
      <c r="M273" s="10"/>
      <c r="N273" s="10"/>
      <c r="R273" s="10"/>
      <c r="S273" s="10"/>
      <c r="V273" s="10"/>
      <c r="W273" s="10"/>
      <c r="Z273" s="10"/>
      <c r="AA273" s="10"/>
      <c r="AE273" s="10"/>
      <c r="AF273" s="10"/>
      <c r="AI273" s="10"/>
      <c r="AJ273" s="10"/>
      <c r="AM273" s="10"/>
      <c r="AN273" s="10"/>
    </row>
    <row r="274" spans="3:41" s="6" customFormat="1" x14ac:dyDescent="0.3">
      <c r="E274" s="10"/>
      <c r="F274" s="10"/>
      <c r="I274" s="10"/>
      <c r="J274" s="10"/>
      <c r="M274" s="10"/>
      <c r="N274" s="10"/>
      <c r="R274" s="10"/>
      <c r="S274" s="10"/>
      <c r="V274" s="10"/>
      <c r="W274" s="10"/>
      <c r="Z274" s="10"/>
      <c r="AA274" s="10"/>
      <c r="AE274" s="10"/>
      <c r="AF274" s="10"/>
      <c r="AI274" s="10"/>
      <c r="AJ274" s="10"/>
      <c r="AM274" s="10"/>
      <c r="AN274" s="10"/>
    </row>
    <row r="275" spans="3:41" s="6" customFormat="1" x14ac:dyDescent="0.3">
      <c r="E275" s="10"/>
      <c r="F275" s="10"/>
      <c r="I275" s="10"/>
      <c r="J275" s="10"/>
      <c r="M275" s="10"/>
      <c r="N275" s="10"/>
      <c r="R275" s="10"/>
      <c r="S275" s="10"/>
      <c r="V275" s="10"/>
      <c r="W275" s="10"/>
      <c r="Z275" s="10"/>
      <c r="AA275" s="10"/>
      <c r="AE275" s="10"/>
      <c r="AF275" s="10"/>
      <c r="AI275" s="10"/>
      <c r="AJ275" s="10"/>
      <c r="AM275" s="10"/>
      <c r="AN275" s="10"/>
    </row>
    <row r="276" spans="3:41" s="6" customFormat="1" x14ac:dyDescent="0.3">
      <c r="E276" s="10"/>
      <c r="F276" s="10"/>
      <c r="I276" s="10"/>
      <c r="J276" s="10"/>
      <c r="M276" s="10"/>
      <c r="N276" s="10"/>
      <c r="R276" s="10"/>
      <c r="S276" s="10"/>
      <c r="V276" s="10"/>
      <c r="W276" s="10"/>
      <c r="Z276" s="10"/>
      <c r="AA276" s="10"/>
      <c r="AE276" s="10"/>
      <c r="AF276" s="10"/>
      <c r="AI276" s="10"/>
      <c r="AJ276" s="10"/>
      <c r="AM276" s="10"/>
      <c r="AN276" s="10"/>
    </row>
    <row r="277" spans="3:41" s="6" customFormat="1" x14ac:dyDescent="0.3">
      <c r="E277" s="10"/>
      <c r="F277" s="10"/>
      <c r="I277" s="10"/>
      <c r="J277" s="10"/>
      <c r="M277" s="10"/>
      <c r="N277" s="10"/>
      <c r="R277" s="10"/>
      <c r="S277" s="10"/>
      <c r="V277" s="10"/>
      <c r="W277" s="10"/>
      <c r="Z277" s="10"/>
      <c r="AA277" s="10"/>
      <c r="AE277" s="10"/>
      <c r="AF277" s="10"/>
      <c r="AI277" s="10"/>
      <c r="AJ277" s="10"/>
      <c r="AM277" s="10"/>
      <c r="AN277" s="10"/>
    </row>
    <row r="278" spans="3:41" s="6" customFormat="1" x14ac:dyDescent="0.3">
      <c r="E278" s="10"/>
      <c r="F278" s="10"/>
      <c r="I278" s="10"/>
      <c r="J278" s="10"/>
      <c r="M278" s="10"/>
      <c r="N278" s="10"/>
      <c r="R278" s="10"/>
      <c r="S278" s="10"/>
      <c r="V278" s="10"/>
      <c r="W278" s="10"/>
      <c r="Z278" s="10"/>
      <c r="AA278" s="10"/>
      <c r="AE278" s="10"/>
      <c r="AF278" s="10"/>
      <c r="AI278" s="10"/>
      <c r="AJ278" s="10"/>
      <c r="AM278" s="10"/>
      <c r="AN278" s="10"/>
    </row>
    <row r="279" spans="3:41" s="7" customFormat="1" x14ac:dyDescent="0.3">
      <c r="C279" s="6"/>
      <c r="D279" s="6"/>
      <c r="E279" s="10"/>
      <c r="F279" s="10"/>
      <c r="G279" s="6"/>
      <c r="H279" s="6"/>
      <c r="I279" s="10"/>
      <c r="J279" s="10"/>
      <c r="K279" s="6"/>
      <c r="L279" s="6"/>
      <c r="M279" s="10"/>
      <c r="N279" s="10"/>
      <c r="P279" s="6"/>
      <c r="Q279" s="6"/>
      <c r="R279" s="10"/>
      <c r="S279" s="10"/>
      <c r="T279" s="6"/>
      <c r="U279" s="6"/>
      <c r="V279" s="10"/>
      <c r="W279" s="10"/>
      <c r="X279" s="6"/>
      <c r="Y279" s="6"/>
      <c r="Z279" s="10"/>
      <c r="AA279" s="10"/>
      <c r="AC279" s="6"/>
      <c r="AD279" s="6"/>
      <c r="AE279" s="10"/>
      <c r="AF279" s="10"/>
      <c r="AG279" s="6"/>
      <c r="AH279" s="6"/>
      <c r="AI279" s="10"/>
      <c r="AJ279" s="10"/>
      <c r="AK279" s="6"/>
      <c r="AL279" s="6"/>
      <c r="AM279" s="10"/>
      <c r="AN279" s="10"/>
      <c r="AO279" s="6"/>
    </row>
    <row r="280" spans="3:41" s="7" customFormat="1" x14ac:dyDescent="0.3">
      <c r="C280" s="6"/>
      <c r="D280" s="6"/>
      <c r="E280" s="10"/>
      <c r="F280" s="10"/>
      <c r="G280" s="6"/>
      <c r="H280" s="6"/>
      <c r="I280" s="10"/>
      <c r="J280" s="10"/>
      <c r="K280" s="6"/>
      <c r="L280" s="6"/>
      <c r="M280" s="10"/>
      <c r="N280" s="10"/>
      <c r="P280" s="6"/>
      <c r="Q280" s="6"/>
      <c r="R280" s="10"/>
      <c r="S280" s="10"/>
      <c r="T280" s="6"/>
      <c r="U280" s="6"/>
      <c r="V280" s="10"/>
      <c r="W280" s="10"/>
      <c r="X280" s="6"/>
      <c r="Y280" s="6"/>
      <c r="Z280" s="10"/>
      <c r="AA280" s="10"/>
      <c r="AC280" s="6"/>
      <c r="AD280" s="6"/>
      <c r="AE280" s="10"/>
      <c r="AF280" s="10"/>
      <c r="AG280" s="6"/>
      <c r="AH280" s="6"/>
      <c r="AI280" s="10"/>
      <c r="AJ280" s="10"/>
      <c r="AK280" s="6"/>
      <c r="AL280" s="6"/>
      <c r="AM280" s="10"/>
      <c r="AN280" s="10"/>
      <c r="AO280" s="6"/>
    </row>
    <row r="281" spans="3:41" s="7" customFormat="1" x14ac:dyDescent="0.3">
      <c r="C281" s="6"/>
      <c r="D281" s="6"/>
      <c r="E281" s="10"/>
      <c r="F281" s="10"/>
      <c r="G281" s="6"/>
      <c r="H281" s="6"/>
      <c r="I281" s="10"/>
      <c r="J281" s="10"/>
      <c r="K281" s="6"/>
      <c r="L281" s="6"/>
      <c r="M281" s="10"/>
      <c r="N281" s="10"/>
      <c r="P281" s="6"/>
      <c r="Q281" s="6"/>
      <c r="R281" s="10"/>
      <c r="S281" s="10"/>
      <c r="T281" s="6"/>
      <c r="U281" s="6"/>
      <c r="V281" s="10"/>
      <c r="W281" s="10"/>
      <c r="X281" s="6"/>
      <c r="Y281" s="6"/>
      <c r="Z281" s="10"/>
      <c r="AA281" s="10"/>
      <c r="AC281" s="6"/>
      <c r="AD281" s="6"/>
      <c r="AE281" s="10"/>
      <c r="AF281" s="10"/>
      <c r="AG281" s="6"/>
      <c r="AH281" s="6"/>
      <c r="AI281" s="10"/>
      <c r="AJ281" s="10"/>
      <c r="AK281" s="6"/>
      <c r="AL281" s="6"/>
      <c r="AM281" s="10"/>
      <c r="AN281" s="10"/>
      <c r="AO281" s="6"/>
    </row>
    <row r="282" spans="3:41" s="7" customFormat="1" x14ac:dyDescent="0.3">
      <c r="C282" s="6"/>
      <c r="D282" s="6"/>
      <c r="E282" s="10"/>
      <c r="F282" s="10"/>
      <c r="G282" s="6"/>
      <c r="H282" s="6"/>
      <c r="I282" s="10"/>
      <c r="J282" s="10"/>
      <c r="K282" s="6"/>
      <c r="L282" s="6"/>
      <c r="M282" s="10"/>
      <c r="N282" s="10"/>
      <c r="P282" s="6"/>
      <c r="Q282" s="6"/>
      <c r="R282" s="10"/>
      <c r="S282" s="10"/>
      <c r="T282" s="6"/>
      <c r="U282" s="6"/>
      <c r="V282" s="10"/>
      <c r="W282" s="10"/>
      <c r="X282" s="6"/>
      <c r="Y282" s="6"/>
      <c r="Z282" s="10"/>
      <c r="AA282" s="10"/>
      <c r="AC282" s="6"/>
      <c r="AD282" s="6"/>
      <c r="AE282" s="10"/>
      <c r="AF282" s="10"/>
      <c r="AG282" s="6"/>
      <c r="AH282" s="6"/>
      <c r="AI282" s="10"/>
      <c r="AJ282" s="10"/>
      <c r="AK282" s="6"/>
      <c r="AL282" s="6"/>
      <c r="AM282" s="10"/>
      <c r="AN282" s="10"/>
      <c r="AO282" s="6"/>
    </row>
    <row r="283" spans="3:41" s="7" customFormat="1" x14ac:dyDescent="0.3">
      <c r="C283" s="6"/>
      <c r="D283" s="6"/>
      <c r="E283" s="10"/>
      <c r="F283" s="10"/>
      <c r="G283" s="6"/>
      <c r="H283" s="6"/>
      <c r="I283" s="10"/>
      <c r="J283" s="10"/>
      <c r="K283" s="6"/>
      <c r="L283" s="6"/>
      <c r="M283" s="10"/>
      <c r="N283" s="10"/>
      <c r="P283" s="6"/>
      <c r="Q283" s="6"/>
      <c r="R283" s="10"/>
      <c r="S283" s="10"/>
      <c r="T283" s="6"/>
      <c r="U283" s="6"/>
      <c r="V283" s="10"/>
      <c r="W283" s="10"/>
      <c r="X283" s="6"/>
      <c r="Y283" s="6"/>
      <c r="Z283" s="10"/>
      <c r="AA283" s="10"/>
      <c r="AC283" s="6"/>
      <c r="AD283" s="6"/>
      <c r="AE283" s="10"/>
      <c r="AF283" s="10"/>
      <c r="AG283" s="6"/>
      <c r="AH283" s="6"/>
      <c r="AI283" s="10"/>
      <c r="AJ283" s="10"/>
      <c r="AK283" s="6"/>
      <c r="AL283" s="6"/>
      <c r="AM283" s="10"/>
      <c r="AN283" s="10"/>
      <c r="AO283" s="6"/>
    </row>
    <row r="284" spans="3:41" s="7" customFormat="1" x14ac:dyDescent="0.3">
      <c r="C284" s="6"/>
      <c r="D284" s="6"/>
      <c r="E284" s="10"/>
      <c r="F284" s="10"/>
      <c r="G284" s="6"/>
      <c r="H284" s="6"/>
      <c r="I284" s="10"/>
      <c r="J284" s="10"/>
      <c r="K284" s="6"/>
      <c r="L284" s="6"/>
      <c r="M284" s="10"/>
      <c r="N284" s="10"/>
      <c r="P284" s="6"/>
      <c r="Q284" s="6"/>
      <c r="R284" s="10"/>
      <c r="S284" s="10"/>
      <c r="T284" s="6"/>
      <c r="U284" s="6"/>
      <c r="V284" s="10"/>
      <c r="W284" s="10"/>
      <c r="X284" s="6"/>
      <c r="Y284" s="6"/>
      <c r="Z284" s="10"/>
      <c r="AA284" s="10"/>
      <c r="AC284" s="6"/>
      <c r="AD284" s="6"/>
      <c r="AE284" s="10"/>
      <c r="AF284" s="10"/>
      <c r="AG284" s="6"/>
      <c r="AH284" s="6"/>
      <c r="AI284" s="10"/>
      <c r="AJ284" s="10"/>
      <c r="AK284" s="6"/>
      <c r="AL284" s="6"/>
      <c r="AM284" s="10"/>
      <c r="AN284" s="10"/>
      <c r="AO284" s="6"/>
    </row>
    <row r="285" spans="3:41" s="7" customFormat="1" x14ac:dyDescent="0.3">
      <c r="C285" s="6"/>
      <c r="D285" s="6"/>
      <c r="E285" s="10"/>
      <c r="F285" s="10"/>
      <c r="G285" s="6"/>
      <c r="H285" s="6"/>
      <c r="I285" s="10"/>
      <c r="J285" s="10"/>
      <c r="K285" s="6"/>
      <c r="L285" s="6"/>
      <c r="M285" s="10"/>
      <c r="N285" s="10"/>
      <c r="P285" s="6"/>
      <c r="Q285" s="6"/>
      <c r="R285" s="10"/>
      <c r="S285" s="10"/>
      <c r="T285" s="6"/>
      <c r="U285" s="6"/>
      <c r="V285" s="10"/>
      <c r="W285" s="10"/>
      <c r="X285" s="6"/>
      <c r="Y285" s="6"/>
      <c r="Z285" s="10"/>
      <c r="AA285" s="10"/>
      <c r="AC285" s="6"/>
      <c r="AD285" s="6"/>
      <c r="AE285" s="10"/>
      <c r="AF285" s="10"/>
      <c r="AG285" s="6"/>
      <c r="AH285" s="6"/>
      <c r="AI285" s="10"/>
      <c r="AJ285" s="10"/>
      <c r="AK285" s="6"/>
      <c r="AL285" s="6"/>
      <c r="AM285" s="10"/>
      <c r="AN285" s="10"/>
      <c r="AO285" s="6"/>
    </row>
    <row r="286" spans="3:41" s="7" customFormat="1" x14ac:dyDescent="0.3">
      <c r="C286" s="6"/>
      <c r="D286" s="6"/>
      <c r="E286" s="10"/>
      <c r="F286" s="10"/>
      <c r="G286" s="6"/>
      <c r="H286" s="6"/>
      <c r="I286" s="10"/>
      <c r="J286" s="10"/>
      <c r="K286" s="6"/>
      <c r="L286" s="6"/>
      <c r="M286" s="10"/>
      <c r="N286" s="10"/>
      <c r="P286" s="6"/>
      <c r="Q286" s="6"/>
      <c r="R286" s="10"/>
      <c r="S286" s="10"/>
      <c r="T286" s="6"/>
      <c r="U286" s="6"/>
      <c r="V286" s="10"/>
      <c r="W286" s="10"/>
      <c r="X286" s="6"/>
      <c r="Y286" s="6"/>
      <c r="Z286" s="10"/>
      <c r="AA286" s="10"/>
      <c r="AC286" s="6"/>
      <c r="AD286" s="6"/>
      <c r="AE286" s="10"/>
      <c r="AF286" s="10"/>
      <c r="AG286" s="6"/>
      <c r="AH286" s="6"/>
      <c r="AI286" s="10"/>
      <c r="AJ286" s="10"/>
      <c r="AK286" s="6"/>
      <c r="AL286" s="6"/>
      <c r="AM286" s="10"/>
      <c r="AN286" s="10"/>
      <c r="AO286" s="6"/>
    </row>
    <row r="287" spans="3:41" s="7" customFormat="1" x14ac:dyDescent="0.3">
      <c r="C287" s="6"/>
      <c r="D287" s="6"/>
      <c r="E287" s="10"/>
      <c r="F287" s="10"/>
      <c r="G287" s="6"/>
      <c r="H287" s="6"/>
      <c r="I287" s="10"/>
      <c r="J287" s="10"/>
      <c r="K287" s="6"/>
      <c r="L287" s="6"/>
      <c r="M287" s="10"/>
      <c r="N287" s="10"/>
      <c r="P287" s="6"/>
      <c r="Q287" s="6"/>
      <c r="R287" s="10"/>
      <c r="S287" s="10"/>
      <c r="T287" s="6"/>
      <c r="U287" s="6"/>
      <c r="V287" s="10"/>
      <c r="W287" s="10"/>
      <c r="X287" s="6"/>
      <c r="Y287" s="6"/>
      <c r="Z287" s="10"/>
      <c r="AA287" s="10"/>
      <c r="AC287" s="6"/>
      <c r="AD287" s="6"/>
      <c r="AE287" s="10"/>
      <c r="AF287" s="10"/>
      <c r="AG287" s="6"/>
      <c r="AH287" s="6"/>
      <c r="AI287" s="10"/>
      <c r="AJ287" s="10"/>
      <c r="AK287" s="6"/>
      <c r="AL287" s="6"/>
      <c r="AM287" s="10"/>
      <c r="AN287" s="10"/>
      <c r="AO287" s="6"/>
    </row>
    <row r="288" spans="3:41" s="7" customFormat="1" x14ac:dyDescent="0.3">
      <c r="C288" s="6"/>
      <c r="D288" s="6"/>
      <c r="E288" s="10"/>
      <c r="F288" s="10"/>
      <c r="G288" s="6"/>
      <c r="H288" s="6"/>
      <c r="I288" s="10"/>
      <c r="J288" s="10"/>
      <c r="K288" s="6"/>
      <c r="L288" s="6"/>
      <c r="M288" s="10"/>
      <c r="N288" s="10"/>
      <c r="P288" s="6"/>
      <c r="Q288" s="6"/>
      <c r="R288" s="10"/>
      <c r="S288" s="10"/>
      <c r="T288" s="6"/>
      <c r="U288" s="6"/>
      <c r="V288" s="10"/>
      <c r="W288" s="10"/>
      <c r="X288" s="6"/>
      <c r="Y288" s="6"/>
      <c r="Z288" s="10"/>
      <c r="AA288" s="10"/>
      <c r="AC288" s="6"/>
      <c r="AD288" s="6"/>
      <c r="AE288" s="10"/>
      <c r="AF288" s="10"/>
      <c r="AG288" s="6"/>
      <c r="AH288" s="6"/>
      <c r="AI288" s="10"/>
      <c r="AJ288" s="10"/>
      <c r="AK288" s="6"/>
      <c r="AL288" s="6"/>
      <c r="AM288" s="10"/>
      <c r="AN288" s="10"/>
      <c r="AO288" s="6"/>
    </row>
    <row r="289" spans="3:41" s="7" customFormat="1" x14ac:dyDescent="0.3">
      <c r="C289" s="6"/>
      <c r="D289" s="6"/>
      <c r="E289" s="10"/>
      <c r="F289" s="10"/>
      <c r="G289" s="6"/>
      <c r="H289" s="6"/>
      <c r="I289" s="10"/>
      <c r="J289" s="10"/>
      <c r="K289" s="6"/>
      <c r="L289" s="6"/>
      <c r="M289" s="10"/>
      <c r="N289" s="10"/>
      <c r="P289" s="6"/>
      <c r="Q289" s="6"/>
      <c r="R289" s="10"/>
      <c r="S289" s="10"/>
      <c r="T289" s="6"/>
      <c r="U289" s="6"/>
      <c r="V289" s="10"/>
      <c r="W289" s="10"/>
      <c r="X289" s="6"/>
      <c r="Y289" s="6"/>
      <c r="Z289" s="10"/>
      <c r="AA289" s="10"/>
      <c r="AC289" s="6"/>
      <c r="AD289" s="6"/>
      <c r="AE289" s="10"/>
      <c r="AF289" s="10"/>
      <c r="AG289" s="6"/>
      <c r="AH289" s="6"/>
      <c r="AI289" s="10"/>
      <c r="AJ289" s="10"/>
      <c r="AK289" s="6"/>
      <c r="AL289" s="6"/>
      <c r="AM289" s="10"/>
      <c r="AN289" s="10"/>
      <c r="AO289" s="6"/>
    </row>
    <row r="290" spans="3:41" s="7" customFormat="1" x14ac:dyDescent="0.3">
      <c r="C290" s="6"/>
      <c r="D290" s="6"/>
      <c r="E290" s="10"/>
      <c r="F290" s="10"/>
      <c r="G290" s="6"/>
      <c r="H290" s="6"/>
      <c r="I290" s="10"/>
      <c r="J290" s="10"/>
      <c r="K290" s="6"/>
      <c r="L290" s="6"/>
      <c r="M290" s="10"/>
      <c r="N290" s="10"/>
      <c r="P290" s="6"/>
      <c r="Q290" s="6"/>
      <c r="R290" s="10"/>
      <c r="S290" s="10"/>
      <c r="T290" s="6"/>
      <c r="U290" s="6"/>
      <c r="V290" s="10"/>
      <c r="W290" s="10"/>
      <c r="X290" s="6"/>
      <c r="Y290" s="6"/>
      <c r="Z290" s="10"/>
      <c r="AA290" s="10"/>
      <c r="AC290" s="6"/>
      <c r="AD290" s="6"/>
      <c r="AE290" s="10"/>
      <c r="AF290" s="10"/>
      <c r="AG290" s="6"/>
      <c r="AH290" s="6"/>
      <c r="AI290" s="10"/>
      <c r="AJ290" s="10"/>
      <c r="AK290" s="6"/>
      <c r="AL290" s="6"/>
      <c r="AM290" s="10"/>
      <c r="AN290" s="10"/>
      <c r="AO290" s="6"/>
    </row>
    <row r="291" spans="3:41" s="7" customFormat="1" x14ac:dyDescent="0.3">
      <c r="C291" s="6"/>
      <c r="D291" s="6"/>
      <c r="E291" s="10"/>
      <c r="F291" s="10"/>
      <c r="G291" s="6"/>
      <c r="H291" s="6"/>
      <c r="I291" s="10"/>
      <c r="J291" s="10"/>
      <c r="K291" s="6"/>
      <c r="L291" s="6"/>
      <c r="M291" s="10"/>
      <c r="N291" s="10"/>
      <c r="P291" s="6"/>
      <c r="Q291" s="6"/>
      <c r="R291" s="10"/>
      <c r="S291" s="10"/>
      <c r="T291" s="6"/>
      <c r="U291" s="6"/>
      <c r="V291" s="10"/>
      <c r="W291" s="10"/>
      <c r="X291" s="6"/>
      <c r="Y291" s="6"/>
      <c r="Z291" s="10"/>
      <c r="AA291" s="10"/>
      <c r="AC291" s="6"/>
      <c r="AD291" s="6"/>
      <c r="AE291" s="10"/>
      <c r="AF291" s="10"/>
      <c r="AG291" s="6"/>
      <c r="AH291" s="6"/>
      <c r="AI291" s="10"/>
      <c r="AJ291" s="10"/>
      <c r="AK291" s="6"/>
      <c r="AL291" s="6"/>
      <c r="AM291" s="10"/>
      <c r="AN291" s="10"/>
      <c r="AO291" s="6"/>
    </row>
    <row r="292" spans="3:41" s="7" customFormat="1" x14ac:dyDescent="0.3">
      <c r="C292" s="6"/>
      <c r="D292" s="6"/>
      <c r="E292" s="10"/>
      <c r="F292" s="10"/>
      <c r="G292" s="6"/>
      <c r="H292" s="6"/>
      <c r="I292" s="10"/>
      <c r="J292" s="10"/>
      <c r="K292" s="6"/>
      <c r="L292" s="6"/>
      <c r="M292" s="10"/>
      <c r="N292" s="10"/>
      <c r="P292" s="6"/>
      <c r="Q292" s="6"/>
      <c r="R292" s="10"/>
      <c r="S292" s="10"/>
      <c r="T292" s="6"/>
      <c r="U292" s="6"/>
      <c r="V292" s="10"/>
      <c r="W292" s="10"/>
      <c r="X292" s="6"/>
      <c r="Y292" s="6"/>
      <c r="Z292" s="10"/>
      <c r="AA292" s="10"/>
      <c r="AC292" s="6"/>
      <c r="AD292" s="6"/>
      <c r="AE292" s="10"/>
      <c r="AF292" s="10"/>
      <c r="AG292" s="6"/>
      <c r="AH292" s="6"/>
      <c r="AI292" s="10"/>
      <c r="AJ292" s="10"/>
      <c r="AK292" s="6"/>
      <c r="AL292" s="6"/>
      <c r="AM292" s="10"/>
      <c r="AN292" s="10"/>
      <c r="AO292" s="6"/>
    </row>
    <row r="293" spans="3:41" s="7" customFormat="1" x14ac:dyDescent="0.3">
      <c r="C293" s="6"/>
      <c r="D293" s="6"/>
      <c r="E293" s="10"/>
      <c r="F293" s="10"/>
      <c r="G293" s="6"/>
      <c r="H293" s="6"/>
      <c r="I293" s="10"/>
      <c r="J293" s="10"/>
      <c r="K293" s="6"/>
      <c r="L293" s="6"/>
      <c r="M293" s="10"/>
      <c r="N293" s="10"/>
      <c r="P293" s="6"/>
      <c r="Q293" s="6"/>
      <c r="R293" s="10"/>
      <c r="S293" s="10"/>
      <c r="T293" s="6"/>
      <c r="U293" s="6"/>
      <c r="V293" s="10"/>
      <c r="W293" s="10"/>
      <c r="X293" s="6"/>
      <c r="Y293" s="6"/>
      <c r="Z293" s="10"/>
      <c r="AA293" s="10"/>
      <c r="AC293" s="6"/>
      <c r="AD293" s="6"/>
      <c r="AE293" s="10"/>
      <c r="AF293" s="10"/>
      <c r="AG293" s="6"/>
      <c r="AH293" s="6"/>
      <c r="AI293" s="10"/>
      <c r="AJ293" s="10"/>
      <c r="AK293" s="6"/>
      <c r="AL293" s="6"/>
      <c r="AM293" s="10"/>
      <c r="AN293" s="10"/>
      <c r="AO293" s="6"/>
    </row>
    <row r="294" spans="3:41" s="7" customFormat="1" x14ac:dyDescent="0.3">
      <c r="C294" s="6"/>
      <c r="D294" s="6"/>
      <c r="E294" s="10"/>
      <c r="F294" s="10"/>
      <c r="G294" s="6"/>
      <c r="H294" s="6"/>
      <c r="I294" s="10"/>
      <c r="J294" s="10"/>
      <c r="K294" s="6"/>
      <c r="L294" s="6"/>
      <c r="M294" s="10"/>
      <c r="N294" s="10"/>
      <c r="P294" s="6"/>
      <c r="Q294" s="6"/>
      <c r="R294" s="10"/>
      <c r="S294" s="10"/>
      <c r="T294" s="6"/>
      <c r="U294" s="6"/>
      <c r="V294" s="10"/>
      <c r="W294" s="10"/>
      <c r="X294" s="6"/>
      <c r="Y294" s="6"/>
      <c r="Z294" s="10"/>
      <c r="AA294" s="10"/>
      <c r="AC294" s="6"/>
      <c r="AD294" s="6"/>
      <c r="AE294" s="10"/>
      <c r="AF294" s="10"/>
      <c r="AG294" s="6"/>
      <c r="AH294" s="6"/>
      <c r="AI294" s="10"/>
      <c r="AJ294" s="10"/>
      <c r="AK294" s="6"/>
      <c r="AL294" s="6"/>
      <c r="AM294" s="10"/>
      <c r="AN294" s="10"/>
      <c r="AO294" s="6"/>
    </row>
    <row r="295" spans="3:41" s="7" customFormat="1" x14ac:dyDescent="0.3">
      <c r="C295" s="6"/>
      <c r="D295" s="6"/>
      <c r="E295" s="10"/>
      <c r="F295" s="10"/>
      <c r="G295" s="6"/>
      <c r="H295" s="6"/>
      <c r="I295" s="10"/>
      <c r="J295" s="10"/>
      <c r="K295" s="6"/>
      <c r="L295" s="6"/>
      <c r="M295" s="10"/>
      <c r="N295" s="10"/>
      <c r="P295" s="6"/>
      <c r="Q295" s="6"/>
      <c r="R295" s="10"/>
      <c r="S295" s="10"/>
      <c r="T295" s="6"/>
      <c r="U295" s="6"/>
      <c r="V295" s="10"/>
      <c r="W295" s="10"/>
      <c r="X295" s="6"/>
      <c r="Y295" s="6"/>
      <c r="Z295" s="10"/>
      <c r="AA295" s="10"/>
      <c r="AC295" s="6"/>
      <c r="AD295" s="6"/>
      <c r="AE295" s="10"/>
      <c r="AF295" s="10"/>
      <c r="AG295" s="6"/>
      <c r="AH295" s="6"/>
      <c r="AI295" s="10"/>
      <c r="AJ295" s="10"/>
      <c r="AK295" s="6"/>
      <c r="AL295" s="6"/>
      <c r="AM295" s="10"/>
      <c r="AN295" s="10"/>
      <c r="AO295" s="6"/>
    </row>
    <row r="296" spans="3:41" s="7" customFormat="1" x14ac:dyDescent="0.3">
      <c r="C296" s="6"/>
      <c r="D296" s="6"/>
      <c r="E296" s="10"/>
      <c r="F296" s="10"/>
      <c r="G296" s="6"/>
      <c r="H296" s="6"/>
      <c r="I296" s="10"/>
      <c r="J296" s="10"/>
      <c r="K296" s="6"/>
      <c r="L296" s="6"/>
      <c r="M296" s="10"/>
      <c r="N296" s="10"/>
      <c r="P296" s="6"/>
      <c r="Q296" s="6"/>
      <c r="R296" s="10"/>
      <c r="S296" s="10"/>
      <c r="T296" s="6"/>
      <c r="U296" s="6"/>
      <c r="V296" s="10"/>
      <c r="W296" s="10"/>
      <c r="X296" s="6"/>
      <c r="Y296" s="6"/>
      <c r="Z296" s="10"/>
      <c r="AA296" s="10"/>
      <c r="AC296" s="6"/>
      <c r="AD296" s="6"/>
      <c r="AE296" s="10"/>
      <c r="AF296" s="10"/>
      <c r="AG296" s="6"/>
      <c r="AH296" s="6"/>
      <c r="AI296" s="10"/>
      <c r="AJ296" s="10"/>
      <c r="AK296" s="6"/>
      <c r="AL296" s="6"/>
      <c r="AM296" s="10"/>
      <c r="AN296" s="10"/>
      <c r="AO296" s="6"/>
    </row>
    <row r="297" spans="3:41" s="7" customFormat="1" x14ac:dyDescent="0.3">
      <c r="C297" s="6"/>
      <c r="D297" s="6"/>
      <c r="E297" s="10"/>
      <c r="F297" s="10"/>
      <c r="G297" s="6"/>
      <c r="H297" s="6"/>
      <c r="I297" s="10"/>
      <c r="J297" s="10"/>
      <c r="K297" s="6"/>
      <c r="L297" s="6"/>
      <c r="M297" s="10"/>
      <c r="N297" s="10"/>
      <c r="P297" s="6"/>
      <c r="Q297" s="6"/>
      <c r="R297" s="10"/>
      <c r="S297" s="10"/>
      <c r="T297" s="6"/>
      <c r="U297" s="6"/>
      <c r="V297" s="10"/>
      <c r="W297" s="10"/>
      <c r="X297" s="6"/>
      <c r="Y297" s="6"/>
      <c r="Z297" s="10"/>
      <c r="AA297" s="10"/>
      <c r="AC297" s="6"/>
      <c r="AD297" s="6"/>
      <c r="AE297" s="10"/>
      <c r="AF297" s="10"/>
      <c r="AG297" s="6"/>
      <c r="AH297" s="6"/>
      <c r="AI297" s="10"/>
      <c r="AJ297" s="10"/>
      <c r="AK297" s="6"/>
      <c r="AL297" s="6"/>
      <c r="AM297" s="10"/>
      <c r="AN297" s="10"/>
      <c r="AO297" s="6"/>
    </row>
    <row r="298" spans="3:41" s="7" customFormat="1" x14ac:dyDescent="0.3">
      <c r="C298" s="6"/>
      <c r="D298" s="6"/>
      <c r="E298" s="10"/>
      <c r="F298" s="10"/>
      <c r="G298" s="6"/>
      <c r="H298" s="6"/>
      <c r="I298" s="10"/>
      <c r="J298" s="10"/>
      <c r="K298" s="6"/>
      <c r="L298" s="6"/>
      <c r="M298" s="10"/>
      <c r="N298" s="10"/>
      <c r="P298" s="6"/>
      <c r="Q298" s="6"/>
      <c r="R298" s="10"/>
      <c r="S298" s="10"/>
      <c r="T298" s="6"/>
      <c r="U298" s="6"/>
      <c r="V298" s="10"/>
      <c r="W298" s="10"/>
      <c r="X298" s="6"/>
      <c r="Y298" s="6"/>
      <c r="Z298" s="10"/>
      <c r="AA298" s="10"/>
      <c r="AC298" s="6"/>
      <c r="AD298" s="6"/>
      <c r="AE298" s="10"/>
      <c r="AF298" s="10"/>
      <c r="AG298" s="6"/>
      <c r="AH298" s="6"/>
      <c r="AI298" s="10"/>
      <c r="AJ298" s="10"/>
      <c r="AK298" s="6"/>
      <c r="AL298" s="6"/>
      <c r="AM298" s="10"/>
      <c r="AN298" s="10"/>
      <c r="AO298" s="6"/>
    </row>
    <row r="299" spans="3:41" s="7" customFormat="1" x14ac:dyDescent="0.3">
      <c r="C299" s="6"/>
      <c r="D299" s="6"/>
      <c r="E299" s="10"/>
      <c r="F299" s="10"/>
      <c r="G299" s="6"/>
      <c r="H299" s="6"/>
      <c r="I299" s="10"/>
      <c r="J299" s="10"/>
      <c r="K299" s="6"/>
      <c r="L299" s="6"/>
      <c r="M299" s="10"/>
      <c r="N299" s="10"/>
      <c r="P299" s="6"/>
      <c r="Q299" s="6"/>
      <c r="R299" s="10"/>
      <c r="S299" s="10"/>
      <c r="T299" s="6"/>
      <c r="U299" s="6"/>
      <c r="V299" s="10"/>
      <c r="W299" s="10"/>
      <c r="X299" s="6"/>
      <c r="Y299" s="6"/>
      <c r="Z299" s="10"/>
      <c r="AA299" s="10"/>
      <c r="AC299" s="6"/>
      <c r="AD299" s="6"/>
      <c r="AE299" s="10"/>
      <c r="AF299" s="10"/>
      <c r="AG299" s="6"/>
      <c r="AH299" s="6"/>
      <c r="AI299" s="10"/>
      <c r="AJ299" s="10"/>
      <c r="AK299" s="6"/>
      <c r="AL299" s="6"/>
      <c r="AM299" s="10"/>
      <c r="AN299" s="10"/>
      <c r="AO299" s="6"/>
    </row>
    <row r="300" spans="3:41" s="7" customFormat="1" x14ac:dyDescent="0.3">
      <c r="C300" s="6"/>
      <c r="D300" s="6"/>
      <c r="E300" s="10"/>
      <c r="F300" s="10"/>
      <c r="G300" s="6"/>
      <c r="H300" s="6"/>
      <c r="I300" s="10"/>
      <c r="J300" s="10"/>
      <c r="K300" s="6"/>
      <c r="L300" s="6"/>
      <c r="M300" s="10"/>
      <c r="N300" s="10"/>
      <c r="P300" s="6"/>
      <c r="Q300" s="6"/>
      <c r="R300" s="10"/>
      <c r="S300" s="10"/>
      <c r="T300" s="6"/>
      <c r="U300" s="6"/>
      <c r="V300" s="10"/>
      <c r="W300" s="10"/>
      <c r="X300" s="6"/>
      <c r="Y300" s="6"/>
      <c r="Z300" s="10"/>
      <c r="AA300" s="10"/>
      <c r="AC300" s="6"/>
      <c r="AD300" s="6"/>
      <c r="AE300" s="10"/>
      <c r="AF300" s="10"/>
      <c r="AG300" s="6"/>
      <c r="AH300" s="6"/>
      <c r="AI300" s="10"/>
      <c r="AJ300" s="10"/>
      <c r="AK300" s="6"/>
      <c r="AL300" s="6"/>
      <c r="AM300" s="10"/>
      <c r="AN300" s="10"/>
      <c r="AO300" s="6"/>
    </row>
    <row r="301" spans="3:41" s="7" customFormat="1" x14ac:dyDescent="0.3">
      <c r="C301" s="6"/>
      <c r="D301" s="6"/>
      <c r="E301" s="10"/>
      <c r="F301" s="10"/>
      <c r="G301" s="6"/>
      <c r="H301" s="6"/>
      <c r="I301" s="10"/>
      <c r="J301" s="10"/>
      <c r="K301" s="6"/>
      <c r="L301" s="6"/>
      <c r="M301" s="10"/>
      <c r="N301" s="10"/>
      <c r="P301" s="6"/>
      <c r="Q301" s="6"/>
      <c r="R301" s="10"/>
      <c r="S301" s="10"/>
      <c r="T301" s="6"/>
      <c r="U301" s="6"/>
      <c r="V301" s="10"/>
      <c r="W301" s="10"/>
      <c r="X301" s="6"/>
      <c r="Y301" s="6"/>
      <c r="Z301" s="10"/>
      <c r="AA301" s="10"/>
      <c r="AC301" s="6"/>
      <c r="AD301" s="6"/>
      <c r="AE301" s="10"/>
      <c r="AF301" s="10"/>
      <c r="AG301" s="6"/>
      <c r="AH301" s="6"/>
      <c r="AI301" s="10"/>
      <c r="AJ301" s="10"/>
      <c r="AK301" s="6"/>
      <c r="AL301" s="6"/>
      <c r="AM301" s="10"/>
      <c r="AN301" s="10"/>
      <c r="AO301" s="6"/>
    </row>
    <row r="302" spans="3:41" s="7" customFormat="1" x14ac:dyDescent="0.3">
      <c r="C302" s="6"/>
      <c r="D302" s="6"/>
      <c r="E302" s="10"/>
      <c r="F302" s="10"/>
      <c r="G302" s="6"/>
      <c r="H302" s="6"/>
      <c r="I302" s="10"/>
      <c r="J302" s="10"/>
      <c r="K302" s="6"/>
      <c r="L302" s="6"/>
      <c r="M302" s="10"/>
      <c r="N302" s="10"/>
      <c r="P302" s="6"/>
      <c r="Q302" s="6"/>
      <c r="R302" s="10"/>
      <c r="S302" s="10"/>
      <c r="T302" s="6"/>
      <c r="U302" s="6"/>
      <c r="V302" s="10"/>
      <c r="W302" s="10"/>
      <c r="X302" s="6"/>
      <c r="Y302" s="6"/>
      <c r="Z302" s="10"/>
      <c r="AA302" s="10"/>
      <c r="AC302" s="6"/>
      <c r="AD302" s="6"/>
      <c r="AE302" s="10"/>
      <c r="AF302" s="10"/>
      <c r="AG302" s="6"/>
      <c r="AH302" s="6"/>
      <c r="AI302" s="10"/>
      <c r="AJ302" s="10"/>
      <c r="AK302" s="6"/>
      <c r="AL302" s="6"/>
      <c r="AM302" s="10"/>
      <c r="AN302" s="10"/>
      <c r="AO302" s="6"/>
    </row>
    <row r="303" spans="3:41" s="7" customFormat="1" x14ac:dyDescent="0.3">
      <c r="C303" s="6"/>
      <c r="D303" s="6"/>
      <c r="E303" s="10"/>
      <c r="F303" s="10"/>
      <c r="G303" s="6"/>
      <c r="H303" s="6"/>
      <c r="I303" s="10"/>
      <c r="J303" s="10"/>
      <c r="K303" s="6"/>
      <c r="L303" s="6"/>
      <c r="M303" s="10"/>
      <c r="N303" s="10"/>
      <c r="P303" s="6"/>
      <c r="Q303" s="6"/>
      <c r="R303" s="10"/>
      <c r="S303" s="10"/>
      <c r="T303" s="6"/>
      <c r="U303" s="6"/>
      <c r="V303" s="10"/>
      <c r="W303" s="10"/>
      <c r="X303" s="6"/>
      <c r="Y303" s="6"/>
      <c r="Z303" s="10"/>
      <c r="AA303" s="10"/>
      <c r="AC303" s="6"/>
      <c r="AD303" s="6"/>
      <c r="AE303" s="10"/>
      <c r="AF303" s="10"/>
      <c r="AG303" s="6"/>
      <c r="AH303" s="6"/>
      <c r="AI303" s="10"/>
      <c r="AJ303" s="10"/>
      <c r="AK303" s="6"/>
      <c r="AL303" s="6"/>
      <c r="AM303" s="10"/>
      <c r="AN303" s="10"/>
      <c r="AO303" s="6"/>
    </row>
    <row r="304" spans="3:41" s="7" customFormat="1" x14ac:dyDescent="0.3">
      <c r="C304" s="6"/>
      <c r="D304" s="6"/>
      <c r="E304" s="10"/>
      <c r="F304" s="10"/>
      <c r="G304" s="6"/>
      <c r="H304" s="6"/>
      <c r="I304" s="10"/>
      <c r="J304" s="10"/>
      <c r="K304" s="6"/>
      <c r="L304" s="6"/>
      <c r="M304" s="10"/>
      <c r="N304" s="10"/>
      <c r="P304" s="6"/>
      <c r="Q304" s="6"/>
      <c r="R304" s="10"/>
      <c r="S304" s="10"/>
      <c r="T304" s="6"/>
      <c r="U304" s="6"/>
      <c r="V304" s="10"/>
      <c r="W304" s="10"/>
      <c r="X304" s="6"/>
      <c r="Y304" s="6"/>
      <c r="Z304" s="10"/>
      <c r="AA304" s="10"/>
      <c r="AC304" s="6"/>
      <c r="AD304" s="6"/>
      <c r="AE304" s="10"/>
      <c r="AF304" s="10"/>
      <c r="AG304" s="6"/>
      <c r="AH304" s="6"/>
      <c r="AI304" s="10"/>
      <c r="AJ304" s="10"/>
      <c r="AK304" s="6"/>
      <c r="AL304" s="6"/>
      <c r="AM304" s="10"/>
      <c r="AN304" s="10"/>
      <c r="AO304" s="6"/>
    </row>
    <row r="305" spans="3:41" s="7" customFormat="1" x14ac:dyDescent="0.3">
      <c r="C305" s="6"/>
      <c r="D305" s="6"/>
      <c r="E305" s="10"/>
      <c r="F305" s="10"/>
      <c r="G305" s="6"/>
      <c r="H305" s="6"/>
      <c r="I305" s="10"/>
      <c r="J305" s="10"/>
      <c r="K305" s="6"/>
      <c r="L305" s="6"/>
      <c r="M305" s="10"/>
      <c r="N305" s="10"/>
      <c r="P305" s="6"/>
      <c r="Q305" s="6"/>
      <c r="R305" s="10"/>
      <c r="S305" s="10"/>
      <c r="T305" s="6"/>
      <c r="U305" s="6"/>
      <c r="V305" s="10"/>
      <c r="W305" s="10"/>
      <c r="X305" s="6"/>
      <c r="Y305" s="6"/>
      <c r="Z305" s="10"/>
      <c r="AA305" s="10"/>
      <c r="AC305" s="6"/>
      <c r="AD305" s="6"/>
      <c r="AE305" s="10"/>
      <c r="AF305" s="10"/>
      <c r="AG305" s="6"/>
      <c r="AH305" s="6"/>
      <c r="AI305" s="10"/>
      <c r="AJ305" s="10"/>
      <c r="AK305" s="6"/>
      <c r="AL305" s="6"/>
      <c r="AM305" s="10"/>
      <c r="AN305" s="10"/>
      <c r="AO305" s="6"/>
    </row>
    <row r="306" spans="3:41" s="7" customFormat="1" x14ac:dyDescent="0.3">
      <c r="C306" s="6"/>
      <c r="D306" s="6"/>
      <c r="E306" s="10"/>
      <c r="F306" s="10"/>
      <c r="G306" s="6"/>
      <c r="H306" s="6"/>
      <c r="I306" s="10"/>
      <c r="J306" s="10"/>
      <c r="K306" s="6"/>
      <c r="L306" s="6"/>
      <c r="M306" s="10"/>
      <c r="N306" s="10"/>
      <c r="P306" s="6"/>
      <c r="Q306" s="6"/>
      <c r="R306" s="10"/>
      <c r="S306" s="10"/>
      <c r="T306" s="6"/>
      <c r="U306" s="6"/>
      <c r="V306" s="10"/>
      <c r="W306" s="10"/>
      <c r="X306" s="6"/>
      <c r="Y306" s="6"/>
      <c r="Z306" s="10"/>
      <c r="AA306" s="10"/>
      <c r="AC306" s="6"/>
      <c r="AD306" s="6"/>
      <c r="AE306" s="10"/>
      <c r="AF306" s="10"/>
      <c r="AG306" s="6"/>
      <c r="AH306" s="6"/>
      <c r="AI306" s="10"/>
      <c r="AJ306" s="10"/>
      <c r="AK306" s="6"/>
      <c r="AL306" s="6"/>
      <c r="AM306" s="10"/>
      <c r="AN306" s="10"/>
      <c r="AO306" s="6"/>
    </row>
    <row r="307" spans="3:41" s="7" customFormat="1" x14ac:dyDescent="0.3">
      <c r="C307" s="6"/>
      <c r="D307" s="6"/>
      <c r="E307" s="10"/>
      <c r="F307" s="10"/>
      <c r="G307" s="6"/>
      <c r="H307" s="6"/>
      <c r="I307" s="10"/>
      <c r="J307" s="10"/>
      <c r="K307" s="6"/>
      <c r="L307" s="6"/>
      <c r="M307" s="10"/>
      <c r="N307" s="10"/>
      <c r="P307" s="6"/>
      <c r="Q307" s="6"/>
      <c r="R307" s="10"/>
      <c r="S307" s="10"/>
      <c r="T307" s="6"/>
      <c r="U307" s="6"/>
      <c r="V307" s="10"/>
      <c r="W307" s="10"/>
      <c r="X307" s="6"/>
      <c r="Y307" s="6"/>
      <c r="Z307" s="10"/>
      <c r="AA307" s="10"/>
      <c r="AC307" s="6"/>
      <c r="AD307" s="6"/>
      <c r="AE307" s="10"/>
      <c r="AF307" s="10"/>
      <c r="AG307" s="6"/>
      <c r="AH307" s="6"/>
      <c r="AI307" s="10"/>
      <c r="AJ307" s="10"/>
      <c r="AK307" s="6"/>
      <c r="AL307" s="6"/>
      <c r="AM307" s="10"/>
      <c r="AN307" s="10"/>
      <c r="AO307" s="6"/>
    </row>
    <row r="308" spans="3:41" s="7" customFormat="1" x14ac:dyDescent="0.3">
      <c r="C308" s="6"/>
      <c r="D308" s="6"/>
      <c r="E308" s="10"/>
      <c r="F308" s="10"/>
      <c r="G308" s="6"/>
      <c r="H308" s="6"/>
      <c r="I308" s="10"/>
      <c r="J308" s="10"/>
      <c r="K308" s="6"/>
      <c r="L308" s="6"/>
      <c r="M308" s="10"/>
      <c r="N308" s="10"/>
      <c r="P308" s="6"/>
      <c r="Q308" s="6"/>
      <c r="R308" s="10"/>
      <c r="S308" s="10"/>
      <c r="T308" s="6"/>
      <c r="U308" s="6"/>
      <c r="V308" s="10"/>
      <c r="W308" s="10"/>
      <c r="X308" s="6"/>
      <c r="Y308" s="6"/>
      <c r="Z308" s="10"/>
      <c r="AA308" s="10"/>
      <c r="AC308" s="6"/>
      <c r="AD308" s="6"/>
      <c r="AE308" s="10"/>
      <c r="AF308" s="10"/>
      <c r="AG308" s="6"/>
      <c r="AH308" s="6"/>
      <c r="AI308" s="10"/>
      <c r="AJ308" s="10"/>
      <c r="AK308" s="6"/>
      <c r="AL308" s="6"/>
      <c r="AM308" s="10"/>
      <c r="AN308" s="10"/>
      <c r="AO308" s="6"/>
    </row>
    <row r="309" spans="3:41" s="7" customFormat="1" x14ac:dyDescent="0.3">
      <c r="C309" s="6"/>
      <c r="D309" s="6"/>
      <c r="E309" s="10"/>
      <c r="F309" s="10"/>
      <c r="G309" s="6"/>
      <c r="H309" s="6"/>
      <c r="I309" s="10"/>
      <c r="J309" s="10"/>
      <c r="K309" s="6"/>
      <c r="L309" s="6"/>
      <c r="M309" s="10"/>
      <c r="N309" s="10"/>
      <c r="P309" s="6"/>
      <c r="Q309" s="6"/>
      <c r="R309" s="10"/>
      <c r="S309" s="10"/>
      <c r="T309" s="6"/>
      <c r="U309" s="6"/>
      <c r="V309" s="10"/>
      <c r="W309" s="10"/>
      <c r="X309" s="6"/>
      <c r="Y309" s="6"/>
      <c r="Z309" s="10"/>
      <c r="AA309" s="10"/>
      <c r="AC309" s="6"/>
      <c r="AD309" s="6"/>
      <c r="AE309" s="10"/>
      <c r="AF309" s="10"/>
      <c r="AG309" s="6"/>
      <c r="AH309" s="6"/>
      <c r="AI309" s="10"/>
      <c r="AJ309" s="10"/>
      <c r="AK309" s="6"/>
      <c r="AL309" s="6"/>
      <c r="AM309" s="10"/>
      <c r="AN309" s="10"/>
      <c r="AO309" s="6"/>
    </row>
    <row r="310" spans="3:41" s="7" customFormat="1" x14ac:dyDescent="0.3">
      <c r="C310" s="6"/>
      <c r="D310" s="6"/>
      <c r="E310" s="10"/>
      <c r="F310" s="10"/>
      <c r="G310" s="6"/>
      <c r="H310" s="6"/>
      <c r="I310" s="10"/>
      <c r="J310" s="10"/>
      <c r="K310" s="6"/>
      <c r="L310" s="6"/>
      <c r="M310" s="10"/>
      <c r="N310" s="10"/>
      <c r="P310" s="6"/>
      <c r="Q310" s="6"/>
      <c r="R310" s="10"/>
      <c r="S310" s="10"/>
      <c r="T310" s="6"/>
      <c r="U310" s="6"/>
      <c r="V310" s="10"/>
      <c r="W310" s="10"/>
      <c r="X310" s="6"/>
      <c r="Y310" s="6"/>
      <c r="Z310" s="10"/>
      <c r="AA310" s="10"/>
      <c r="AC310" s="6"/>
      <c r="AD310" s="6"/>
      <c r="AE310" s="10"/>
      <c r="AF310" s="10"/>
      <c r="AG310" s="6"/>
      <c r="AH310" s="6"/>
      <c r="AI310" s="10"/>
      <c r="AJ310" s="10"/>
      <c r="AK310" s="6"/>
      <c r="AL310" s="6"/>
      <c r="AM310" s="10"/>
      <c r="AN310" s="10"/>
      <c r="AO310" s="6"/>
    </row>
    <row r="311" spans="3:41" s="7" customFormat="1" x14ac:dyDescent="0.3">
      <c r="C311" s="6"/>
      <c r="D311" s="6"/>
      <c r="E311" s="10"/>
      <c r="F311" s="10"/>
      <c r="G311" s="6"/>
      <c r="H311" s="6"/>
      <c r="I311" s="10"/>
      <c r="J311" s="10"/>
      <c r="K311" s="6"/>
      <c r="L311" s="6"/>
      <c r="M311" s="10"/>
      <c r="N311" s="10"/>
      <c r="P311" s="6"/>
      <c r="Q311" s="6"/>
      <c r="R311" s="10"/>
      <c r="S311" s="10"/>
      <c r="T311" s="6"/>
      <c r="U311" s="6"/>
      <c r="V311" s="10"/>
      <c r="W311" s="10"/>
      <c r="X311" s="6"/>
      <c r="Y311" s="6"/>
      <c r="Z311" s="10"/>
      <c r="AA311" s="10"/>
      <c r="AC311" s="6"/>
      <c r="AD311" s="6"/>
      <c r="AE311" s="10"/>
      <c r="AF311" s="10"/>
      <c r="AG311" s="6"/>
      <c r="AH311" s="6"/>
      <c r="AI311" s="10"/>
      <c r="AJ311" s="10"/>
      <c r="AK311" s="6"/>
      <c r="AL311" s="6"/>
      <c r="AM311" s="10"/>
      <c r="AN311" s="10"/>
      <c r="AO311" s="6"/>
    </row>
    <row r="312" spans="3:41" s="7" customFormat="1" x14ac:dyDescent="0.3">
      <c r="C312" s="6"/>
      <c r="D312" s="6"/>
      <c r="E312" s="10"/>
      <c r="F312" s="10"/>
      <c r="G312" s="6"/>
      <c r="H312" s="6"/>
      <c r="I312" s="10"/>
      <c r="J312" s="10"/>
      <c r="K312" s="6"/>
      <c r="L312" s="6"/>
      <c r="M312" s="10"/>
      <c r="N312" s="10"/>
      <c r="P312" s="6"/>
      <c r="Q312" s="6"/>
      <c r="R312" s="10"/>
      <c r="S312" s="10"/>
      <c r="T312" s="6"/>
      <c r="U312" s="6"/>
      <c r="V312" s="10"/>
      <c r="W312" s="10"/>
      <c r="X312" s="6"/>
      <c r="Y312" s="6"/>
      <c r="Z312" s="10"/>
      <c r="AA312" s="10"/>
      <c r="AC312" s="6"/>
      <c r="AD312" s="6"/>
      <c r="AE312" s="10"/>
      <c r="AF312" s="10"/>
      <c r="AG312" s="6"/>
      <c r="AH312" s="6"/>
      <c r="AI312" s="10"/>
      <c r="AJ312" s="10"/>
      <c r="AK312" s="6"/>
      <c r="AL312" s="6"/>
      <c r="AM312" s="10"/>
      <c r="AN312" s="10"/>
      <c r="AO312" s="6"/>
    </row>
    <row r="313" spans="3:41" s="7" customFormat="1" x14ac:dyDescent="0.3">
      <c r="C313" s="6"/>
      <c r="D313" s="6"/>
      <c r="E313" s="10"/>
      <c r="F313" s="10"/>
      <c r="G313" s="6"/>
      <c r="H313" s="6"/>
      <c r="I313" s="10"/>
      <c r="J313" s="10"/>
      <c r="K313" s="6"/>
      <c r="L313" s="6"/>
      <c r="M313" s="10"/>
      <c r="N313" s="10"/>
      <c r="P313" s="6"/>
      <c r="Q313" s="6"/>
      <c r="R313" s="10"/>
      <c r="S313" s="10"/>
      <c r="T313" s="6"/>
      <c r="U313" s="6"/>
      <c r="V313" s="10"/>
      <c r="W313" s="10"/>
      <c r="X313" s="6"/>
      <c r="Y313" s="6"/>
      <c r="Z313" s="10"/>
      <c r="AA313" s="10"/>
      <c r="AC313" s="6"/>
      <c r="AD313" s="6"/>
      <c r="AE313" s="10"/>
      <c r="AF313" s="10"/>
      <c r="AG313" s="6"/>
      <c r="AH313" s="6"/>
      <c r="AI313" s="10"/>
      <c r="AJ313" s="10"/>
      <c r="AK313" s="6"/>
      <c r="AL313" s="6"/>
      <c r="AM313" s="10"/>
      <c r="AN313" s="10"/>
      <c r="AO313" s="6"/>
    </row>
    <row r="314" spans="3:41" s="7" customFormat="1" x14ac:dyDescent="0.3">
      <c r="C314" s="6"/>
      <c r="D314" s="6"/>
      <c r="E314" s="10"/>
      <c r="F314" s="10"/>
      <c r="G314" s="6"/>
      <c r="H314" s="6"/>
      <c r="I314" s="10"/>
      <c r="J314" s="10"/>
      <c r="K314" s="6"/>
      <c r="L314" s="6"/>
      <c r="M314" s="10"/>
      <c r="N314" s="10"/>
      <c r="P314" s="6"/>
      <c r="Q314" s="6"/>
      <c r="R314" s="10"/>
      <c r="S314" s="10"/>
      <c r="T314" s="6"/>
      <c r="U314" s="6"/>
      <c r="V314" s="10"/>
      <c r="W314" s="10"/>
      <c r="X314" s="6"/>
      <c r="Y314" s="6"/>
      <c r="Z314" s="10"/>
      <c r="AA314" s="10"/>
      <c r="AC314" s="6"/>
      <c r="AD314" s="6"/>
      <c r="AE314" s="10"/>
      <c r="AF314" s="10"/>
      <c r="AG314" s="6"/>
      <c r="AH314" s="6"/>
      <c r="AI314" s="10"/>
      <c r="AJ314" s="10"/>
      <c r="AK314" s="6"/>
      <c r="AL314" s="6"/>
      <c r="AM314" s="10"/>
      <c r="AN314" s="10"/>
      <c r="AO314" s="6"/>
    </row>
    <row r="315" spans="3:41" s="7" customFormat="1" x14ac:dyDescent="0.3">
      <c r="C315" s="6"/>
      <c r="D315" s="6"/>
      <c r="E315" s="10"/>
      <c r="F315" s="10"/>
      <c r="G315" s="6"/>
      <c r="H315" s="6"/>
      <c r="I315" s="10"/>
      <c r="J315" s="10"/>
      <c r="K315" s="6"/>
      <c r="L315" s="6"/>
      <c r="M315" s="10"/>
      <c r="N315" s="10"/>
      <c r="P315" s="6"/>
      <c r="Q315" s="6"/>
      <c r="R315" s="10"/>
      <c r="S315" s="10"/>
      <c r="T315" s="6"/>
      <c r="U315" s="6"/>
      <c r="V315" s="10"/>
      <c r="W315" s="10"/>
      <c r="X315" s="6"/>
      <c r="Y315" s="6"/>
      <c r="Z315" s="10"/>
      <c r="AA315" s="10"/>
      <c r="AC315" s="6"/>
      <c r="AD315" s="6"/>
      <c r="AE315" s="10"/>
      <c r="AF315" s="10"/>
      <c r="AG315" s="6"/>
      <c r="AH315" s="6"/>
      <c r="AI315" s="10"/>
      <c r="AJ315" s="10"/>
      <c r="AK315" s="6"/>
      <c r="AL315" s="6"/>
      <c r="AM315" s="10"/>
      <c r="AN315" s="10"/>
      <c r="AO315" s="6"/>
    </row>
    <row r="316" spans="3:41" s="7" customFormat="1" x14ac:dyDescent="0.3">
      <c r="C316" s="6"/>
      <c r="D316" s="6"/>
      <c r="E316" s="10"/>
      <c r="F316" s="10"/>
      <c r="G316" s="6"/>
      <c r="H316" s="6"/>
      <c r="I316" s="10"/>
      <c r="J316" s="10"/>
      <c r="K316" s="6"/>
      <c r="L316" s="6"/>
      <c r="M316" s="10"/>
      <c r="N316" s="10"/>
      <c r="P316" s="6"/>
      <c r="Q316" s="6"/>
      <c r="R316" s="10"/>
      <c r="S316" s="10"/>
      <c r="T316" s="6"/>
      <c r="U316" s="6"/>
      <c r="V316" s="10"/>
      <c r="W316" s="10"/>
      <c r="X316" s="6"/>
      <c r="Y316" s="6"/>
      <c r="Z316" s="10"/>
      <c r="AA316" s="10"/>
      <c r="AC316" s="6"/>
      <c r="AD316" s="6"/>
      <c r="AE316" s="10"/>
      <c r="AF316" s="10"/>
      <c r="AG316" s="6"/>
      <c r="AH316" s="6"/>
      <c r="AI316" s="10"/>
      <c r="AJ316" s="10"/>
      <c r="AK316" s="6"/>
      <c r="AL316" s="6"/>
      <c r="AM316" s="10"/>
      <c r="AN316" s="10"/>
      <c r="AO316" s="6"/>
    </row>
    <row r="317" spans="3:41" s="7" customFormat="1" x14ac:dyDescent="0.3">
      <c r="C317" s="6"/>
      <c r="D317" s="6"/>
      <c r="E317" s="10"/>
      <c r="F317" s="10"/>
      <c r="G317" s="6"/>
      <c r="H317" s="6"/>
      <c r="I317" s="10"/>
      <c r="J317" s="10"/>
      <c r="K317" s="6"/>
      <c r="L317" s="6"/>
      <c r="M317" s="10"/>
      <c r="N317" s="10"/>
      <c r="P317" s="6"/>
      <c r="Q317" s="6"/>
      <c r="R317" s="10"/>
      <c r="S317" s="10"/>
      <c r="T317" s="6"/>
      <c r="U317" s="6"/>
      <c r="V317" s="10"/>
      <c r="W317" s="10"/>
      <c r="X317" s="6"/>
      <c r="Y317" s="6"/>
      <c r="Z317" s="10"/>
      <c r="AA317" s="10"/>
      <c r="AC317" s="6"/>
      <c r="AD317" s="6"/>
      <c r="AE317" s="10"/>
      <c r="AF317" s="10"/>
      <c r="AG317" s="6"/>
      <c r="AH317" s="6"/>
      <c r="AI317" s="10"/>
      <c r="AJ317" s="10"/>
      <c r="AK317" s="6"/>
      <c r="AL317" s="6"/>
      <c r="AM317" s="10"/>
      <c r="AN317" s="10"/>
      <c r="AO317" s="6"/>
    </row>
    <row r="318" spans="3:41" s="7" customFormat="1" x14ac:dyDescent="0.3">
      <c r="C318" s="6"/>
      <c r="D318" s="6"/>
      <c r="E318" s="10"/>
      <c r="F318" s="10"/>
      <c r="G318" s="6"/>
      <c r="H318" s="6"/>
      <c r="I318" s="10"/>
      <c r="J318" s="10"/>
      <c r="K318" s="6"/>
      <c r="L318" s="6"/>
      <c r="M318" s="10"/>
      <c r="N318" s="10"/>
      <c r="P318" s="6"/>
      <c r="Q318" s="6"/>
      <c r="R318" s="10"/>
      <c r="S318" s="10"/>
      <c r="T318" s="6"/>
      <c r="U318" s="6"/>
      <c r="V318" s="10"/>
      <c r="W318" s="10"/>
      <c r="X318" s="6"/>
      <c r="Y318" s="6"/>
      <c r="Z318" s="10"/>
      <c r="AA318" s="10"/>
      <c r="AC318" s="6"/>
      <c r="AD318" s="6"/>
      <c r="AE318" s="10"/>
      <c r="AF318" s="10"/>
      <c r="AG318" s="6"/>
      <c r="AH318" s="6"/>
      <c r="AI318" s="10"/>
      <c r="AJ318" s="10"/>
      <c r="AK318" s="6"/>
      <c r="AL318" s="6"/>
      <c r="AM318" s="10"/>
      <c r="AN318" s="10"/>
      <c r="AO318" s="6"/>
    </row>
    <row r="319" spans="3:41" s="7" customFormat="1" x14ac:dyDescent="0.3">
      <c r="C319" s="6"/>
      <c r="D319" s="6"/>
      <c r="E319" s="10"/>
      <c r="F319" s="10"/>
      <c r="G319" s="6"/>
      <c r="H319" s="6"/>
      <c r="I319" s="10"/>
      <c r="J319" s="10"/>
      <c r="K319" s="6"/>
      <c r="L319" s="6"/>
      <c r="M319" s="10"/>
      <c r="N319" s="10"/>
      <c r="P319" s="6"/>
      <c r="Q319" s="6"/>
      <c r="R319" s="10"/>
      <c r="S319" s="10"/>
      <c r="T319" s="6"/>
      <c r="U319" s="6"/>
      <c r="V319" s="10"/>
      <c r="W319" s="10"/>
      <c r="X319" s="6"/>
      <c r="Y319" s="6"/>
      <c r="Z319" s="10"/>
      <c r="AA319" s="10"/>
      <c r="AC319" s="6"/>
      <c r="AD319" s="6"/>
      <c r="AE319" s="10"/>
      <c r="AF319" s="10"/>
      <c r="AG319" s="6"/>
      <c r="AH319" s="6"/>
      <c r="AI319" s="10"/>
      <c r="AJ319" s="10"/>
      <c r="AK319" s="6"/>
      <c r="AL319" s="6"/>
      <c r="AM319" s="10"/>
      <c r="AN319" s="10"/>
      <c r="AO319" s="6"/>
    </row>
    <row r="320" spans="3:41" s="7" customFormat="1" x14ac:dyDescent="0.3">
      <c r="C320" s="6"/>
      <c r="D320" s="6"/>
      <c r="E320" s="10"/>
      <c r="F320" s="10"/>
      <c r="G320" s="6"/>
      <c r="H320" s="6"/>
      <c r="I320" s="10"/>
      <c r="J320" s="10"/>
      <c r="K320" s="6"/>
      <c r="L320" s="6"/>
      <c r="M320" s="10"/>
      <c r="N320" s="10"/>
      <c r="P320" s="6"/>
      <c r="Q320" s="6"/>
      <c r="R320" s="10"/>
      <c r="S320" s="10"/>
      <c r="T320" s="6"/>
      <c r="U320" s="6"/>
      <c r="V320" s="10"/>
      <c r="W320" s="10"/>
      <c r="X320" s="6"/>
      <c r="Y320" s="6"/>
      <c r="Z320" s="10"/>
      <c r="AA320" s="10"/>
      <c r="AC320" s="6"/>
      <c r="AD320" s="6"/>
      <c r="AE320" s="10"/>
      <c r="AF320" s="10"/>
      <c r="AG320" s="6"/>
      <c r="AH320" s="6"/>
      <c r="AI320" s="10"/>
      <c r="AJ320" s="10"/>
      <c r="AK320" s="6"/>
      <c r="AL320" s="6"/>
      <c r="AM320" s="10"/>
      <c r="AN320" s="10"/>
      <c r="AO320" s="6"/>
    </row>
    <row r="321" spans="3:41" s="7" customFormat="1" x14ac:dyDescent="0.3">
      <c r="C321" s="6"/>
      <c r="D321" s="6"/>
      <c r="E321" s="10"/>
      <c r="F321" s="10"/>
      <c r="G321" s="6"/>
      <c r="H321" s="6"/>
      <c r="I321" s="10"/>
      <c r="J321" s="10"/>
      <c r="K321" s="6"/>
      <c r="L321" s="6"/>
      <c r="M321" s="10"/>
      <c r="N321" s="10"/>
      <c r="P321" s="6"/>
      <c r="Q321" s="6"/>
      <c r="R321" s="10"/>
      <c r="S321" s="10"/>
      <c r="T321" s="6"/>
      <c r="U321" s="6"/>
      <c r="V321" s="10"/>
      <c r="W321" s="10"/>
      <c r="X321" s="6"/>
      <c r="Y321" s="6"/>
      <c r="Z321" s="10"/>
      <c r="AA321" s="10"/>
      <c r="AC321" s="6"/>
      <c r="AD321" s="6"/>
      <c r="AE321" s="10"/>
      <c r="AF321" s="10"/>
      <c r="AG321" s="6"/>
      <c r="AH321" s="6"/>
      <c r="AI321" s="10"/>
      <c r="AJ321" s="10"/>
      <c r="AK321" s="6"/>
      <c r="AL321" s="6"/>
      <c r="AM321" s="10"/>
      <c r="AN321" s="10"/>
      <c r="AO321" s="6"/>
    </row>
    <row r="322" spans="3:41" s="7" customFormat="1" x14ac:dyDescent="0.3">
      <c r="C322" s="6"/>
      <c r="D322" s="6"/>
      <c r="E322" s="10"/>
      <c r="F322" s="10"/>
      <c r="G322" s="6"/>
      <c r="H322" s="6"/>
      <c r="I322" s="10"/>
      <c r="J322" s="10"/>
      <c r="K322" s="6"/>
      <c r="L322" s="6"/>
      <c r="M322" s="10"/>
      <c r="N322" s="10"/>
      <c r="P322" s="6"/>
      <c r="Q322" s="6"/>
      <c r="R322" s="10"/>
      <c r="S322" s="10"/>
      <c r="T322" s="6"/>
      <c r="U322" s="6"/>
      <c r="V322" s="10"/>
      <c r="W322" s="10"/>
      <c r="X322" s="6"/>
      <c r="Y322" s="6"/>
      <c r="Z322" s="10"/>
      <c r="AA322" s="10"/>
      <c r="AC322" s="6"/>
      <c r="AD322" s="6"/>
      <c r="AE322" s="10"/>
      <c r="AF322" s="10"/>
      <c r="AG322" s="6"/>
      <c r="AH322" s="6"/>
      <c r="AI322" s="10"/>
      <c r="AJ322" s="10"/>
      <c r="AK322" s="6"/>
      <c r="AL322" s="6"/>
      <c r="AM322" s="10"/>
      <c r="AN322" s="10"/>
      <c r="AO322" s="6"/>
    </row>
    <row r="323" spans="3:41" s="7" customFormat="1" x14ac:dyDescent="0.3">
      <c r="C323" s="6"/>
      <c r="D323" s="6"/>
      <c r="E323" s="10"/>
      <c r="F323" s="10"/>
      <c r="G323" s="6"/>
      <c r="H323" s="6"/>
      <c r="I323" s="10"/>
      <c r="J323" s="10"/>
      <c r="K323" s="6"/>
      <c r="L323" s="6"/>
      <c r="M323" s="10"/>
      <c r="N323" s="10"/>
      <c r="P323" s="6"/>
      <c r="Q323" s="6"/>
      <c r="R323" s="10"/>
      <c r="S323" s="10"/>
      <c r="T323" s="6"/>
      <c r="U323" s="6"/>
      <c r="V323" s="10"/>
      <c r="W323" s="10"/>
      <c r="X323" s="6"/>
      <c r="Y323" s="6"/>
      <c r="Z323" s="10"/>
      <c r="AA323" s="10"/>
      <c r="AC323" s="6"/>
      <c r="AD323" s="6"/>
      <c r="AE323" s="10"/>
      <c r="AF323" s="10"/>
      <c r="AG323" s="6"/>
      <c r="AH323" s="6"/>
      <c r="AI323" s="10"/>
      <c r="AJ323" s="10"/>
      <c r="AK323" s="6"/>
      <c r="AL323" s="6"/>
      <c r="AM323" s="10"/>
      <c r="AN323" s="10"/>
      <c r="AO323" s="6"/>
    </row>
    <row r="324" spans="3:41" s="6" customFormat="1" x14ac:dyDescent="0.3">
      <c r="E324" s="10"/>
      <c r="F324" s="10"/>
      <c r="I324" s="10"/>
      <c r="J324" s="10"/>
      <c r="M324" s="10"/>
      <c r="N324" s="10"/>
      <c r="R324" s="10"/>
      <c r="S324" s="10"/>
      <c r="V324" s="10"/>
      <c r="W324" s="10"/>
      <c r="Z324" s="10"/>
      <c r="AA324" s="10"/>
      <c r="AE324" s="10"/>
      <c r="AF324" s="10"/>
      <c r="AI324" s="10"/>
      <c r="AJ324" s="10"/>
      <c r="AM324" s="10"/>
      <c r="AN324" s="10"/>
    </row>
    <row r="325" spans="3:41" s="6" customFormat="1" x14ac:dyDescent="0.3">
      <c r="E325" s="10"/>
      <c r="F325" s="10"/>
      <c r="I325" s="10"/>
      <c r="J325" s="10"/>
      <c r="M325" s="10"/>
      <c r="N325" s="10"/>
      <c r="R325" s="10"/>
      <c r="S325" s="10"/>
      <c r="V325" s="10"/>
      <c r="W325" s="10"/>
      <c r="Z325" s="10"/>
      <c r="AA325" s="10"/>
      <c r="AE325" s="10"/>
      <c r="AF325" s="10"/>
      <c r="AI325" s="10"/>
      <c r="AJ325" s="10"/>
      <c r="AM325" s="10"/>
      <c r="AN325" s="10"/>
    </row>
    <row r="326" spans="3:41" s="6" customFormat="1" x14ac:dyDescent="0.3">
      <c r="E326" s="10"/>
      <c r="F326" s="10"/>
      <c r="I326" s="10"/>
      <c r="J326" s="10"/>
      <c r="M326" s="10"/>
      <c r="N326" s="10"/>
      <c r="R326" s="10"/>
      <c r="S326" s="10"/>
      <c r="V326" s="10"/>
      <c r="W326" s="10"/>
      <c r="Z326" s="10"/>
      <c r="AA326" s="10"/>
      <c r="AE326" s="10"/>
      <c r="AF326" s="10"/>
      <c r="AI326" s="10"/>
      <c r="AJ326" s="10"/>
      <c r="AM326" s="10"/>
      <c r="AN326" s="10"/>
    </row>
    <row r="327" spans="3:41" s="6" customFormat="1" x14ac:dyDescent="0.3">
      <c r="E327" s="10"/>
      <c r="F327" s="10"/>
      <c r="I327" s="10"/>
      <c r="J327" s="10"/>
      <c r="M327" s="10"/>
      <c r="N327" s="10"/>
      <c r="R327" s="10"/>
      <c r="S327" s="10"/>
      <c r="V327" s="10"/>
      <c r="W327" s="10"/>
      <c r="Z327" s="10"/>
      <c r="AA327" s="10"/>
      <c r="AE327" s="10"/>
      <c r="AF327" s="10"/>
      <c r="AI327" s="10"/>
      <c r="AJ327" s="10"/>
      <c r="AM327" s="10"/>
      <c r="AN327" s="10"/>
    </row>
    <row r="328" spans="3:41" s="6" customFormat="1" x14ac:dyDescent="0.3">
      <c r="E328" s="10"/>
      <c r="F328" s="10"/>
      <c r="I328" s="10"/>
      <c r="J328" s="10"/>
      <c r="M328" s="10"/>
      <c r="N328" s="10"/>
      <c r="R328" s="10"/>
      <c r="S328" s="10"/>
      <c r="V328" s="10"/>
      <c r="W328" s="10"/>
      <c r="Z328" s="10"/>
      <c r="AA328" s="10"/>
      <c r="AE328" s="10"/>
      <c r="AF328" s="10"/>
      <c r="AI328" s="10"/>
      <c r="AJ328" s="10"/>
      <c r="AM328" s="10"/>
      <c r="AN328" s="10"/>
    </row>
    <row r="329" spans="3:41" s="6" customFormat="1" x14ac:dyDescent="0.3">
      <c r="E329" s="10"/>
      <c r="F329" s="10"/>
      <c r="I329" s="10"/>
      <c r="J329" s="10"/>
      <c r="M329" s="10"/>
      <c r="N329" s="10"/>
      <c r="R329" s="10"/>
      <c r="S329" s="10"/>
      <c r="V329" s="10"/>
      <c r="W329" s="10"/>
      <c r="Z329" s="10"/>
      <c r="AA329" s="10"/>
      <c r="AE329" s="10"/>
      <c r="AF329" s="10"/>
      <c r="AI329" s="10"/>
      <c r="AJ329" s="10"/>
      <c r="AM329" s="10"/>
      <c r="AN329" s="10"/>
    </row>
    <row r="330" spans="3:41" s="6" customFormat="1" x14ac:dyDescent="0.3">
      <c r="E330" s="10"/>
      <c r="F330" s="10"/>
      <c r="I330" s="10"/>
      <c r="J330" s="10"/>
      <c r="M330" s="10"/>
      <c r="N330" s="10"/>
      <c r="R330" s="10"/>
      <c r="S330" s="10"/>
      <c r="V330" s="10"/>
      <c r="W330" s="10"/>
      <c r="Z330" s="10"/>
      <c r="AA330" s="10"/>
      <c r="AE330" s="10"/>
      <c r="AF330" s="10"/>
      <c r="AI330" s="10"/>
      <c r="AJ330" s="10"/>
      <c r="AM330" s="10"/>
      <c r="AN330" s="10"/>
    </row>
    <row r="331" spans="3:41" s="6" customFormat="1" x14ac:dyDescent="0.3">
      <c r="E331" s="10"/>
      <c r="F331" s="10"/>
      <c r="I331" s="10"/>
      <c r="J331" s="10"/>
      <c r="M331" s="10"/>
      <c r="N331" s="10"/>
      <c r="R331" s="10"/>
      <c r="S331" s="10"/>
      <c r="V331" s="10"/>
      <c r="W331" s="10"/>
      <c r="Z331" s="10"/>
      <c r="AA331" s="10"/>
      <c r="AE331" s="10"/>
      <c r="AF331" s="10"/>
      <c r="AI331" s="10"/>
      <c r="AJ331" s="10"/>
      <c r="AM331" s="10"/>
      <c r="AN331" s="10"/>
    </row>
    <row r="332" spans="3:41" s="6" customFormat="1" x14ac:dyDescent="0.3">
      <c r="E332" s="10"/>
      <c r="F332" s="10"/>
      <c r="I332" s="10"/>
      <c r="J332" s="10"/>
      <c r="M332" s="10"/>
      <c r="N332" s="10"/>
      <c r="R332" s="10"/>
      <c r="S332" s="10"/>
      <c r="V332" s="10"/>
      <c r="W332" s="10"/>
      <c r="Z332" s="10"/>
      <c r="AA332" s="10"/>
      <c r="AE332" s="10"/>
      <c r="AF332" s="10"/>
      <c r="AI332" s="10"/>
      <c r="AJ332" s="10"/>
      <c r="AM332" s="10"/>
      <c r="AN332" s="10"/>
    </row>
    <row r="333" spans="3:41" s="6" customFormat="1" x14ac:dyDescent="0.3">
      <c r="E333" s="10"/>
      <c r="F333" s="10"/>
      <c r="I333" s="10"/>
      <c r="J333" s="10"/>
      <c r="M333" s="10"/>
      <c r="N333" s="10"/>
      <c r="R333" s="10"/>
      <c r="S333" s="10"/>
      <c r="V333" s="10"/>
      <c r="W333" s="10"/>
      <c r="Z333" s="10"/>
      <c r="AA333" s="10"/>
      <c r="AE333" s="10"/>
      <c r="AF333" s="10"/>
      <c r="AI333" s="10"/>
      <c r="AJ333" s="10"/>
      <c r="AM333" s="10"/>
      <c r="AN333" s="10"/>
    </row>
    <row r="334" spans="3:41" s="6" customFormat="1" x14ac:dyDescent="0.3">
      <c r="E334" s="10"/>
      <c r="F334" s="10"/>
      <c r="I334" s="10"/>
      <c r="J334" s="10"/>
      <c r="M334" s="10"/>
      <c r="N334" s="10"/>
      <c r="R334" s="10"/>
      <c r="S334" s="10"/>
      <c r="V334" s="10"/>
      <c r="W334" s="10"/>
      <c r="Z334" s="10"/>
      <c r="AA334" s="10"/>
      <c r="AE334" s="10"/>
      <c r="AF334" s="10"/>
      <c r="AI334" s="10"/>
      <c r="AJ334" s="10"/>
      <c r="AM334" s="10"/>
      <c r="AN334" s="10"/>
    </row>
    <row r="335" spans="3:41" s="6" customFormat="1" x14ac:dyDescent="0.3">
      <c r="E335" s="10"/>
      <c r="F335" s="10"/>
      <c r="I335" s="10"/>
      <c r="J335" s="10"/>
      <c r="M335" s="10"/>
      <c r="N335" s="10"/>
      <c r="R335" s="10"/>
      <c r="S335" s="10"/>
      <c r="V335" s="10"/>
      <c r="W335" s="10"/>
      <c r="Z335" s="10"/>
      <c r="AA335" s="10"/>
      <c r="AE335" s="10"/>
      <c r="AF335" s="10"/>
      <c r="AI335" s="10"/>
      <c r="AJ335" s="10"/>
      <c r="AM335" s="10"/>
      <c r="AN335" s="10"/>
    </row>
    <row r="336" spans="3:41" s="6" customFormat="1" x14ac:dyDescent="0.3">
      <c r="E336" s="10"/>
      <c r="F336" s="10"/>
      <c r="I336" s="10"/>
      <c r="J336" s="10"/>
      <c r="M336" s="10"/>
      <c r="N336" s="10"/>
      <c r="R336" s="10"/>
      <c r="S336" s="10"/>
      <c r="V336" s="10"/>
      <c r="W336" s="10"/>
      <c r="Z336" s="10"/>
      <c r="AA336" s="10"/>
      <c r="AE336" s="10"/>
      <c r="AF336" s="10"/>
      <c r="AI336" s="10"/>
      <c r="AJ336" s="10"/>
      <c r="AM336" s="10"/>
      <c r="AN336" s="10"/>
    </row>
    <row r="337" spans="5:40" s="6" customFormat="1" x14ac:dyDescent="0.3">
      <c r="E337" s="10"/>
      <c r="F337" s="10"/>
      <c r="I337" s="10"/>
      <c r="J337" s="10"/>
      <c r="M337" s="10"/>
      <c r="N337" s="10"/>
      <c r="R337" s="10"/>
      <c r="S337" s="10"/>
      <c r="V337" s="10"/>
      <c r="W337" s="10"/>
      <c r="Z337" s="10"/>
      <c r="AA337" s="10"/>
      <c r="AE337" s="10"/>
      <c r="AF337" s="10"/>
      <c r="AI337" s="10"/>
      <c r="AJ337" s="10"/>
      <c r="AM337" s="10"/>
      <c r="AN337" s="10"/>
    </row>
    <row r="338" spans="5:40" s="6" customFormat="1" x14ac:dyDescent="0.3">
      <c r="E338" s="10"/>
      <c r="F338" s="10"/>
      <c r="I338" s="10"/>
      <c r="J338" s="10"/>
      <c r="M338" s="10"/>
      <c r="N338" s="10"/>
      <c r="R338" s="10"/>
      <c r="S338" s="10"/>
      <c r="V338" s="10"/>
      <c r="W338" s="10"/>
      <c r="Z338" s="10"/>
      <c r="AA338" s="10"/>
      <c r="AE338" s="10"/>
      <c r="AF338" s="10"/>
      <c r="AI338" s="10"/>
      <c r="AJ338" s="10"/>
      <c r="AM338" s="10"/>
      <c r="AN338" s="10"/>
    </row>
    <row r="339" spans="5:40" s="6" customFormat="1" x14ac:dyDescent="0.3">
      <c r="E339" s="10"/>
      <c r="F339" s="10"/>
      <c r="I339" s="10"/>
      <c r="J339" s="10"/>
      <c r="M339" s="10"/>
      <c r="N339" s="10"/>
      <c r="R339" s="10"/>
      <c r="S339" s="10"/>
      <c r="V339" s="10"/>
      <c r="W339" s="10"/>
      <c r="Z339" s="10"/>
      <c r="AA339" s="10"/>
      <c r="AE339" s="10"/>
      <c r="AF339" s="10"/>
      <c r="AI339" s="10"/>
      <c r="AJ339" s="10"/>
      <c r="AM339" s="10"/>
      <c r="AN339" s="10"/>
    </row>
    <row r="340" spans="5:40" s="6" customFormat="1" x14ac:dyDescent="0.3">
      <c r="E340" s="10"/>
      <c r="F340" s="10"/>
      <c r="I340" s="10"/>
      <c r="J340" s="10"/>
      <c r="M340" s="10"/>
      <c r="N340" s="10"/>
      <c r="R340" s="10"/>
      <c r="S340" s="10"/>
      <c r="V340" s="10"/>
      <c r="W340" s="10"/>
      <c r="Z340" s="10"/>
      <c r="AA340" s="10"/>
      <c r="AE340" s="10"/>
      <c r="AF340" s="10"/>
      <c r="AI340" s="10"/>
      <c r="AJ340" s="10"/>
      <c r="AM340" s="10"/>
      <c r="AN340" s="10"/>
    </row>
    <row r="341" spans="5:40" s="6" customFormat="1" x14ac:dyDescent="0.3">
      <c r="E341" s="10"/>
      <c r="F341" s="10"/>
      <c r="I341" s="10"/>
      <c r="J341" s="10"/>
      <c r="M341" s="10"/>
      <c r="N341" s="10"/>
      <c r="R341" s="10"/>
      <c r="S341" s="10"/>
      <c r="V341" s="10"/>
      <c r="W341" s="10"/>
      <c r="Z341" s="10"/>
      <c r="AA341" s="10"/>
      <c r="AE341" s="10"/>
      <c r="AF341" s="10"/>
      <c r="AI341" s="10"/>
      <c r="AJ341" s="10"/>
      <c r="AM341" s="10"/>
      <c r="AN341" s="10"/>
    </row>
    <row r="342" spans="5:40" s="6" customFormat="1" x14ac:dyDescent="0.3">
      <c r="E342" s="10"/>
      <c r="F342" s="10"/>
      <c r="I342" s="10"/>
      <c r="J342" s="10"/>
      <c r="M342" s="10"/>
      <c r="N342" s="10"/>
      <c r="R342" s="10"/>
      <c r="S342" s="10"/>
      <c r="V342" s="10"/>
      <c r="W342" s="10"/>
      <c r="Z342" s="10"/>
      <c r="AA342" s="10"/>
      <c r="AE342" s="10"/>
      <c r="AF342" s="10"/>
      <c r="AI342" s="10"/>
      <c r="AJ342" s="10"/>
      <c r="AM342" s="10"/>
      <c r="AN342" s="10"/>
    </row>
    <row r="343" spans="5:40" s="6" customFormat="1" x14ac:dyDescent="0.3">
      <c r="E343" s="10"/>
      <c r="F343" s="10"/>
      <c r="I343" s="10"/>
      <c r="J343" s="10"/>
      <c r="M343" s="10"/>
      <c r="N343" s="10"/>
      <c r="R343" s="10"/>
      <c r="S343" s="10"/>
      <c r="V343" s="10"/>
      <c r="W343" s="10"/>
      <c r="Z343" s="10"/>
      <c r="AA343" s="10"/>
      <c r="AE343" s="10"/>
      <c r="AF343" s="10"/>
      <c r="AI343" s="10"/>
      <c r="AJ343" s="10"/>
      <c r="AM343" s="10"/>
      <c r="AN343" s="10"/>
    </row>
    <row r="344" spans="5:40" s="6" customFormat="1" x14ac:dyDescent="0.3">
      <c r="E344" s="10"/>
      <c r="F344" s="10"/>
      <c r="I344" s="10"/>
      <c r="J344" s="10"/>
      <c r="M344" s="10"/>
      <c r="N344" s="10"/>
      <c r="R344" s="10"/>
      <c r="S344" s="10"/>
      <c r="V344" s="10"/>
      <c r="W344" s="10"/>
      <c r="Z344" s="10"/>
      <c r="AA344" s="10"/>
      <c r="AE344" s="10"/>
      <c r="AF344" s="10"/>
      <c r="AI344" s="10"/>
      <c r="AJ344" s="10"/>
      <c r="AM344" s="10"/>
      <c r="AN344" s="10"/>
    </row>
    <row r="345" spans="5:40" s="6" customFormat="1" x14ac:dyDescent="0.3">
      <c r="E345" s="10"/>
      <c r="F345" s="10"/>
      <c r="I345" s="10"/>
      <c r="J345" s="10"/>
      <c r="M345" s="10"/>
      <c r="N345" s="10"/>
      <c r="R345" s="10"/>
      <c r="S345" s="10"/>
      <c r="V345" s="10"/>
      <c r="W345" s="10"/>
      <c r="Z345" s="10"/>
      <c r="AA345" s="10"/>
      <c r="AE345" s="10"/>
      <c r="AF345" s="10"/>
      <c r="AI345" s="10"/>
      <c r="AJ345" s="10"/>
      <c r="AM345" s="10"/>
      <c r="AN345" s="10"/>
    </row>
    <row r="346" spans="5:40" s="6" customFormat="1" x14ac:dyDescent="0.3">
      <c r="E346" s="10"/>
      <c r="F346" s="10"/>
      <c r="I346" s="10"/>
      <c r="J346" s="10"/>
      <c r="M346" s="10"/>
      <c r="N346" s="10"/>
      <c r="R346" s="10"/>
      <c r="S346" s="10"/>
      <c r="V346" s="10"/>
      <c r="W346" s="10"/>
      <c r="Z346" s="10"/>
      <c r="AA346" s="10"/>
      <c r="AE346" s="10"/>
      <c r="AF346" s="10"/>
      <c r="AI346" s="10"/>
      <c r="AJ346" s="10"/>
      <c r="AM346" s="10"/>
      <c r="AN346" s="10"/>
    </row>
    <row r="347" spans="5:40" s="6" customFormat="1" x14ac:dyDescent="0.3">
      <c r="E347" s="10"/>
      <c r="F347" s="10"/>
      <c r="I347" s="10"/>
      <c r="J347" s="10"/>
      <c r="M347" s="10"/>
      <c r="N347" s="10"/>
      <c r="R347" s="10"/>
      <c r="S347" s="10"/>
      <c r="V347" s="10"/>
      <c r="W347" s="10"/>
      <c r="Z347" s="10"/>
      <c r="AA347" s="10"/>
      <c r="AE347" s="10"/>
      <c r="AF347" s="10"/>
      <c r="AI347" s="10"/>
      <c r="AJ347" s="10"/>
      <c r="AM347" s="10"/>
      <c r="AN347" s="10"/>
    </row>
    <row r="348" spans="5:40" s="6" customFormat="1" x14ac:dyDescent="0.3">
      <c r="E348" s="10"/>
      <c r="F348" s="10"/>
      <c r="I348" s="10"/>
      <c r="J348" s="10"/>
      <c r="M348" s="10"/>
      <c r="N348" s="10"/>
      <c r="R348" s="10"/>
      <c r="S348" s="10"/>
      <c r="V348" s="10"/>
      <c r="W348" s="10"/>
      <c r="Z348" s="10"/>
      <c r="AA348" s="10"/>
      <c r="AE348" s="10"/>
      <c r="AF348" s="10"/>
      <c r="AI348" s="10"/>
      <c r="AJ348" s="10"/>
      <c r="AM348" s="10"/>
      <c r="AN348" s="10"/>
    </row>
    <row r="349" spans="5:40" s="6" customFormat="1" x14ac:dyDescent="0.3">
      <c r="E349" s="10"/>
      <c r="F349" s="10"/>
      <c r="I349" s="10"/>
      <c r="J349" s="10"/>
      <c r="M349" s="10"/>
      <c r="N349" s="10"/>
      <c r="R349" s="10"/>
      <c r="S349" s="10"/>
      <c r="V349" s="10"/>
      <c r="W349" s="10"/>
      <c r="Z349" s="10"/>
      <c r="AA349" s="10"/>
      <c r="AE349" s="10"/>
      <c r="AF349" s="10"/>
      <c r="AI349" s="10"/>
      <c r="AJ349" s="10"/>
      <c r="AM349" s="10"/>
      <c r="AN349" s="10"/>
    </row>
    <row r="350" spans="5:40" s="6" customFormat="1" x14ac:dyDescent="0.3">
      <c r="E350" s="10"/>
      <c r="F350" s="10"/>
      <c r="I350" s="10"/>
      <c r="J350" s="10"/>
      <c r="M350" s="10"/>
      <c r="N350" s="10"/>
      <c r="R350" s="10"/>
      <c r="S350" s="10"/>
      <c r="V350" s="10"/>
      <c r="W350" s="10"/>
      <c r="Z350" s="10"/>
      <c r="AA350" s="10"/>
      <c r="AE350" s="10"/>
      <c r="AF350" s="10"/>
      <c r="AI350" s="10"/>
      <c r="AJ350" s="10"/>
      <c r="AM350" s="10"/>
      <c r="AN350" s="10"/>
    </row>
    <row r="351" spans="5:40" s="6" customFormat="1" x14ac:dyDescent="0.3">
      <c r="E351" s="10"/>
      <c r="F351" s="10"/>
      <c r="I351" s="10"/>
      <c r="J351" s="10"/>
      <c r="M351" s="10"/>
      <c r="N351" s="10"/>
      <c r="R351" s="10"/>
      <c r="S351" s="10"/>
      <c r="V351" s="10"/>
      <c r="W351" s="10"/>
      <c r="Z351" s="10"/>
      <c r="AA351" s="10"/>
      <c r="AE351" s="10"/>
      <c r="AF351" s="10"/>
      <c r="AI351" s="10"/>
      <c r="AJ351" s="10"/>
      <c r="AM351" s="10"/>
      <c r="AN351" s="10"/>
    </row>
    <row r="352" spans="5:40" s="6" customFormat="1" x14ac:dyDescent="0.3">
      <c r="E352" s="10"/>
      <c r="F352" s="10"/>
      <c r="I352" s="10"/>
      <c r="J352" s="10"/>
      <c r="M352" s="10"/>
      <c r="N352" s="10"/>
      <c r="R352" s="10"/>
      <c r="S352" s="10"/>
      <c r="V352" s="10"/>
      <c r="W352" s="10"/>
      <c r="Z352" s="10"/>
      <c r="AA352" s="10"/>
      <c r="AE352" s="10"/>
      <c r="AF352" s="10"/>
      <c r="AI352" s="10"/>
      <c r="AJ352" s="10"/>
      <c r="AM352" s="10"/>
      <c r="AN352" s="10"/>
    </row>
    <row r="353" spans="5:40" s="6" customFormat="1" x14ac:dyDescent="0.3">
      <c r="E353" s="10"/>
      <c r="F353" s="10"/>
      <c r="I353" s="10"/>
      <c r="J353" s="10"/>
      <c r="M353" s="10"/>
      <c r="N353" s="10"/>
      <c r="R353" s="10"/>
      <c r="S353" s="10"/>
      <c r="V353" s="10"/>
      <c r="W353" s="10"/>
      <c r="Z353" s="10"/>
      <c r="AA353" s="10"/>
      <c r="AE353" s="10"/>
      <c r="AF353" s="10"/>
      <c r="AI353" s="10"/>
      <c r="AJ353" s="10"/>
      <c r="AM353" s="10"/>
      <c r="AN353" s="10"/>
    </row>
    <row r="354" spans="5:40" s="6" customFormat="1" x14ac:dyDescent="0.3">
      <c r="E354" s="10"/>
      <c r="F354" s="10"/>
      <c r="I354" s="10"/>
      <c r="J354" s="10"/>
      <c r="M354" s="10"/>
      <c r="N354" s="10"/>
      <c r="R354" s="10"/>
      <c r="S354" s="10"/>
      <c r="V354" s="10"/>
      <c r="W354" s="10"/>
      <c r="Z354" s="10"/>
      <c r="AA354" s="10"/>
      <c r="AE354" s="10"/>
      <c r="AF354" s="10"/>
      <c r="AI354" s="10"/>
      <c r="AJ354" s="10"/>
      <c r="AM354" s="10"/>
      <c r="AN354" s="10"/>
    </row>
    <row r="355" spans="5:40" s="6" customFormat="1" x14ac:dyDescent="0.3">
      <c r="E355" s="10"/>
      <c r="F355" s="10"/>
      <c r="I355" s="10"/>
      <c r="J355" s="10"/>
      <c r="M355" s="10"/>
      <c r="N355" s="10"/>
      <c r="R355" s="10"/>
      <c r="S355" s="10"/>
      <c r="V355" s="10"/>
      <c r="W355" s="10"/>
      <c r="Z355" s="10"/>
      <c r="AA355" s="10"/>
      <c r="AE355" s="10"/>
      <c r="AF355" s="10"/>
      <c r="AI355" s="10"/>
      <c r="AJ355" s="10"/>
      <c r="AM355" s="10"/>
      <c r="AN355" s="10"/>
    </row>
    <row r="356" spans="5:40" s="6" customFormat="1" x14ac:dyDescent="0.3">
      <c r="E356" s="10"/>
      <c r="F356" s="10"/>
      <c r="I356" s="10"/>
      <c r="J356" s="10"/>
      <c r="M356" s="10"/>
      <c r="N356" s="10"/>
      <c r="R356" s="10"/>
      <c r="S356" s="10"/>
      <c r="V356" s="10"/>
      <c r="W356" s="10"/>
      <c r="Z356" s="10"/>
      <c r="AA356" s="10"/>
      <c r="AE356" s="10"/>
      <c r="AF356" s="10"/>
      <c r="AI356" s="10"/>
      <c r="AJ356" s="10"/>
      <c r="AM356" s="10"/>
      <c r="AN356" s="10"/>
    </row>
    <row r="357" spans="5:40" s="6" customFormat="1" x14ac:dyDescent="0.3">
      <c r="E357" s="10"/>
      <c r="F357" s="10"/>
      <c r="I357" s="10"/>
      <c r="J357" s="10"/>
      <c r="M357" s="10"/>
      <c r="N357" s="10"/>
      <c r="R357" s="10"/>
      <c r="S357" s="10"/>
      <c r="V357" s="10"/>
      <c r="W357" s="10"/>
      <c r="Z357" s="10"/>
      <c r="AA357" s="10"/>
      <c r="AE357" s="10"/>
      <c r="AF357" s="10"/>
      <c r="AI357" s="10"/>
      <c r="AJ357" s="10"/>
      <c r="AM357" s="10"/>
      <c r="AN357" s="10"/>
    </row>
    <row r="358" spans="5:40" s="6" customFormat="1" x14ac:dyDescent="0.3">
      <c r="E358" s="10"/>
      <c r="F358" s="10"/>
      <c r="I358" s="10"/>
      <c r="J358" s="10"/>
      <c r="M358" s="10"/>
      <c r="N358" s="10"/>
      <c r="R358" s="10"/>
      <c r="S358" s="10"/>
      <c r="V358" s="10"/>
      <c r="W358" s="10"/>
      <c r="Z358" s="10"/>
      <c r="AA358" s="10"/>
      <c r="AE358" s="10"/>
      <c r="AF358" s="10"/>
      <c r="AI358" s="10"/>
      <c r="AJ358" s="10"/>
      <c r="AM358" s="10"/>
      <c r="AN358" s="10"/>
    </row>
    <row r="359" spans="5:40" s="6" customFormat="1" x14ac:dyDescent="0.3">
      <c r="E359" s="10"/>
      <c r="F359" s="10"/>
      <c r="I359" s="10"/>
      <c r="J359" s="10"/>
      <c r="M359" s="10"/>
      <c r="N359" s="10"/>
      <c r="R359" s="10"/>
      <c r="S359" s="10"/>
      <c r="V359" s="10"/>
      <c r="W359" s="10"/>
      <c r="Z359" s="10"/>
      <c r="AA359" s="10"/>
      <c r="AE359" s="10"/>
      <c r="AF359" s="10"/>
      <c r="AI359" s="10"/>
      <c r="AJ359" s="10"/>
      <c r="AM359" s="10"/>
      <c r="AN359" s="10"/>
    </row>
    <row r="360" spans="5:40" s="6" customFormat="1" x14ac:dyDescent="0.3">
      <c r="E360" s="10"/>
      <c r="F360" s="10"/>
      <c r="I360" s="10"/>
      <c r="J360" s="10"/>
      <c r="M360" s="10"/>
      <c r="N360" s="10"/>
      <c r="R360" s="10"/>
      <c r="S360" s="10"/>
      <c r="V360" s="10"/>
      <c r="W360" s="10"/>
      <c r="Z360" s="10"/>
      <c r="AA360" s="10"/>
      <c r="AE360" s="10"/>
      <c r="AF360" s="10"/>
      <c r="AI360" s="10"/>
      <c r="AJ360" s="10"/>
      <c r="AM360" s="10"/>
      <c r="AN360" s="10"/>
    </row>
    <row r="361" spans="5:40" s="6" customFormat="1" x14ac:dyDescent="0.3">
      <c r="E361" s="10"/>
      <c r="F361" s="10"/>
      <c r="I361" s="10"/>
      <c r="J361" s="10"/>
      <c r="M361" s="10"/>
      <c r="N361" s="10"/>
      <c r="R361" s="10"/>
      <c r="S361" s="10"/>
      <c r="V361" s="10"/>
      <c r="W361" s="10"/>
      <c r="Z361" s="10"/>
      <c r="AA361" s="10"/>
      <c r="AE361" s="10"/>
      <c r="AF361" s="10"/>
      <c r="AI361" s="10"/>
      <c r="AJ361" s="10"/>
      <c r="AM361" s="10"/>
      <c r="AN361" s="10"/>
    </row>
    <row r="362" spans="5:40" s="6" customFormat="1" x14ac:dyDescent="0.3">
      <c r="E362" s="10"/>
      <c r="F362" s="10"/>
      <c r="I362" s="10"/>
      <c r="J362" s="10"/>
      <c r="M362" s="10"/>
      <c r="N362" s="10"/>
      <c r="R362" s="10"/>
      <c r="S362" s="10"/>
      <c r="V362" s="10"/>
      <c r="W362" s="10"/>
      <c r="Z362" s="10"/>
      <c r="AA362" s="10"/>
      <c r="AE362" s="10"/>
      <c r="AF362" s="10"/>
      <c r="AI362" s="10"/>
      <c r="AJ362" s="10"/>
      <c r="AM362" s="10"/>
      <c r="AN362" s="10"/>
    </row>
    <row r="363" spans="5:40" s="6" customFormat="1" x14ac:dyDescent="0.3">
      <c r="E363" s="10"/>
      <c r="F363" s="10"/>
      <c r="I363" s="10"/>
      <c r="J363" s="10"/>
      <c r="M363" s="10"/>
      <c r="N363" s="10"/>
      <c r="R363" s="10"/>
      <c r="S363" s="10"/>
      <c r="V363" s="10"/>
      <c r="W363" s="10"/>
      <c r="Z363" s="10"/>
      <c r="AA363" s="10"/>
      <c r="AE363" s="10"/>
      <c r="AF363" s="10"/>
      <c r="AI363" s="10"/>
      <c r="AJ363" s="10"/>
      <c r="AM363" s="10"/>
      <c r="AN363" s="10"/>
    </row>
    <row r="364" spans="5:40" s="6" customFormat="1" x14ac:dyDescent="0.3">
      <c r="E364" s="10"/>
      <c r="F364" s="10"/>
      <c r="I364" s="10"/>
      <c r="J364" s="10"/>
      <c r="M364" s="10"/>
      <c r="N364" s="10"/>
      <c r="R364" s="10"/>
      <c r="S364" s="10"/>
      <c r="V364" s="10"/>
      <c r="W364" s="10"/>
      <c r="Z364" s="10"/>
      <c r="AA364" s="10"/>
      <c r="AE364" s="10"/>
      <c r="AF364" s="10"/>
      <c r="AI364" s="10"/>
      <c r="AJ364" s="10"/>
      <c r="AM364" s="10"/>
      <c r="AN364" s="10"/>
    </row>
    <row r="365" spans="5:40" s="6" customFormat="1" x14ac:dyDescent="0.3">
      <c r="E365" s="10"/>
      <c r="F365" s="10"/>
      <c r="I365" s="10"/>
      <c r="J365" s="10"/>
      <c r="M365" s="10"/>
      <c r="N365" s="10"/>
      <c r="R365" s="10"/>
      <c r="S365" s="10"/>
      <c r="V365" s="10"/>
      <c r="W365" s="10"/>
      <c r="Z365" s="10"/>
      <c r="AA365" s="10"/>
      <c r="AE365" s="10"/>
      <c r="AF365" s="10"/>
      <c r="AI365" s="10"/>
      <c r="AJ365" s="10"/>
      <c r="AM365" s="10"/>
      <c r="AN365" s="10"/>
    </row>
    <row r="366" spans="5:40" s="6" customFormat="1" x14ac:dyDescent="0.3">
      <c r="E366" s="10"/>
      <c r="F366" s="10"/>
      <c r="I366" s="10"/>
      <c r="J366" s="10"/>
      <c r="M366" s="10"/>
      <c r="N366" s="10"/>
      <c r="R366" s="10"/>
      <c r="S366" s="10"/>
      <c r="V366" s="10"/>
      <c r="W366" s="10"/>
      <c r="Z366" s="10"/>
      <c r="AA366" s="10"/>
      <c r="AE366" s="10"/>
      <c r="AF366" s="10"/>
      <c r="AI366" s="10"/>
      <c r="AJ366" s="10"/>
      <c r="AM366" s="10"/>
      <c r="AN366" s="10"/>
    </row>
    <row r="367" spans="5:40" s="6" customFormat="1" x14ac:dyDescent="0.3">
      <c r="E367" s="10"/>
      <c r="F367" s="10"/>
      <c r="I367" s="10"/>
      <c r="J367" s="10"/>
      <c r="M367" s="10"/>
      <c r="N367" s="10"/>
      <c r="R367" s="10"/>
      <c r="S367" s="10"/>
      <c r="V367" s="10"/>
      <c r="W367" s="10"/>
      <c r="Z367" s="10"/>
      <c r="AA367" s="10"/>
      <c r="AE367" s="10"/>
      <c r="AF367" s="10"/>
      <c r="AI367" s="10"/>
      <c r="AJ367" s="10"/>
      <c r="AM367" s="10"/>
      <c r="AN367" s="10"/>
    </row>
    <row r="368" spans="5:40" s="6" customFormat="1" x14ac:dyDescent="0.3">
      <c r="E368" s="10"/>
      <c r="F368" s="10"/>
      <c r="I368" s="10"/>
      <c r="J368" s="10"/>
      <c r="M368" s="10"/>
      <c r="N368" s="10"/>
      <c r="R368" s="10"/>
      <c r="S368" s="10"/>
      <c r="V368" s="10"/>
      <c r="W368" s="10"/>
      <c r="Z368" s="10"/>
      <c r="AA368" s="10"/>
      <c r="AE368" s="10"/>
      <c r="AF368" s="10"/>
      <c r="AI368" s="10"/>
      <c r="AJ368" s="10"/>
      <c r="AM368" s="10"/>
      <c r="AN368" s="10"/>
    </row>
    <row r="369" spans="5:40" s="6" customFormat="1" x14ac:dyDescent="0.3">
      <c r="E369" s="10"/>
      <c r="F369" s="10"/>
      <c r="I369" s="10"/>
      <c r="J369" s="10"/>
      <c r="M369" s="10"/>
      <c r="N369" s="10"/>
      <c r="R369" s="10"/>
      <c r="S369" s="10"/>
      <c r="V369" s="10"/>
      <c r="W369" s="10"/>
      <c r="Z369" s="10"/>
      <c r="AA369" s="10"/>
      <c r="AE369" s="10"/>
      <c r="AF369" s="10"/>
      <c r="AI369" s="10"/>
      <c r="AJ369" s="10"/>
      <c r="AM369" s="10"/>
      <c r="AN369" s="10"/>
    </row>
    <row r="370" spans="5:40" s="6" customFormat="1" x14ac:dyDescent="0.3">
      <c r="E370" s="10"/>
      <c r="F370" s="10"/>
      <c r="I370" s="10"/>
      <c r="J370" s="10"/>
      <c r="M370" s="10"/>
      <c r="N370" s="10"/>
      <c r="R370" s="10"/>
      <c r="S370" s="10"/>
      <c r="V370" s="10"/>
      <c r="W370" s="10"/>
      <c r="Z370" s="10"/>
      <c r="AA370" s="10"/>
      <c r="AE370" s="10"/>
      <c r="AF370" s="10"/>
      <c r="AI370" s="10"/>
      <c r="AJ370" s="10"/>
      <c r="AM370" s="10"/>
      <c r="AN370" s="10"/>
    </row>
    <row r="371" spans="5:40" s="6" customFormat="1" x14ac:dyDescent="0.3">
      <c r="E371" s="10"/>
      <c r="F371" s="10"/>
      <c r="I371" s="10"/>
      <c r="J371" s="10"/>
      <c r="M371" s="10"/>
      <c r="N371" s="10"/>
      <c r="R371" s="10"/>
      <c r="S371" s="10"/>
      <c r="V371" s="10"/>
      <c r="W371" s="10"/>
      <c r="Z371" s="10"/>
      <c r="AA371" s="10"/>
      <c r="AE371" s="10"/>
      <c r="AF371" s="10"/>
      <c r="AI371" s="10"/>
      <c r="AJ371" s="10"/>
      <c r="AM371" s="10"/>
      <c r="AN371" s="10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4:F14"/>
  <sheetViews>
    <sheetView workbookViewId="0">
      <selection activeCell="G14" sqref="G14"/>
    </sheetView>
  </sheetViews>
  <sheetFormatPr defaultRowHeight="16.5" x14ac:dyDescent="0.3"/>
  <sheetData>
    <row r="14" spans="4:6" x14ac:dyDescent="0.3">
      <c r="D14" t="s">
        <v>213</v>
      </c>
      <c r="E14" s="67">
        <v>0.03</v>
      </c>
      <c r="F14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낚시 아이템 가격</vt:lpstr>
      <vt:lpstr>낚시 아이템 성능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안명선</dc:creator>
  <cp:lastModifiedBy>안명선</cp:lastModifiedBy>
  <dcterms:created xsi:type="dcterms:W3CDTF">2019-01-21T09:49:46Z</dcterms:created>
  <dcterms:modified xsi:type="dcterms:W3CDTF">2019-02-18T05:13:47Z</dcterms:modified>
</cp:coreProperties>
</file>