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\Taller de Diseño\CYAN\"/>
    </mc:Choice>
  </mc:AlternateContent>
  <xr:revisionPtr revIDLastSave="0" documentId="13_ncr:1_{3A36462B-0ECC-4D30-B585-4EEDD93E925B}" xr6:coauthVersionLast="47" xr6:coauthVersionMax="47" xr10:uidLastSave="{00000000-0000-0000-0000-000000000000}"/>
  <bookViews>
    <workbookView xWindow="1152" yWindow="1104" windowWidth="20364" windowHeight="11136" xr2:uid="{A8FCBE76-C5FC-434B-A4CE-1731A8E5FE9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E27" i="1" s="1"/>
  <c r="K3" i="1" a="1"/>
  <c r="K3" i="1" s="1"/>
  <c r="C21" i="1" s="1"/>
  <c r="E21" i="1" s="1"/>
  <c r="K2" i="1" a="1"/>
  <c r="K2" i="1" s="1"/>
  <c r="E12" i="1"/>
  <c r="C19" i="1"/>
  <c r="E19" i="1" s="1"/>
  <c r="E4" i="1"/>
  <c r="E5" i="1"/>
  <c r="E6" i="1"/>
  <c r="C23" i="1"/>
  <c r="E23" i="1" s="1"/>
  <c r="E31" i="1"/>
  <c r="C30" i="1"/>
  <c r="E30" i="1" s="1"/>
  <c r="E22" i="1"/>
  <c r="E24" i="1"/>
  <c r="E25" i="1"/>
  <c r="E28" i="1"/>
  <c r="E29" i="1"/>
  <c r="E32" i="1"/>
  <c r="C33" i="1"/>
  <c r="E33" i="1" s="1"/>
  <c r="E11" i="1"/>
  <c r="E13" i="1"/>
  <c r="E14" i="1"/>
  <c r="E15" i="1"/>
  <c r="E16" i="1"/>
  <c r="E17" i="1"/>
  <c r="E18" i="1"/>
  <c r="E2" i="1"/>
  <c r="E3" i="1"/>
  <c r="E7" i="1"/>
  <c r="E8" i="1"/>
  <c r="E9" i="1"/>
  <c r="E10" i="1"/>
  <c r="C26" i="1" l="1"/>
  <c r="E26" i="1" s="1"/>
  <c r="C20" i="1"/>
  <c r="E20" i="1" s="1"/>
  <c r="E3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<sst xmlns="http://schemas.openxmlformats.org/spreadsheetml/2006/main" count="56" uniqueCount="46">
  <si>
    <t>Arduino MEGA 2560</t>
  </si>
  <si>
    <t>RAMPS 1.4</t>
  </si>
  <si>
    <t>2020 Aluminum Extrusion (185 mm)</t>
  </si>
  <si>
    <t>2020 Aluminum Extrusion (275 mm)</t>
  </si>
  <si>
    <t>2020 Aluminum Extrusion (303 mm)</t>
  </si>
  <si>
    <t>DRV8825  Motor Driver</t>
  </si>
  <si>
    <t>Item</t>
  </si>
  <si>
    <t>Total</t>
  </si>
  <si>
    <t>Notas</t>
  </si>
  <si>
    <t>Versión genérica</t>
  </si>
  <si>
    <t>Cantidad</t>
  </si>
  <si>
    <t>Costo</t>
  </si>
  <si>
    <t>Riel MGN9H (300 mm)</t>
  </si>
  <si>
    <t>Riel MGN7H (150 mm)</t>
  </si>
  <si>
    <t>Riel MGN9H (200 mm)</t>
  </si>
  <si>
    <t>tornillos</t>
  </si>
  <si>
    <t>pedazo de metal para husillo</t>
  </si>
  <si>
    <t>pedazo de metal para boquilla</t>
  </si>
  <si>
    <t>Ventilador de fusor 4010</t>
  </si>
  <si>
    <t>Fuente</t>
  </si>
  <si>
    <t>MicroJPM</t>
  </si>
  <si>
    <t>Pritonic</t>
  </si>
  <si>
    <t>EPA</t>
  </si>
  <si>
    <t>Tipo de cambio</t>
  </si>
  <si>
    <t>Tee hierro galvanizado 1/2 "</t>
  </si>
  <si>
    <t>Niple cromado 1/2"</t>
  </si>
  <si>
    <t>Zip-Tie</t>
  </si>
  <si>
    <t>Polea 20T</t>
  </si>
  <si>
    <t>Polea 80T</t>
  </si>
  <si>
    <t>S-360-12 Switch Power Supply 12VDC @ 30A</t>
  </si>
  <si>
    <t>LAIMI</t>
  </si>
  <si>
    <t>Rodamiento de bolas con brida F695-2RS</t>
  </si>
  <si>
    <t>Resorte de metal 30mm</t>
  </si>
  <si>
    <t>Resorte de metal 20mm</t>
  </si>
  <si>
    <t>rodamientos o ruedas johan</t>
  </si>
  <si>
    <t>Switch de final de carrera</t>
  </si>
  <si>
    <t>Acople flexible para motor y tornillo</t>
  </si>
  <si>
    <t>Motor paso a paso</t>
  </si>
  <si>
    <t>$3,95 en MicroJPM</t>
  </si>
  <si>
    <t>Insertos roscados M3x5x4</t>
  </si>
  <si>
    <t>Correa GT2 en bucle 200 mm</t>
  </si>
  <si>
    <t>Correa GT2 100 cm</t>
  </si>
  <si>
    <t>Lámina de acrílico 3mm (500x800)</t>
  </si>
  <si>
    <t>Amazon</t>
  </si>
  <si>
    <t>Panel de vidrio borosilicato (120 x 120 x 3) mm</t>
  </si>
  <si>
    <t>Falta tomar en cuenta los tornillos, los insertos y las piezas correspondientes a los ensambles de Johan.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</si>
</sst>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₡-140A]* #,##0.00_-;\-[$₡-140A]* #,##0.00_-;_-[$₡-140A]* &quot;-&quot;??_-;_-@_-"/>
    <numFmt numFmtId="166" formatCode="_([$$-409]* #,##0.000000_);_([$$-409]* \(#,##0.000000\);_([$$-409]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en-US</v>
    <v>avymim</v>
    <v>268435456</v>
    <v>1</v>
    <v>Powered by Refinitiv</v>
    <v>0</v>
    <v>USD/CRC</v>
    <v>2</v>
    <v>3</v>
    <v>Finance</v>
    <v>4</v>
    <v>540</v>
    <v>497</v>
    <v>-0.2</v>
    <v>-3.8760000000000004E-4</v>
    <v>CRC</v>
    <v>USD</v>
    <v>516.08000000000004</v>
    <v>Currency Pair</v>
    <v>45534.807905092595</v>
    <v>521</v>
    <v>US Dollar/Costa Rica Colon FX Spot Rate</v>
    <v>515.95000000000005</v>
    <v>515.95000000000005</v>
    <v>515.75</v>
    <v>USDCRC</v>
    <v>USD/CRC</v>
  </rv>
  <rv s="1">
    <v>0</v>
  </rv>
  <rv s="0">
    <v>en-US</v>
    <v>av6ck2</v>
    <v>268435456</v>
    <v>1</v>
    <v>Powered by Refinitiv</v>
    <v>0</v>
    <v>CRC/USD</v>
    <v>2</v>
    <v>5</v>
    <v>Finance</v>
    <v>4</v>
    <v>1.99E-3</v>
    <v>1.83E-3</v>
    <v>9.9999999999999995E-7</v>
    <v>5.2220000000000001E-4</v>
    <v>USD</v>
    <v>CRC</v>
    <v>1.9189999999999999E-3</v>
    <v>Currency Pair</v>
    <v>45534.807905092595</v>
    <v>1.9380000000000001E-3</v>
    <v>Costa Rica Colon/US Dollar FX Cross Rate</v>
    <v>1.915E-3</v>
    <v>1.915E-3</v>
    <v>1.916E-3</v>
    <v>CRCUSD</v>
    <v>CRC/USD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_-[$₡-es-CR]* #,##0.00_-;-[$₡-es-CR]* #,##0.00_-;_-[$₡-es-CR]* "-"??_-;_-@_-</rpv>
    </rSty>
    <rSty>
      <rpv i="1">1</rpv>
    </rSty>
    <rSty dxfid="3"/>
    <rSty dxfid="2"/>
    <rSty dxfid="0">
      <rpv i="0">0.00</rpv>
    </rSty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11C-6DDC-476A-A77C-DCF06B8F150E}">
  <dimension ref="A1:N37"/>
  <sheetViews>
    <sheetView tabSelected="1" topLeftCell="A19" zoomScaleNormal="100" workbookViewId="0">
      <selection activeCell="C31" sqref="C31"/>
    </sheetView>
  </sheetViews>
  <sheetFormatPr defaultRowHeight="14.4" x14ac:dyDescent="0.3"/>
  <cols>
    <col min="1" max="1" width="38.109375" customWidth="1"/>
    <col min="3" max="3" width="11.88671875" style="1" bestFit="1" customWidth="1"/>
    <col min="4" max="4" width="10.21875" style="1" hidden="1" customWidth="1"/>
    <col min="10" max="10" width="14.21875" customWidth="1"/>
    <col min="11" max="11" width="15.6640625" customWidth="1"/>
    <col min="12" max="12" width="16.88671875" customWidth="1"/>
  </cols>
  <sheetData>
    <row r="1" spans="1:14" x14ac:dyDescent="0.3">
      <c r="A1" t="s">
        <v>6</v>
      </c>
      <c r="B1" t="s">
        <v>10</v>
      </c>
      <c r="C1" s="1" t="s">
        <v>11</v>
      </c>
      <c r="E1" t="s">
        <v>7</v>
      </c>
      <c r="F1" t="s">
        <v>19</v>
      </c>
      <c r="G1" t="s">
        <v>8</v>
      </c>
      <c r="J1" t="s">
        <v>23</v>
      </c>
    </row>
    <row r="2" spans="1:14" x14ac:dyDescent="0.3">
      <c r="A2" t="s">
        <v>0</v>
      </c>
      <c r="B2">
        <v>1</v>
      </c>
      <c r="C2" s="1">
        <v>34.950000000000003</v>
      </c>
      <c r="D2" s="2"/>
      <c r="E2" s="1">
        <f t="shared" ref="E2:E9" si="0">C2*B2</f>
        <v>34.950000000000003</v>
      </c>
      <c r="F2" t="s">
        <v>20</v>
      </c>
      <c r="G2" t="s">
        <v>9</v>
      </c>
      <c r="J2" t="e" vm="1">
        <v>#VALUE!</v>
      </c>
      <c r="K2" s="2" cm="1">
        <f t="array" ref="K2">_FV(J2,"Price")</f>
        <v>515.75</v>
      </c>
    </row>
    <row r="3" spans="1:14" x14ac:dyDescent="0.3">
      <c r="A3" t="s">
        <v>1</v>
      </c>
      <c r="B3">
        <v>1</v>
      </c>
      <c r="C3" s="1">
        <v>17.95</v>
      </c>
      <c r="D3" s="2"/>
      <c r="E3" s="1">
        <f t="shared" si="0"/>
        <v>17.95</v>
      </c>
      <c r="F3" t="s">
        <v>20</v>
      </c>
      <c r="J3" t="e" vm="2">
        <v>#VALUE!</v>
      </c>
      <c r="K3" s="3" cm="1">
        <f t="array" ref="K3">_FV(J3,"Price")</f>
        <v>1.916E-3</v>
      </c>
    </row>
    <row r="4" spans="1:14" x14ac:dyDescent="0.3">
      <c r="A4" t="s">
        <v>37</v>
      </c>
      <c r="B4">
        <v>4</v>
      </c>
      <c r="C4" s="1">
        <v>21</v>
      </c>
      <c r="D4" s="2"/>
      <c r="E4" s="1">
        <f t="shared" si="0"/>
        <v>84</v>
      </c>
    </row>
    <row r="5" spans="1:14" x14ac:dyDescent="0.3">
      <c r="A5" t="s">
        <v>37</v>
      </c>
      <c r="B5">
        <v>1</v>
      </c>
      <c r="C5" s="1">
        <v>19.5</v>
      </c>
      <c r="D5" s="2"/>
      <c r="E5" s="1">
        <f t="shared" si="0"/>
        <v>19.5</v>
      </c>
    </row>
    <row r="6" spans="1:14" x14ac:dyDescent="0.3">
      <c r="A6" t="s">
        <v>36</v>
      </c>
      <c r="B6">
        <v>1</v>
      </c>
      <c r="C6" s="1">
        <v>2</v>
      </c>
      <c r="D6" s="2"/>
      <c r="E6" s="1">
        <f t="shared" si="0"/>
        <v>2</v>
      </c>
      <c r="F6" t="s">
        <v>21</v>
      </c>
    </row>
    <row r="7" spans="1:14" x14ac:dyDescent="0.3">
      <c r="A7" t="s">
        <v>2</v>
      </c>
      <c r="B7">
        <v>2</v>
      </c>
      <c r="C7" s="1">
        <v>6.99</v>
      </c>
      <c r="D7" s="2"/>
      <c r="E7" s="1">
        <f t="shared" si="0"/>
        <v>13.98</v>
      </c>
      <c r="N7" s="2"/>
    </row>
    <row r="8" spans="1:14" x14ac:dyDescent="0.3">
      <c r="A8" t="s">
        <v>3</v>
      </c>
      <c r="B8">
        <v>3</v>
      </c>
      <c r="C8" s="1">
        <v>8.49</v>
      </c>
      <c r="D8" s="2"/>
      <c r="E8" s="1">
        <f t="shared" si="0"/>
        <v>25.47</v>
      </c>
    </row>
    <row r="9" spans="1:14" x14ac:dyDescent="0.3">
      <c r="A9" t="s">
        <v>4</v>
      </c>
      <c r="B9">
        <v>3</v>
      </c>
      <c r="C9" s="1">
        <v>8.99</v>
      </c>
      <c r="D9" s="2"/>
      <c r="E9" s="1">
        <f t="shared" si="0"/>
        <v>26.97</v>
      </c>
    </row>
    <row r="10" spans="1:14" x14ac:dyDescent="0.3">
      <c r="A10" t="s">
        <v>5</v>
      </c>
      <c r="B10">
        <v>5</v>
      </c>
      <c r="C10" s="1">
        <v>6.95</v>
      </c>
      <c r="D10" s="2"/>
      <c r="E10" s="1">
        <f>C10*B10</f>
        <v>34.75</v>
      </c>
      <c r="F10" t="s">
        <v>20</v>
      </c>
    </row>
    <row r="11" spans="1:14" x14ac:dyDescent="0.3">
      <c r="A11" t="s">
        <v>12</v>
      </c>
      <c r="B11">
        <v>1</v>
      </c>
      <c r="C11" s="1">
        <v>39.950000000000003</v>
      </c>
      <c r="D11" s="2"/>
      <c r="E11" s="1">
        <f t="shared" ref="E11:E33" si="1">C11*B11</f>
        <v>39.950000000000003</v>
      </c>
      <c r="F11" t="s">
        <v>20</v>
      </c>
    </row>
    <row r="12" spans="1:14" x14ac:dyDescent="0.3">
      <c r="A12" t="s">
        <v>14</v>
      </c>
      <c r="B12">
        <v>2</v>
      </c>
      <c r="C12" s="1">
        <v>29.95</v>
      </c>
      <c r="D12" s="2"/>
      <c r="E12" s="1">
        <f t="shared" si="1"/>
        <v>59.9</v>
      </c>
    </row>
    <row r="13" spans="1:14" x14ac:dyDescent="0.3">
      <c r="A13" t="s">
        <v>13</v>
      </c>
      <c r="B13">
        <v>1</v>
      </c>
      <c r="C13" s="1">
        <v>16.5</v>
      </c>
      <c r="D13" s="2"/>
      <c r="E13" s="1">
        <f t="shared" si="1"/>
        <v>16.5</v>
      </c>
    </row>
    <row r="14" spans="1:14" x14ac:dyDescent="0.3">
      <c r="A14" t="s">
        <v>18</v>
      </c>
      <c r="B14">
        <v>1</v>
      </c>
      <c r="C14" s="1">
        <v>4.99</v>
      </c>
      <c r="D14" s="2"/>
      <c r="E14" s="1">
        <f t="shared" si="1"/>
        <v>4.99</v>
      </c>
      <c r="F14" t="s">
        <v>21</v>
      </c>
    </row>
    <row r="15" spans="1:14" x14ac:dyDescent="0.3">
      <c r="A15" t="s">
        <v>28</v>
      </c>
      <c r="B15">
        <v>1</v>
      </c>
      <c r="C15" s="1">
        <v>10.99</v>
      </c>
      <c r="D15" s="2"/>
      <c r="E15" s="1">
        <f t="shared" si="1"/>
        <v>10.99</v>
      </c>
    </row>
    <row r="16" spans="1:14" x14ac:dyDescent="0.3">
      <c r="A16" t="s">
        <v>27</v>
      </c>
      <c r="B16">
        <v>4</v>
      </c>
      <c r="C16" s="1">
        <v>6.5</v>
      </c>
      <c r="D16" s="2"/>
      <c r="E16" s="1">
        <f t="shared" si="1"/>
        <v>26</v>
      </c>
    </row>
    <row r="17" spans="1:7" x14ac:dyDescent="0.3">
      <c r="A17" t="s">
        <v>41</v>
      </c>
      <c r="B17">
        <v>4</v>
      </c>
      <c r="C17" s="1">
        <v>5.99</v>
      </c>
      <c r="D17" s="2"/>
      <c r="E17" s="1">
        <f t="shared" si="1"/>
        <v>23.96</v>
      </c>
    </row>
    <row r="18" spans="1:7" x14ac:dyDescent="0.3">
      <c r="A18" t="s">
        <v>40</v>
      </c>
      <c r="B18">
        <v>1</v>
      </c>
      <c r="C18" s="1">
        <v>3.99</v>
      </c>
      <c r="D18" s="2"/>
      <c r="E18" s="1">
        <f t="shared" si="1"/>
        <v>3.99</v>
      </c>
    </row>
    <row r="19" spans="1:7" x14ac:dyDescent="0.3">
      <c r="A19" t="s">
        <v>39</v>
      </c>
      <c r="C19" s="1">
        <f>8.99/100</f>
        <v>8.9900000000000008E-2</v>
      </c>
      <c r="D19" s="2"/>
      <c r="E19" s="1">
        <f t="shared" si="1"/>
        <v>0</v>
      </c>
    </row>
    <row r="20" spans="1:7" x14ac:dyDescent="0.3">
      <c r="A20" t="s">
        <v>25</v>
      </c>
      <c r="B20">
        <v>1</v>
      </c>
      <c r="C20" s="1">
        <f>D20*K3</f>
        <v>0.68975999999999993</v>
      </c>
      <c r="D20" s="2">
        <v>360</v>
      </c>
      <c r="E20" s="1">
        <f t="shared" si="1"/>
        <v>0.68975999999999993</v>
      </c>
      <c r="F20" t="s">
        <v>22</v>
      </c>
    </row>
    <row r="21" spans="1:7" x14ac:dyDescent="0.3">
      <c r="A21" t="s">
        <v>24</v>
      </c>
      <c r="B21">
        <v>1</v>
      </c>
      <c r="C21" s="1">
        <f>D21*K3</f>
        <v>2.8548399999999998</v>
      </c>
      <c r="D21" s="2">
        <v>1490</v>
      </c>
      <c r="E21" s="1">
        <f t="shared" si="1"/>
        <v>2.8548399999999998</v>
      </c>
      <c r="F21" t="s">
        <v>22</v>
      </c>
    </row>
    <row r="22" spans="1:7" x14ac:dyDescent="0.3">
      <c r="A22" t="s">
        <v>33</v>
      </c>
      <c r="B22">
        <v>4</v>
      </c>
      <c r="C22" s="1">
        <v>2.4900000000000002</v>
      </c>
      <c r="D22" s="2"/>
      <c r="E22" s="1">
        <f t="shared" si="1"/>
        <v>9.9600000000000009</v>
      </c>
    </row>
    <row r="23" spans="1:7" x14ac:dyDescent="0.3">
      <c r="A23" t="s">
        <v>32</v>
      </c>
      <c r="B23">
        <v>16</v>
      </c>
      <c r="C23" s="1">
        <f>6/4</f>
        <v>1.5</v>
      </c>
      <c r="D23" s="2"/>
      <c r="E23" s="1">
        <f>C23*B23</f>
        <v>24</v>
      </c>
      <c r="F23" t="s">
        <v>21</v>
      </c>
    </row>
    <row r="24" spans="1:7" x14ac:dyDescent="0.3">
      <c r="A24" t="s">
        <v>29</v>
      </c>
      <c r="B24">
        <v>1</v>
      </c>
      <c r="C24" s="1">
        <v>39.950000000000003</v>
      </c>
      <c r="D24" s="2"/>
      <c r="E24" s="1">
        <f t="shared" si="1"/>
        <v>39.950000000000003</v>
      </c>
      <c r="F24" t="s">
        <v>20</v>
      </c>
    </row>
    <row r="25" spans="1:7" x14ac:dyDescent="0.3">
      <c r="A25" t="s">
        <v>15</v>
      </c>
      <c r="D25" s="2"/>
      <c r="E25" s="1">
        <f t="shared" si="1"/>
        <v>0</v>
      </c>
    </row>
    <row r="26" spans="1:7" x14ac:dyDescent="0.3">
      <c r="A26" t="s">
        <v>42</v>
      </c>
      <c r="B26">
        <v>1</v>
      </c>
      <c r="C26" s="1">
        <f>D26*K3</f>
        <v>12.453999999999999</v>
      </c>
      <c r="D26" s="2">
        <v>6500</v>
      </c>
      <c r="E26" s="1">
        <f t="shared" si="1"/>
        <v>12.453999999999999</v>
      </c>
      <c r="F26" t="s">
        <v>30</v>
      </c>
    </row>
    <row r="27" spans="1:7" x14ac:dyDescent="0.3">
      <c r="A27" t="s">
        <v>44</v>
      </c>
      <c r="B27">
        <v>1</v>
      </c>
      <c r="C27" s="1">
        <f>28.69</f>
        <v>28.69</v>
      </c>
      <c r="D27" s="2"/>
      <c r="E27" s="1">
        <f t="shared" si="1"/>
        <v>28.69</v>
      </c>
      <c r="F27" t="s">
        <v>43</v>
      </c>
    </row>
    <row r="28" spans="1:7" x14ac:dyDescent="0.3">
      <c r="A28" t="s">
        <v>16</v>
      </c>
      <c r="D28" s="2"/>
      <c r="E28" s="1">
        <f t="shared" si="1"/>
        <v>0</v>
      </c>
    </row>
    <row r="29" spans="1:7" x14ac:dyDescent="0.3">
      <c r="A29" t="s">
        <v>17</v>
      </c>
      <c r="D29" s="2"/>
      <c r="E29" s="1">
        <f t="shared" si="1"/>
        <v>0</v>
      </c>
    </row>
    <row r="30" spans="1:7" x14ac:dyDescent="0.3">
      <c r="A30" t="s">
        <v>31</v>
      </c>
      <c r="B30">
        <v>16</v>
      </c>
      <c r="C30" s="1">
        <f>9.99/10</f>
        <v>0.999</v>
      </c>
      <c r="D30" s="2"/>
      <c r="E30" s="1">
        <f t="shared" si="1"/>
        <v>15.984</v>
      </c>
    </row>
    <row r="31" spans="1:7" x14ac:dyDescent="0.3">
      <c r="A31" t="s">
        <v>34</v>
      </c>
      <c r="D31" s="2"/>
      <c r="E31" s="1">
        <f t="shared" si="1"/>
        <v>0</v>
      </c>
    </row>
    <row r="32" spans="1:7" x14ac:dyDescent="0.3">
      <c r="A32" t="s">
        <v>35</v>
      </c>
      <c r="B32">
        <v>3</v>
      </c>
      <c r="C32" s="1">
        <v>4.99</v>
      </c>
      <c r="D32" s="2"/>
      <c r="E32" s="1">
        <f t="shared" si="1"/>
        <v>14.97</v>
      </c>
      <c r="F32" t="s">
        <v>21</v>
      </c>
      <c r="G32" t="s">
        <v>38</v>
      </c>
    </row>
    <row r="33" spans="1:5" x14ac:dyDescent="0.3">
      <c r="A33" t="s">
        <v>26</v>
      </c>
      <c r="B33">
        <v>2</v>
      </c>
      <c r="C33" s="1">
        <f>3/40</f>
        <v>7.4999999999999997E-2</v>
      </c>
      <c r="D33" s="2"/>
      <c r="E33" s="1">
        <f t="shared" si="1"/>
        <v>0.15</v>
      </c>
    </row>
    <row r="34" spans="1:5" x14ac:dyDescent="0.3">
      <c r="D34" s="2"/>
    </row>
    <row r="35" spans="1:5" x14ac:dyDescent="0.3">
      <c r="A35" s="4" t="s">
        <v>7</v>
      </c>
      <c r="E35" s="5">
        <f>SUM(E2:E33)</f>
        <v>595.55259999999998</v>
      </c>
    </row>
    <row r="37" spans="1:5" x14ac:dyDescent="0.3">
      <c r="A37" t="s">
        <v>45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B674D-AA7B-4720-BCF5-0523D51FD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Ch.</dc:creator>
  <cp:lastModifiedBy>CHACON CORDERO CAROLINA MARIA</cp:lastModifiedBy>
  <dcterms:created xsi:type="dcterms:W3CDTF">2024-08-30T15:00:59Z</dcterms:created>
  <dcterms:modified xsi:type="dcterms:W3CDTF">2024-08-30T19:36:31Z</dcterms:modified>
</cp:coreProperties>
</file>