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C:\Users\carol\Desktop\GA - Data Analytics\Week 3\deliverables\"/>
    </mc:Choice>
  </mc:AlternateContent>
  <xr:revisionPtr revIDLastSave="0" documentId="13_ncr:1_{6FEA2DE8-E4D9-432A-984F-C48E2E8CE4A3}" xr6:coauthVersionLast="46" xr6:coauthVersionMax="46" xr10:uidLastSave="{00000000-0000-0000-0000-000000000000}"/>
  <bookViews>
    <workbookView xWindow="-19536" yWindow="-2916" windowWidth="19632" windowHeight="12552" tabRatio="882" firstSheet="7" activeTab="18" xr2:uid="{8992F443-F3E1-4FF1-95DE-8BCC49BA3620}"/>
  </bookViews>
  <sheets>
    <sheet name="Data Handling Summary" sheetId="20" r:id="rId1"/>
    <sheet name="Q1.RAW" sheetId="2" r:id="rId2"/>
    <sheet name="Q1.CLEAN" sheetId="1" r:id="rId3"/>
    <sheet name="Q1.ANALYSIS1" sheetId="21" r:id="rId4"/>
    <sheet name="Q2.RAW" sheetId="4" r:id="rId5"/>
    <sheet name="Q2.CLEAN" sheetId="5" r:id="rId6"/>
    <sheet name="Q2.ANALYSIS" sheetId="6" r:id="rId7"/>
    <sheet name="Q3. RAW" sheetId="7" r:id="rId8"/>
    <sheet name="Q3. CLEAN" sheetId="8" r:id="rId9"/>
    <sheet name="Q3.ANALYSIS" sheetId="9" r:id="rId10"/>
    <sheet name="Q4. RAW" sheetId="10" r:id="rId11"/>
    <sheet name="Q4.CLEAN" sheetId="11" r:id="rId12"/>
    <sheet name="Q4.ANALYSIS" sheetId="23" r:id="rId13"/>
    <sheet name="Q5. RAW" sheetId="13" r:id="rId14"/>
    <sheet name="Q5.CLEAN" sheetId="29" r:id="rId15"/>
    <sheet name="Q5.ANALYSIS" sheetId="15" r:id="rId16"/>
    <sheet name="Q6.RAW" sheetId="16" r:id="rId17"/>
    <sheet name="Q6.CLEAN" sheetId="17" r:id="rId18"/>
    <sheet name="Q6.ANALYSIS" sheetId="18" r:id="rId19"/>
  </sheets>
  <definedNames>
    <definedName name="_xlnm._FilterDatabase" localSheetId="2" hidden="1">'Q1.CLEAN'!$A$1:$D$1</definedName>
    <definedName name="_xlnm._FilterDatabase" localSheetId="5" hidden="1">'Q2.CLEAN'!$A$1:$E$63</definedName>
    <definedName name="_xlnm._FilterDatabase" localSheetId="8" hidden="1">'Q3. CLEAN'!$A$1:$E$63</definedName>
    <definedName name="_xlnm._FilterDatabase" localSheetId="11" hidden="1">'Q4.CLEAN'!$A$1:$H$1</definedName>
    <definedName name="_xlnm._FilterDatabase" localSheetId="14" hidden="1">'Q5.CLEAN'!$A$1:$E$1</definedName>
    <definedName name="_xlnm._FilterDatabase" localSheetId="17" hidden="1">'Q6.CLEAN'!$A$1:$C$1</definedName>
  </definedNames>
  <calcPr calcId="191029"/>
  <pivotCaches>
    <pivotCache cacheId="0" r:id="rId20"/>
    <pivotCache cacheId="1" r:id="rId21"/>
    <pivotCache cacheId="2" r:id="rId22"/>
    <pivotCache cacheId="3" r:id="rId23"/>
    <pivotCache cacheId="4" r:id="rId24"/>
    <pivotCache cacheId="5" r:id="rId2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5" l="1"/>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I3" i="11"/>
  <c r="I2" i="11"/>
  <c r="B33" i="15"/>
  <c r="A32" i="15"/>
  <c r="B32" i="15"/>
  <c r="B49" i="15"/>
  <c r="A48" i="15"/>
  <c r="B48" i="15"/>
  <c r="E37" i="5"/>
  <c r="E38" i="5"/>
  <c r="E39" i="5"/>
  <c r="E4" i="5"/>
  <c r="E5" i="5"/>
  <c r="E6" i="5"/>
  <c r="E7" i="5"/>
  <c r="E8" i="5"/>
  <c r="E40" i="5"/>
  <c r="E41" i="5"/>
  <c r="E42" i="5"/>
  <c r="E43" i="5"/>
  <c r="E44" i="5"/>
  <c r="E45" i="5"/>
  <c r="E46" i="5"/>
  <c r="E47" i="5"/>
  <c r="E48" i="5"/>
  <c r="E49" i="5"/>
  <c r="E50" i="5"/>
  <c r="E51" i="5"/>
  <c r="E9" i="5"/>
  <c r="E10" i="5"/>
  <c r="E11" i="5"/>
  <c r="E12" i="5"/>
  <c r="E13" i="5"/>
  <c r="E14" i="5"/>
  <c r="E15" i="5"/>
  <c r="E16" i="5"/>
  <c r="E17" i="5"/>
  <c r="E18" i="5"/>
  <c r="E19" i="5"/>
  <c r="E20" i="5"/>
  <c r="E52" i="5"/>
  <c r="E53" i="5"/>
  <c r="E54" i="5"/>
  <c r="E55" i="5"/>
  <c r="E56" i="5"/>
  <c r="E57" i="5"/>
  <c r="E58" i="5"/>
  <c r="E59" i="5"/>
  <c r="E60" i="5"/>
  <c r="E61" i="5"/>
  <c r="E62" i="5"/>
  <c r="E63" i="5"/>
  <c r="E21" i="5"/>
  <c r="E22" i="5"/>
  <c r="E23" i="5"/>
  <c r="E24" i="5"/>
  <c r="E25" i="5"/>
  <c r="E26" i="5"/>
  <c r="E27" i="5"/>
  <c r="E28" i="5"/>
  <c r="E29" i="5"/>
  <c r="E30" i="5"/>
  <c r="E31" i="5"/>
  <c r="E32" i="5"/>
  <c r="E34" i="5"/>
  <c r="E35" i="5"/>
  <c r="E36" i="5"/>
</calcChain>
</file>

<file path=xl/sharedStrings.xml><?xml version="1.0" encoding="utf-8"?>
<sst xmlns="http://schemas.openxmlformats.org/spreadsheetml/2006/main" count="603" uniqueCount="66">
  <si>
    <t>Divvybikes</t>
  </si>
  <si>
    <t>Baywheels</t>
  </si>
  <si>
    <t>month</t>
  </si>
  <si>
    <t>year</t>
  </si>
  <si>
    <t>company_name</t>
  </si>
  <si>
    <t>trips</t>
  </si>
  <si>
    <t>bike_id</t>
  </si>
  <si>
    <t>start_time</t>
  </si>
  <si>
    <t>end_time</t>
  </si>
  <si>
    <t>start_station_name</t>
  </si>
  <si>
    <t>end_station_name</t>
  </si>
  <si>
    <t>user_type</t>
  </si>
  <si>
    <t>distance</t>
  </si>
  <si>
    <t>Montgomery St BART Station (Market St at 2nd St)</t>
  </si>
  <si>
    <t>Palm St at Willow St</t>
  </si>
  <si>
    <t>Subscriber</t>
  </si>
  <si>
    <t>QUESTION 1</t>
  </si>
  <si>
    <t>How I cleaned the data</t>
  </si>
  <si>
    <t>Reasoning</t>
  </si>
  <si>
    <t>Removed data from Divvybikes Year 2017 Jan - May</t>
  </si>
  <si>
    <t>Baywheels had no data from Year 2017 Jan- May to match the data from Divvybikes.</t>
  </si>
  <si>
    <t>Row Labels</t>
  </si>
  <si>
    <t>Grand Total</t>
  </si>
  <si>
    <t>Sum of trips</t>
  </si>
  <si>
    <t>Column Labels</t>
  </si>
  <si>
    <t>2018-08-12 12:35:02+00</t>
  </si>
  <si>
    <t>2018-08-12 15:27:11+00</t>
  </si>
  <si>
    <t>Wabash Ave &amp; 87th St</t>
  </si>
  <si>
    <t>Central St &amp; Girard Ave</t>
  </si>
  <si>
    <t>Sum of distance</t>
  </si>
  <si>
    <t>Matched column names on two tables</t>
  </si>
  <si>
    <t>QUESTION 4</t>
  </si>
  <si>
    <t>Growth Rate %</t>
  </si>
  <si>
    <t>QUESTION 2</t>
  </si>
  <si>
    <t>Created a New column</t>
  </si>
  <si>
    <t>Growth rate %' was added to give more insight about monthly trip behaviour during 2017 - 2019</t>
  </si>
  <si>
    <t>number_of_trips</t>
  </si>
  <si>
    <t>Sum of Growth Rate %</t>
  </si>
  <si>
    <t>baywheels</t>
  </si>
  <si>
    <t>avg_dist</t>
  </si>
  <si>
    <t>bikes_relocated</t>
  </si>
  <si>
    <t>company</t>
  </si>
  <si>
    <t>divvybikes</t>
  </si>
  <si>
    <t>Sum of bikes_relocated</t>
  </si>
  <si>
    <t>Question 5</t>
  </si>
  <si>
    <t>total_trips</t>
  </si>
  <si>
    <t>Sum of total_trips</t>
  </si>
  <si>
    <t>months</t>
  </si>
  <si>
    <t>total trips</t>
  </si>
  <si>
    <t>SUM</t>
  </si>
  <si>
    <t>Percentage of Bike relocation per Year</t>
  </si>
  <si>
    <t>time duration</t>
  </si>
  <si>
    <t>Answer: The company that has the longest journey was Baywheels with a total of 69 Kilometres travelled. We know that this trip was performed with Bike ID 4780. It began from Montgomery St BART Station (Market St at 2nd St) and ended at Palm St at Willow St. The user was a Subscriber with Baywheels and it took them approximately 2 hours to complete the journey.</t>
  </si>
  <si>
    <t>Answer: The highlighted section is how many trips there was in each month from years 2017 - 2019.</t>
  </si>
  <si>
    <t>Sum of avg_dist</t>
  </si>
  <si>
    <t>Answer: From 2017 - 2019, the typically journey for Baywheels is between 1.6km to 1.70 km. And for Divvybikes is between 1.97km to 2.16 km</t>
  </si>
  <si>
    <t>Answer: Baywheels have shown the most growth in bike rental throughtout 2017 - 2019 with a total growth rate of 151% over those three years.</t>
  </si>
  <si>
    <t>Sum of number_of_trips</t>
  </si>
  <si>
    <t>Answer: Yes, there's negative growth between the Christmas holiday period (Oct, Nov, Dec) and is usually back to growth after January.</t>
  </si>
  <si>
    <r>
      <t xml:space="preserve">Comments: </t>
    </r>
    <r>
      <rPr>
        <b/>
        <sz val="11"/>
        <color theme="1"/>
        <rFont val="Calibri"/>
        <family val="2"/>
        <scheme val="minor"/>
      </rPr>
      <t>Baywheels</t>
    </r>
    <r>
      <rPr>
        <sz val="11"/>
        <color theme="1"/>
        <rFont val="Calibri"/>
        <family val="2"/>
        <scheme val="minor"/>
      </rPr>
      <t xml:space="preserve"> had a very low start point on June 2017, which suggests that it launched around June 2017.  It seems to have a study growth over the years but during the December holiday period,there's always a sudden drop, then it picks up again after January or February. On the other hand, Divvy bikes shows consistency throughout the years with huge peaks around tax season (Juen - August) before dropping down for Christmas Holiday season. Divvybikes seems to be around for longer due to its consistency of usage.</t>
    </r>
  </si>
  <si>
    <t>QUESTION 3</t>
  </si>
  <si>
    <t>Both tables need to match columns to prior to union-ing rows from both datasets</t>
  </si>
  <si>
    <t>Union the Divvybikes and Baywheels data into one table</t>
  </si>
  <si>
    <t>I need to compare these two datasets.</t>
  </si>
  <si>
    <t>Data from Question 1 was added to the table.</t>
  </si>
  <si>
    <t>I need to compare the rate in which bikes are being relocated vs the amount of trips.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</si>
</sst>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0"/>
      <color rgb="FF000000"/>
      <name val="Arial"/>
      <family val="2"/>
    </font>
    <font>
      <b/>
      <sz val="10"/>
      <color rgb="FF000000"/>
      <name val="Arial"/>
      <family val="2"/>
    </font>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bgColor indexed="64"/>
      </patternFill>
    </fill>
  </fills>
  <borders count="1">
    <border>
      <left/>
      <right/>
      <top/>
      <bottom/>
      <diagonal/>
    </border>
  </borders>
  <cellStyleXfs count="3">
    <xf numFmtId="0" fontId="0" fillId="0" borderId="0"/>
    <xf numFmtId="0" fontId="1" fillId="0" borderId="0"/>
    <xf numFmtId="9" fontId="3" fillId="0" borderId="0" applyFont="0" applyFill="0" applyBorder="0" applyAlignment="0" applyProtection="0"/>
  </cellStyleXfs>
  <cellXfs count="30">
    <xf numFmtId="0" fontId="0" fillId="0" borderId="0" xfId="0"/>
    <xf numFmtId="0" fontId="1" fillId="0" borderId="0" xfId="1"/>
    <xf numFmtId="0" fontId="1" fillId="0" borderId="0" xfId="1" applyAlignment="1">
      <alignment wrapText="1"/>
    </xf>
    <xf numFmtId="0" fontId="1" fillId="0" borderId="0" xfId="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 fontId="0" fillId="0" borderId="0" xfId="0" applyNumberFormat="1"/>
    <xf numFmtId="0" fontId="0" fillId="0" borderId="0" xfId="0" applyAlignment="1">
      <alignment horizontal="right"/>
    </xf>
    <xf numFmtId="22" fontId="0" fillId="0" borderId="0" xfId="0" applyNumberFormat="1" applyAlignment="1">
      <alignment horizontal="left"/>
    </xf>
    <xf numFmtId="0" fontId="1" fillId="3" borderId="0" xfId="1" applyFill="1"/>
    <xf numFmtId="0" fontId="2" fillId="2" borderId="0" xfId="1" applyFont="1" applyFill="1"/>
    <xf numFmtId="10" fontId="0" fillId="0" borderId="0" xfId="0" applyNumberFormat="1"/>
    <xf numFmtId="0" fontId="0" fillId="0" borderId="0" xfId="0" quotePrefix="1" applyAlignment="1">
      <alignment wrapText="1"/>
    </xf>
    <xf numFmtId="9" fontId="0" fillId="0" borderId="0" xfId="0" applyNumberFormat="1"/>
    <xf numFmtId="164" fontId="0" fillId="0" borderId="0" xfId="0" applyNumberFormat="1"/>
    <xf numFmtId="0" fontId="0" fillId="0" borderId="0" xfId="0" applyAlignment="1">
      <alignment wrapText="1"/>
    </xf>
    <xf numFmtId="0" fontId="4" fillId="0" borderId="0" xfId="0" applyFont="1"/>
    <xf numFmtId="9" fontId="4" fillId="4" borderId="0" xfId="2" applyFont="1" applyFill="1"/>
    <xf numFmtId="0" fontId="4" fillId="4" borderId="0" xfId="0" applyFont="1" applyFill="1"/>
    <xf numFmtId="1" fontId="0" fillId="4" borderId="0" xfId="0" applyNumberFormat="1" applyFill="1"/>
    <xf numFmtId="2" fontId="0" fillId="0" borderId="0" xfId="0" applyNumberFormat="1"/>
    <xf numFmtId="0" fontId="0" fillId="0" borderId="0" xfId="0" applyAlignment="1">
      <alignment vertical="top" wrapText="1"/>
    </xf>
    <xf numFmtId="0" fontId="6" fillId="4" borderId="0" xfId="0" applyFont="1" applyFill="1" applyAlignment="1">
      <alignment horizontal="left" vertical="top" wrapText="1"/>
    </xf>
    <xf numFmtId="0" fontId="6" fillId="4" borderId="0" xfId="0" applyFont="1" applyFill="1" applyAlignment="1">
      <alignment horizontal="center"/>
    </xf>
    <xf numFmtId="0" fontId="0" fillId="5" borderId="0" xfId="0" applyFill="1" applyAlignment="1">
      <alignment horizontal="left" vertical="top" wrapText="1"/>
    </xf>
    <xf numFmtId="0" fontId="0" fillId="4" borderId="0" xfId="0" applyFill="1" applyAlignment="1">
      <alignment horizontal="center" wrapText="1"/>
    </xf>
    <xf numFmtId="0" fontId="6" fillId="4" borderId="0" xfId="0" applyFont="1" applyFill="1" applyAlignment="1">
      <alignment horizontal="center" vertical="top" wrapText="1"/>
    </xf>
    <xf numFmtId="0" fontId="5" fillId="4" borderId="0" xfId="0" applyFont="1" applyFill="1" applyAlignment="1">
      <alignment horizontal="left" vertical="top" wrapText="1"/>
    </xf>
  </cellXfs>
  <cellStyles count="3">
    <cellStyle name="Normal" xfId="0" builtinId="0"/>
    <cellStyle name="Normal 4" xfId="1" xr:uid="{35969927-D6A1-40A9-A303-8E70B57ECDDF}"/>
    <cellStyle name="Percent" xfId="2" builtinId="5"/>
  </cellStyles>
  <dxfs count="21">
    <dxf>
      <numFmt numFmtId="2" formatCode="0.00"/>
    </dxf>
    <dxf>
      <numFmt numFmtId="1" formatCode="0"/>
    </dxf>
    <dxf>
      <numFmt numFmtId="1" formatCode="0"/>
    </dxf>
    <dxf>
      <numFmt numFmtId="13" formatCode="0%"/>
    </dxf>
    <dxf>
      <numFmt numFmtId="13" formatCode="0%"/>
    </dxf>
    <dxf>
      <numFmt numFmtId="13" formatCode="0%"/>
    </dxf>
    <dxf>
      <numFmt numFmtId="13" formatCode="0%"/>
    </dxf>
    <dxf>
      <numFmt numFmtId="13" formatCode="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 formatCode="0"/>
    </dxf>
  </dxfs>
  <tableStyles count="0" defaultTableStyle="TableStyleMedium2" defaultPivotStyle="PivotStyleLight16"/>
  <colors>
    <mruColors>
      <color rgb="FF9966FF"/>
      <color rgb="FF6600CC"/>
      <color rgb="FFCCCCFF"/>
      <color rgb="FF9933FF"/>
      <color rgb="FF99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[Project_2_Excel_Caroline_Andrade.xlsx]Q1.ANALYSIS1!PivotTable1</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2017</a:t>
            </a:r>
            <a:r>
              <a:rPr lang="en-AU" baseline="0"/>
              <a:t> - 2019 </a:t>
            </a:r>
            <a:r>
              <a:rPr lang="en-AU"/>
              <a:t>Number</a:t>
            </a:r>
            <a:r>
              <a:rPr lang="en-AU" baseline="0"/>
              <a:t> of trips overtime: </a:t>
            </a:r>
          </a:p>
          <a:p>
            <a:pPr>
              <a:defRPr/>
            </a:pPr>
            <a:r>
              <a:rPr lang="en-AU" baseline="0"/>
              <a:t>Divvybikes vs Baywheels</a:t>
            </a:r>
            <a:endParaRPr lang="en-AU"/>
          </a:p>
        </c:rich>
      </c:tx>
      <c:layout>
        <c:manualLayout>
          <c:xMode val="edge"/>
          <c:yMode val="edge"/>
          <c:x val="0.36926187497872354"/>
          <c:y val="2.64979472024435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pivotFmt>
    </c:pivotFmts>
    <c:plotArea>
      <c:layout>
        <c:manualLayout>
          <c:layoutTarget val="inner"/>
          <c:xMode val="edge"/>
          <c:yMode val="edge"/>
          <c:x val="9.8643089105387244E-2"/>
          <c:y val="0.12419735946104973"/>
          <c:w val="0.76011931135726674"/>
          <c:h val="0.73177902510297044"/>
        </c:manualLayout>
      </c:layout>
      <c:lineChart>
        <c:grouping val="standard"/>
        <c:varyColors val="0"/>
        <c:ser>
          <c:idx val="0"/>
          <c:order val="0"/>
          <c:tx>
            <c:strRef>
              <c:f>'Q1.ANALYSIS1'!$B$3:$B$4</c:f>
              <c:strCache>
                <c:ptCount val="1"/>
                <c:pt idx="0">
                  <c:v>Baywheels</c:v>
                </c:pt>
              </c:strCache>
            </c:strRef>
          </c:tx>
          <c:spPr>
            <a:ln w="28575" cap="rnd">
              <a:solidFill>
                <a:schemeClr val="accent1"/>
              </a:solidFill>
              <a:round/>
            </a:ln>
            <a:effectLst/>
          </c:spPr>
          <c:marker>
            <c:symbol val="none"/>
          </c:marker>
          <c:cat>
            <c:multiLvlStrRef>
              <c:f>'Q1.ANALYSIS1'!$A$5:$A$39</c:f>
              <c:multiLvlStrCache>
                <c:ptCount val="31"/>
                <c:lvl>
                  <c:pt idx="0">
                    <c:v>6</c:v>
                  </c:pt>
                  <c:pt idx="1">
                    <c:v>7</c:v>
                  </c:pt>
                  <c:pt idx="2">
                    <c:v>8</c:v>
                  </c:pt>
                  <c:pt idx="3">
                    <c:v>9</c:v>
                  </c:pt>
                  <c:pt idx="4">
                    <c:v>10</c:v>
                  </c:pt>
                  <c:pt idx="5">
                    <c:v>11</c:v>
                  </c:pt>
                  <c:pt idx="6">
                    <c:v>12</c:v>
                  </c:pt>
                  <c:pt idx="7">
                    <c:v>1</c:v>
                  </c:pt>
                  <c:pt idx="8">
                    <c:v>2</c:v>
                  </c:pt>
                  <c:pt idx="9">
                    <c:v>3</c:v>
                  </c:pt>
                  <c:pt idx="10">
                    <c:v>4</c:v>
                  </c:pt>
                  <c:pt idx="11">
                    <c:v>5</c:v>
                  </c:pt>
                  <c:pt idx="12">
                    <c:v>6</c:v>
                  </c:pt>
                  <c:pt idx="13">
                    <c:v>7</c:v>
                  </c:pt>
                  <c:pt idx="14">
                    <c:v>8</c:v>
                  </c:pt>
                  <c:pt idx="15">
                    <c:v>9</c:v>
                  </c:pt>
                  <c:pt idx="16">
                    <c:v>10</c:v>
                  </c:pt>
                  <c:pt idx="17">
                    <c:v>11</c:v>
                  </c:pt>
                  <c:pt idx="18">
                    <c:v>12</c:v>
                  </c:pt>
                  <c:pt idx="19">
                    <c:v>1</c:v>
                  </c:pt>
                  <c:pt idx="20">
                    <c:v>2</c:v>
                  </c:pt>
                  <c:pt idx="21">
                    <c:v>3</c:v>
                  </c:pt>
                  <c:pt idx="22">
                    <c:v>4</c:v>
                  </c:pt>
                  <c:pt idx="23">
                    <c:v>5</c:v>
                  </c:pt>
                  <c:pt idx="24">
                    <c:v>6</c:v>
                  </c:pt>
                  <c:pt idx="25">
                    <c:v>7</c:v>
                  </c:pt>
                  <c:pt idx="26">
                    <c:v>8</c:v>
                  </c:pt>
                  <c:pt idx="27">
                    <c:v>9</c:v>
                  </c:pt>
                  <c:pt idx="28">
                    <c:v>10</c:v>
                  </c:pt>
                  <c:pt idx="29">
                    <c:v>11</c:v>
                  </c:pt>
                  <c:pt idx="30">
                    <c:v>12</c:v>
                  </c:pt>
                </c:lvl>
                <c:lvl>
                  <c:pt idx="0">
                    <c:v>2017</c:v>
                  </c:pt>
                  <c:pt idx="7">
                    <c:v>2018</c:v>
                  </c:pt>
                  <c:pt idx="19">
                    <c:v>2019</c:v>
                  </c:pt>
                </c:lvl>
              </c:multiLvlStrCache>
            </c:multiLvlStrRef>
          </c:cat>
          <c:val>
            <c:numRef>
              <c:f>'Q1.ANALYSIS1'!$B$5:$B$39</c:f>
              <c:numCache>
                <c:formatCode>0</c:formatCode>
                <c:ptCount val="31"/>
                <c:pt idx="0">
                  <c:v>2689</c:v>
                </c:pt>
                <c:pt idx="1">
                  <c:v>44073</c:v>
                </c:pt>
                <c:pt idx="2">
                  <c:v>83292</c:v>
                </c:pt>
                <c:pt idx="3">
                  <c:v>98558</c:v>
                </c:pt>
                <c:pt idx="4">
                  <c:v>108937</c:v>
                </c:pt>
                <c:pt idx="5">
                  <c:v>95612</c:v>
                </c:pt>
                <c:pt idx="6">
                  <c:v>86539</c:v>
                </c:pt>
                <c:pt idx="7">
                  <c:v>94802</c:v>
                </c:pt>
                <c:pt idx="8">
                  <c:v>106718</c:v>
                </c:pt>
                <c:pt idx="9">
                  <c:v>111382</c:v>
                </c:pt>
                <c:pt idx="10">
                  <c:v>131169</c:v>
                </c:pt>
                <c:pt idx="11">
                  <c:v>179125</c:v>
                </c:pt>
                <c:pt idx="12">
                  <c:v>195968</c:v>
                </c:pt>
                <c:pt idx="13">
                  <c:v>199222</c:v>
                </c:pt>
                <c:pt idx="14">
                  <c:v>192162</c:v>
                </c:pt>
                <c:pt idx="15">
                  <c:v>186217</c:v>
                </c:pt>
                <c:pt idx="16">
                  <c:v>201458</c:v>
                </c:pt>
                <c:pt idx="17">
                  <c:v>134135</c:v>
                </c:pt>
                <c:pt idx="18">
                  <c:v>131363</c:v>
                </c:pt>
                <c:pt idx="19">
                  <c:v>192082</c:v>
                </c:pt>
                <c:pt idx="20">
                  <c:v>183412</c:v>
                </c:pt>
                <c:pt idx="21">
                  <c:v>256299</c:v>
                </c:pt>
                <c:pt idx="22">
                  <c:v>239111</c:v>
                </c:pt>
                <c:pt idx="23">
                  <c:v>182163</c:v>
                </c:pt>
                <c:pt idx="24">
                  <c:v>191772</c:v>
                </c:pt>
                <c:pt idx="25">
                  <c:v>258102</c:v>
                </c:pt>
                <c:pt idx="26">
                  <c:v>210563</c:v>
                </c:pt>
                <c:pt idx="27">
                  <c:v>217986</c:v>
                </c:pt>
                <c:pt idx="28">
                  <c:v>239895</c:v>
                </c:pt>
                <c:pt idx="29">
                  <c:v>185496</c:v>
                </c:pt>
                <c:pt idx="30">
                  <c:v>150102</c:v>
                </c:pt>
              </c:numCache>
            </c:numRef>
          </c:val>
          <c:smooth val="0"/>
          <c:extLst>
            <c:ext xmlns:c16="http://schemas.microsoft.com/office/drawing/2014/chart" uri="{C3380CC4-5D6E-409C-BE32-E72D297353CC}">
              <c16:uniqueId val="{00000000-6948-4980-882B-11EB92C979EF}"/>
            </c:ext>
          </c:extLst>
        </c:ser>
        <c:ser>
          <c:idx val="1"/>
          <c:order val="1"/>
          <c:tx>
            <c:strRef>
              <c:f>'Q1.ANALYSIS1'!$C$3:$C$4</c:f>
              <c:strCache>
                <c:ptCount val="1"/>
                <c:pt idx="0">
                  <c:v>Divvybikes</c:v>
                </c:pt>
              </c:strCache>
            </c:strRef>
          </c:tx>
          <c:spPr>
            <a:ln w="28575" cap="rnd">
              <a:solidFill>
                <a:schemeClr val="accent2"/>
              </a:solidFill>
              <a:round/>
            </a:ln>
            <a:effectLst/>
          </c:spPr>
          <c:marker>
            <c:symbol val="none"/>
          </c:marker>
          <c:cat>
            <c:multiLvlStrRef>
              <c:f>'Q1.ANALYSIS1'!$A$5:$A$39</c:f>
              <c:multiLvlStrCache>
                <c:ptCount val="31"/>
                <c:lvl>
                  <c:pt idx="0">
                    <c:v>6</c:v>
                  </c:pt>
                  <c:pt idx="1">
                    <c:v>7</c:v>
                  </c:pt>
                  <c:pt idx="2">
                    <c:v>8</c:v>
                  </c:pt>
                  <c:pt idx="3">
                    <c:v>9</c:v>
                  </c:pt>
                  <c:pt idx="4">
                    <c:v>10</c:v>
                  </c:pt>
                  <c:pt idx="5">
                    <c:v>11</c:v>
                  </c:pt>
                  <c:pt idx="6">
                    <c:v>12</c:v>
                  </c:pt>
                  <c:pt idx="7">
                    <c:v>1</c:v>
                  </c:pt>
                  <c:pt idx="8">
                    <c:v>2</c:v>
                  </c:pt>
                  <c:pt idx="9">
                    <c:v>3</c:v>
                  </c:pt>
                  <c:pt idx="10">
                    <c:v>4</c:v>
                  </c:pt>
                  <c:pt idx="11">
                    <c:v>5</c:v>
                  </c:pt>
                  <c:pt idx="12">
                    <c:v>6</c:v>
                  </c:pt>
                  <c:pt idx="13">
                    <c:v>7</c:v>
                  </c:pt>
                  <c:pt idx="14">
                    <c:v>8</c:v>
                  </c:pt>
                  <c:pt idx="15">
                    <c:v>9</c:v>
                  </c:pt>
                  <c:pt idx="16">
                    <c:v>10</c:v>
                  </c:pt>
                  <c:pt idx="17">
                    <c:v>11</c:v>
                  </c:pt>
                  <c:pt idx="18">
                    <c:v>12</c:v>
                  </c:pt>
                  <c:pt idx="19">
                    <c:v>1</c:v>
                  </c:pt>
                  <c:pt idx="20">
                    <c:v>2</c:v>
                  </c:pt>
                  <c:pt idx="21">
                    <c:v>3</c:v>
                  </c:pt>
                  <c:pt idx="22">
                    <c:v>4</c:v>
                  </c:pt>
                  <c:pt idx="23">
                    <c:v>5</c:v>
                  </c:pt>
                  <c:pt idx="24">
                    <c:v>6</c:v>
                  </c:pt>
                  <c:pt idx="25">
                    <c:v>7</c:v>
                  </c:pt>
                  <c:pt idx="26">
                    <c:v>8</c:v>
                  </c:pt>
                  <c:pt idx="27">
                    <c:v>9</c:v>
                  </c:pt>
                  <c:pt idx="28">
                    <c:v>10</c:v>
                  </c:pt>
                  <c:pt idx="29">
                    <c:v>11</c:v>
                  </c:pt>
                  <c:pt idx="30">
                    <c:v>12</c:v>
                  </c:pt>
                </c:lvl>
                <c:lvl>
                  <c:pt idx="0">
                    <c:v>2017</c:v>
                  </c:pt>
                  <c:pt idx="7">
                    <c:v>2018</c:v>
                  </c:pt>
                  <c:pt idx="19">
                    <c:v>2019</c:v>
                  </c:pt>
                </c:lvl>
              </c:multiLvlStrCache>
            </c:multiLvlStrRef>
          </c:cat>
          <c:val>
            <c:numRef>
              <c:f>'Q1.ANALYSIS1'!$C$5:$C$39</c:f>
              <c:numCache>
                <c:formatCode>0</c:formatCode>
                <c:ptCount val="31"/>
                <c:pt idx="0">
                  <c:v>505164</c:v>
                </c:pt>
                <c:pt idx="1">
                  <c:v>565142</c:v>
                </c:pt>
                <c:pt idx="2">
                  <c:v>557639</c:v>
                </c:pt>
                <c:pt idx="3">
                  <c:v>485443</c:v>
                </c:pt>
                <c:pt idx="4">
                  <c:v>354104</c:v>
                </c:pt>
                <c:pt idx="5">
                  <c:v>189739</c:v>
                </c:pt>
                <c:pt idx="6">
                  <c:v>125396</c:v>
                </c:pt>
                <c:pt idx="7">
                  <c:v>109706</c:v>
                </c:pt>
                <c:pt idx="8">
                  <c:v>102950</c:v>
                </c:pt>
                <c:pt idx="9">
                  <c:v>174489</c:v>
                </c:pt>
                <c:pt idx="10">
                  <c:v>200112</c:v>
                </c:pt>
                <c:pt idx="11">
                  <c:v>401150</c:v>
                </c:pt>
                <c:pt idx="12">
                  <c:v>458419</c:v>
                </c:pt>
                <c:pt idx="13">
                  <c:v>544703</c:v>
                </c:pt>
                <c:pt idx="14">
                  <c:v>530755</c:v>
                </c:pt>
                <c:pt idx="15">
                  <c:v>438112</c:v>
                </c:pt>
                <c:pt idx="16">
                  <c:v>344940</c:v>
                </c:pt>
                <c:pt idx="17">
                  <c:v>168774</c:v>
                </c:pt>
                <c:pt idx="18">
                  <c:v>128972</c:v>
                </c:pt>
                <c:pt idx="19">
                  <c:v>103272</c:v>
                </c:pt>
                <c:pt idx="20">
                  <c:v>96186</c:v>
                </c:pt>
                <c:pt idx="21">
                  <c:v>165611</c:v>
                </c:pt>
                <c:pt idx="22">
                  <c:v>265310</c:v>
                </c:pt>
                <c:pt idx="23">
                  <c:v>367458</c:v>
                </c:pt>
                <c:pt idx="24">
                  <c:v>475395</c:v>
                </c:pt>
                <c:pt idx="25">
                  <c:v>557199</c:v>
                </c:pt>
                <c:pt idx="26">
                  <c:v>590184</c:v>
                </c:pt>
                <c:pt idx="27">
                  <c:v>493219</c:v>
                </c:pt>
                <c:pt idx="28">
                  <c:v>371786</c:v>
                </c:pt>
                <c:pt idx="29">
                  <c:v>177176</c:v>
                </c:pt>
                <c:pt idx="30">
                  <c:v>155092</c:v>
                </c:pt>
              </c:numCache>
            </c:numRef>
          </c:val>
          <c:smooth val="0"/>
          <c:extLst>
            <c:ext xmlns:c16="http://schemas.microsoft.com/office/drawing/2014/chart" uri="{C3380CC4-5D6E-409C-BE32-E72D297353CC}">
              <c16:uniqueId val="{00000001-6948-4980-882B-11EB92C979EF}"/>
            </c:ext>
          </c:extLst>
        </c:ser>
        <c:dLbls>
          <c:showLegendKey val="0"/>
          <c:showVal val="0"/>
          <c:showCatName val="0"/>
          <c:showSerName val="0"/>
          <c:showPercent val="0"/>
          <c:showBubbleSize val="0"/>
        </c:dLbls>
        <c:smooth val="0"/>
        <c:axId val="1682635616"/>
        <c:axId val="1113357136"/>
      </c:lineChart>
      <c:catAx>
        <c:axId val="1682635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400"/>
                  <a:t>Date (year/month)</a:t>
                </a:r>
                <a:r>
                  <a:rPr lang="en-AU" baseline="0"/>
                  <a:t> </a:t>
                </a:r>
                <a:endParaRPr lang="en-AU"/>
              </a:p>
            </c:rich>
          </c:tx>
          <c:layout>
            <c:manualLayout>
              <c:xMode val="edge"/>
              <c:yMode val="edge"/>
              <c:x val="0.41638071088571554"/>
              <c:y val="0.939765696794197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357136"/>
        <c:crosses val="autoZero"/>
        <c:auto val="1"/>
        <c:lblAlgn val="ctr"/>
        <c:lblOffset val="100"/>
        <c:noMultiLvlLbl val="0"/>
      </c:catAx>
      <c:valAx>
        <c:axId val="11133571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400"/>
                  <a:t>Number of Trips (units)</a:t>
                </a:r>
              </a:p>
            </c:rich>
          </c:tx>
          <c:layout>
            <c:manualLayout>
              <c:xMode val="edge"/>
              <c:yMode val="edge"/>
              <c:x val="1.6949152542372881E-2"/>
              <c:y val="0.376476460593559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63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[Project_2_Excel_Caroline_Andrade.xlsx]Q2.ANALYSIS!PivotTable3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Monthly</a:t>
            </a:r>
            <a:r>
              <a:rPr lang="en-AU" baseline="0"/>
              <a:t> growth rate over 2017 - 2019:</a:t>
            </a:r>
          </a:p>
          <a:p>
            <a:pPr>
              <a:defRPr/>
            </a:pPr>
            <a:r>
              <a:rPr lang="en-AU" baseline="0"/>
              <a:t>Baywheels vs Divvybikes</a:t>
            </a:r>
            <a:endParaRPr lang="en-AU"/>
          </a:p>
        </c:rich>
      </c:tx>
      <c:layout>
        <c:manualLayout>
          <c:xMode val="edge"/>
          <c:yMode val="edge"/>
          <c:x val="0.28658659193024599"/>
          <c:y val="5.01255373029497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10028619303944"/>
          <c:y val="0.2209395374525501"/>
          <c:w val="0.68705413941901328"/>
          <c:h val="0.62675409977969232"/>
        </c:manualLayout>
      </c:layout>
      <c:lineChart>
        <c:grouping val="standard"/>
        <c:varyColors val="0"/>
        <c:ser>
          <c:idx val="0"/>
          <c:order val="0"/>
          <c:tx>
            <c:strRef>
              <c:f>'Q2.ANALYSIS'!$B$1:$B$2</c:f>
              <c:strCache>
                <c:ptCount val="1"/>
                <c:pt idx="0">
                  <c:v>Baywheels</c:v>
                </c:pt>
              </c:strCache>
            </c:strRef>
          </c:tx>
          <c:spPr>
            <a:ln w="28575" cap="rnd">
              <a:solidFill>
                <a:schemeClr val="accent1"/>
              </a:solidFill>
              <a:round/>
            </a:ln>
            <a:effectLst/>
          </c:spPr>
          <c:marker>
            <c:symbol val="none"/>
          </c:marker>
          <c:cat>
            <c:multiLvlStrRef>
              <c:f>'Q2.ANALYSIS'!$A$3:$A$37</c:f>
              <c:multiLvlStrCache>
                <c:ptCount val="31"/>
                <c:lvl>
                  <c:pt idx="0">
                    <c:v>6</c:v>
                  </c:pt>
                  <c:pt idx="1">
                    <c:v>7</c:v>
                  </c:pt>
                  <c:pt idx="2">
                    <c:v>8</c:v>
                  </c:pt>
                  <c:pt idx="3">
                    <c:v>9</c:v>
                  </c:pt>
                  <c:pt idx="4">
                    <c:v>10</c:v>
                  </c:pt>
                  <c:pt idx="5">
                    <c:v>11</c:v>
                  </c:pt>
                  <c:pt idx="6">
                    <c:v>12</c:v>
                  </c:pt>
                  <c:pt idx="7">
                    <c:v>1</c:v>
                  </c:pt>
                  <c:pt idx="8">
                    <c:v>2</c:v>
                  </c:pt>
                  <c:pt idx="9">
                    <c:v>3</c:v>
                  </c:pt>
                  <c:pt idx="10">
                    <c:v>4</c:v>
                  </c:pt>
                  <c:pt idx="11">
                    <c:v>5</c:v>
                  </c:pt>
                  <c:pt idx="12">
                    <c:v>6</c:v>
                  </c:pt>
                  <c:pt idx="13">
                    <c:v>7</c:v>
                  </c:pt>
                  <c:pt idx="14">
                    <c:v>8</c:v>
                  </c:pt>
                  <c:pt idx="15">
                    <c:v>9</c:v>
                  </c:pt>
                  <c:pt idx="16">
                    <c:v>10</c:v>
                  </c:pt>
                  <c:pt idx="17">
                    <c:v>11</c:v>
                  </c:pt>
                  <c:pt idx="18">
                    <c:v>12</c:v>
                  </c:pt>
                  <c:pt idx="19">
                    <c:v>1</c:v>
                  </c:pt>
                  <c:pt idx="20">
                    <c:v>2</c:v>
                  </c:pt>
                  <c:pt idx="21">
                    <c:v>3</c:v>
                  </c:pt>
                  <c:pt idx="22">
                    <c:v>4</c:v>
                  </c:pt>
                  <c:pt idx="23">
                    <c:v>5</c:v>
                  </c:pt>
                  <c:pt idx="24">
                    <c:v>6</c:v>
                  </c:pt>
                  <c:pt idx="25">
                    <c:v>7</c:v>
                  </c:pt>
                  <c:pt idx="26">
                    <c:v>8</c:v>
                  </c:pt>
                  <c:pt idx="27">
                    <c:v>9</c:v>
                  </c:pt>
                  <c:pt idx="28">
                    <c:v>10</c:v>
                  </c:pt>
                  <c:pt idx="29">
                    <c:v>11</c:v>
                  </c:pt>
                  <c:pt idx="30">
                    <c:v>12</c:v>
                  </c:pt>
                </c:lvl>
                <c:lvl>
                  <c:pt idx="0">
                    <c:v>2017</c:v>
                  </c:pt>
                  <c:pt idx="7">
                    <c:v>2018</c:v>
                  </c:pt>
                  <c:pt idx="19">
                    <c:v>2019</c:v>
                  </c:pt>
                </c:lvl>
              </c:multiLvlStrCache>
            </c:multiLvlStrRef>
          </c:cat>
          <c:val>
            <c:numRef>
              <c:f>'Q2.ANALYSIS'!$B$3:$B$37</c:f>
              <c:numCache>
                <c:formatCode>0%</c:formatCode>
                <c:ptCount val="31"/>
                <c:pt idx="1">
                  <c:v>0.93898758877317179</c:v>
                </c:pt>
                <c:pt idx="2">
                  <c:v>0.47086154732747443</c:v>
                </c:pt>
                <c:pt idx="3">
                  <c:v>0.15489356521033301</c:v>
                </c:pt>
                <c:pt idx="4">
                  <c:v>9.5275250833050301E-2</c:v>
                </c:pt>
                <c:pt idx="5">
                  <c:v>-0.13936535162950256</c:v>
                </c:pt>
                <c:pt idx="6">
                  <c:v>-0.10484290319971343</c:v>
                </c:pt>
                <c:pt idx="7">
                  <c:v>8.7160608425982569E-2</c:v>
                </c:pt>
                <c:pt idx="8">
                  <c:v>0.11165876421971926</c:v>
                </c:pt>
                <c:pt idx="9">
                  <c:v>4.1873911403997058E-2</c:v>
                </c:pt>
                <c:pt idx="10">
                  <c:v>0.1508511919737133</c:v>
                </c:pt>
                <c:pt idx="11">
                  <c:v>0.26772365666434056</c:v>
                </c:pt>
                <c:pt idx="12">
                  <c:v>8.5947705747877204E-2</c:v>
                </c:pt>
                <c:pt idx="13">
                  <c:v>1.6333537460722209E-2</c:v>
                </c:pt>
                <c:pt idx="14">
                  <c:v>-3.6739834098312885E-2</c:v>
                </c:pt>
                <c:pt idx="15">
                  <c:v>-3.1925119618509586E-2</c:v>
                </c:pt>
                <c:pt idx="16">
                  <c:v>7.5653486086429925E-2</c:v>
                </c:pt>
                <c:pt idx="17">
                  <c:v>-0.50190479740559879</c:v>
                </c:pt>
                <c:pt idx="18">
                  <c:v>-2.1101832327215426E-2</c:v>
                </c:pt>
                <c:pt idx="19">
                  <c:v>0.3161097864453723</c:v>
                </c:pt>
                <c:pt idx="20">
                  <c:v>-4.7270625695156263E-2</c:v>
                </c:pt>
                <c:pt idx="21">
                  <c:v>0.28438269365077506</c:v>
                </c:pt>
                <c:pt idx="22">
                  <c:v>-7.1882933031102714E-2</c:v>
                </c:pt>
                <c:pt idx="23">
                  <c:v>-0.31262111405719056</c:v>
                </c:pt>
                <c:pt idx="24">
                  <c:v>5.0106376321882237E-2</c:v>
                </c:pt>
                <c:pt idx="25">
                  <c:v>0.25699142199595509</c:v>
                </c:pt>
                <c:pt idx="26">
                  <c:v>-0.22577090941903374</c:v>
                </c:pt>
                <c:pt idx="27">
                  <c:v>3.4052645582743846E-2</c:v>
                </c:pt>
                <c:pt idx="28">
                  <c:v>9.1327455761895826E-2</c:v>
                </c:pt>
                <c:pt idx="29">
                  <c:v>-0.29326238840729718</c:v>
                </c:pt>
                <c:pt idx="30">
                  <c:v>-0.23579965623376103</c:v>
                </c:pt>
              </c:numCache>
            </c:numRef>
          </c:val>
          <c:smooth val="0"/>
          <c:extLst>
            <c:ext xmlns:c16="http://schemas.microsoft.com/office/drawing/2014/chart" uri="{C3380CC4-5D6E-409C-BE32-E72D297353CC}">
              <c16:uniqueId val="{00000000-3A6C-4F41-B57D-A41E17DED566}"/>
            </c:ext>
          </c:extLst>
        </c:ser>
        <c:ser>
          <c:idx val="1"/>
          <c:order val="1"/>
          <c:tx>
            <c:strRef>
              <c:f>'Q2.ANALYSIS'!$C$1:$C$2</c:f>
              <c:strCache>
                <c:ptCount val="1"/>
                <c:pt idx="0">
                  <c:v>Divvybikes</c:v>
                </c:pt>
              </c:strCache>
            </c:strRef>
          </c:tx>
          <c:spPr>
            <a:ln w="28575" cap="rnd">
              <a:solidFill>
                <a:schemeClr val="accent2"/>
              </a:solidFill>
              <a:round/>
            </a:ln>
            <a:effectLst/>
          </c:spPr>
          <c:marker>
            <c:symbol val="none"/>
          </c:marker>
          <c:cat>
            <c:multiLvlStrRef>
              <c:f>'Q2.ANALYSIS'!$A$3:$A$37</c:f>
              <c:multiLvlStrCache>
                <c:ptCount val="31"/>
                <c:lvl>
                  <c:pt idx="0">
                    <c:v>6</c:v>
                  </c:pt>
                  <c:pt idx="1">
                    <c:v>7</c:v>
                  </c:pt>
                  <c:pt idx="2">
                    <c:v>8</c:v>
                  </c:pt>
                  <c:pt idx="3">
                    <c:v>9</c:v>
                  </c:pt>
                  <c:pt idx="4">
                    <c:v>10</c:v>
                  </c:pt>
                  <c:pt idx="5">
                    <c:v>11</c:v>
                  </c:pt>
                  <c:pt idx="6">
                    <c:v>12</c:v>
                  </c:pt>
                  <c:pt idx="7">
                    <c:v>1</c:v>
                  </c:pt>
                  <c:pt idx="8">
                    <c:v>2</c:v>
                  </c:pt>
                  <c:pt idx="9">
                    <c:v>3</c:v>
                  </c:pt>
                  <c:pt idx="10">
                    <c:v>4</c:v>
                  </c:pt>
                  <c:pt idx="11">
                    <c:v>5</c:v>
                  </c:pt>
                  <c:pt idx="12">
                    <c:v>6</c:v>
                  </c:pt>
                  <c:pt idx="13">
                    <c:v>7</c:v>
                  </c:pt>
                  <c:pt idx="14">
                    <c:v>8</c:v>
                  </c:pt>
                  <c:pt idx="15">
                    <c:v>9</c:v>
                  </c:pt>
                  <c:pt idx="16">
                    <c:v>10</c:v>
                  </c:pt>
                  <c:pt idx="17">
                    <c:v>11</c:v>
                  </c:pt>
                  <c:pt idx="18">
                    <c:v>12</c:v>
                  </c:pt>
                  <c:pt idx="19">
                    <c:v>1</c:v>
                  </c:pt>
                  <c:pt idx="20">
                    <c:v>2</c:v>
                  </c:pt>
                  <c:pt idx="21">
                    <c:v>3</c:v>
                  </c:pt>
                  <c:pt idx="22">
                    <c:v>4</c:v>
                  </c:pt>
                  <c:pt idx="23">
                    <c:v>5</c:v>
                  </c:pt>
                  <c:pt idx="24">
                    <c:v>6</c:v>
                  </c:pt>
                  <c:pt idx="25">
                    <c:v>7</c:v>
                  </c:pt>
                  <c:pt idx="26">
                    <c:v>8</c:v>
                  </c:pt>
                  <c:pt idx="27">
                    <c:v>9</c:v>
                  </c:pt>
                  <c:pt idx="28">
                    <c:v>10</c:v>
                  </c:pt>
                  <c:pt idx="29">
                    <c:v>11</c:v>
                  </c:pt>
                  <c:pt idx="30">
                    <c:v>12</c:v>
                  </c:pt>
                </c:lvl>
                <c:lvl>
                  <c:pt idx="0">
                    <c:v>2017</c:v>
                  </c:pt>
                  <c:pt idx="7">
                    <c:v>2018</c:v>
                  </c:pt>
                  <c:pt idx="19">
                    <c:v>2019</c:v>
                  </c:pt>
                </c:lvl>
              </c:multiLvlStrCache>
            </c:multiLvlStrRef>
          </c:cat>
          <c:val>
            <c:numRef>
              <c:f>'Q2.ANALYSIS'!$C$3:$C$37</c:f>
              <c:numCache>
                <c:formatCode>0%</c:formatCode>
                <c:ptCount val="31"/>
                <c:pt idx="1">
                  <c:v>0.10612907906331506</c:v>
                </c:pt>
                <c:pt idx="2">
                  <c:v>-1.3454941279214689E-2</c:v>
                </c:pt>
                <c:pt idx="3">
                  <c:v>-0.1487218890786354</c:v>
                </c:pt>
                <c:pt idx="4">
                  <c:v>-0.37090515780674604</c:v>
                </c:pt>
                <c:pt idx="5">
                  <c:v>-0.86626892731594451</c:v>
                </c:pt>
                <c:pt idx="6">
                  <c:v>-0.51311844077961022</c:v>
                </c:pt>
                <c:pt idx="7">
                  <c:v>-0.14301861338486499</c:v>
                </c:pt>
                <c:pt idx="8">
                  <c:v>-6.5624089363768817E-2</c:v>
                </c:pt>
                <c:pt idx="9">
                  <c:v>0.40999146077976262</c:v>
                </c:pt>
                <c:pt idx="10">
                  <c:v>0.12804329575437756</c:v>
                </c:pt>
                <c:pt idx="11">
                  <c:v>0.50115418172753334</c:v>
                </c:pt>
                <c:pt idx="12">
                  <c:v>0.12492719542601856</c:v>
                </c:pt>
                <c:pt idx="13">
                  <c:v>0.15840558983519459</c:v>
                </c:pt>
                <c:pt idx="14">
                  <c:v>-2.6279545176211245E-2</c:v>
                </c:pt>
                <c:pt idx="15">
                  <c:v>-0.2114596267621065</c:v>
                </c:pt>
                <c:pt idx="16">
                  <c:v>-0.2701107438974894</c:v>
                </c:pt>
                <c:pt idx="17">
                  <c:v>-1.0437982153649259</c:v>
                </c:pt>
                <c:pt idx="18">
                  <c:v>-0.30860962069286357</c:v>
                </c:pt>
                <c:pt idx="19">
                  <c:v>-0.24885738631962198</c:v>
                </c:pt>
                <c:pt idx="20">
                  <c:v>-7.3669764830640638E-2</c:v>
                </c:pt>
                <c:pt idx="21">
                  <c:v>0.41920524602834353</c:v>
                </c:pt>
                <c:pt idx="22">
                  <c:v>0.37578304624778563</c:v>
                </c:pt>
                <c:pt idx="23">
                  <c:v>0.27798551126931514</c:v>
                </c:pt>
                <c:pt idx="24">
                  <c:v>0.22704698198340328</c:v>
                </c:pt>
                <c:pt idx="25">
                  <c:v>0.14681289808488529</c:v>
                </c:pt>
                <c:pt idx="26">
                  <c:v>5.588934976210809E-2</c:v>
                </c:pt>
                <c:pt idx="27">
                  <c:v>-0.19659623818222738</c:v>
                </c:pt>
                <c:pt idx="28">
                  <c:v>-0.32662069039716396</c:v>
                </c:pt>
                <c:pt idx="29">
                  <c:v>-1.0983993317379328</c:v>
                </c:pt>
                <c:pt idx="30">
                  <c:v>-0.14239290227735796</c:v>
                </c:pt>
              </c:numCache>
            </c:numRef>
          </c:val>
          <c:smooth val="0"/>
          <c:extLst>
            <c:ext xmlns:c16="http://schemas.microsoft.com/office/drawing/2014/chart" uri="{C3380CC4-5D6E-409C-BE32-E72D297353CC}">
              <c16:uniqueId val="{00000001-3A6C-4F41-B57D-A41E17DED566}"/>
            </c:ext>
          </c:extLst>
        </c:ser>
        <c:dLbls>
          <c:showLegendKey val="0"/>
          <c:showVal val="0"/>
          <c:showCatName val="0"/>
          <c:showSerName val="0"/>
          <c:showPercent val="0"/>
          <c:showBubbleSize val="0"/>
        </c:dLbls>
        <c:smooth val="0"/>
        <c:axId val="1187392272"/>
        <c:axId val="1187346032"/>
      </c:lineChart>
      <c:catAx>
        <c:axId val="118739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Date</a:t>
                </a:r>
                <a:r>
                  <a:rPr lang="en-AU" baseline="0"/>
                  <a:t> (year/months)</a:t>
                </a:r>
                <a:endParaRPr lang="en-AU"/>
              </a:p>
            </c:rich>
          </c:tx>
          <c:layout>
            <c:manualLayout>
              <c:xMode val="edge"/>
              <c:yMode val="edge"/>
              <c:x val="0.40529116063881843"/>
              <c:y val="0.880553973042763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346032"/>
        <c:crosses val="autoZero"/>
        <c:auto val="1"/>
        <c:lblAlgn val="ctr"/>
        <c:lblOffset val="100"/>
        <c:noMultiLvlLbl val="0"/>
      </c:catAx>
      <c:valAx>
        <c:axId val="118734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Growth</a:t>
                </a:r>
                <a:r>
                  <a:rPr lang="en-AU" baseline="0"/>
                  <a:t> Rate (%)</a:t>
                </a:r>
                <a:endParaRPr lang="en-AU"/>
              </a:p>
            </c:rich>
          </c:tx>
          <c:layout>
            <c:manualLayout>
              <c:xMode val="edge"/>
              <c:yMode val="edge"/>
              <c:x val="3.3898305084745763E-2"/>
              <c:y val="0.428117956609302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39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[Project_2_Excel_Caroline_Andrade.xlsx]Q3.ANALYSIS!PivotTable6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800" b="0" i="0" baseline="0">
                <a:effectLst/>
              </a:rPr>
              <a:t>2017 - 2019 Number of trips overtime: </a:t>
            </a:r>
            <a:endParaRPr lang="en-AU">
              <a:effectLst/>
            </a:endParaRPr>
          </a:p>
          <a:p>
            <a:pPr>
              <a:defRPr/>
            </a:pPr>
            <a:r>
              <a:rPr lang="en-AU" sz="1800" b="0" i="0" baseline="0">
                <a:effectLst/>
              </a:rPr>
              <a:t>Divvybikes vs Baywheels</a:t>
            </a:r>
            <a:endParaRPr lang="en-AU">
              <a:effectLst/>
            </a:endParaRPr>
          </a:p>
        </c:rich>
      </c:tx>
      <c:layout>
        <c:manualLayout>
          <c:xMode val="edge"/>
          <c:yMode val="edge"/>
          <c:x val="0.32783050132678843"/>
          <c:y val="1.6775380661973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20128076788834"/>
          <c:y val="0.11226939843003315"/>
          <c:w val="0.73566010936237225"/>
          <c:h val="0.77374881282442887"/>
        </c:manualLayout>
      </c:layout>
      <c:lineChart>
        <c:grouping val="standard"/>
        <c:varyColors val="0"/>
        <c:ser>
          <c:idx val="0"/>
          <c:order val="0"/>
          <c:tx>
            <c:strRef>
              <c:f>'Q3.ANALYSIS'!$B$3:$B$4</c:f>
              <c:strCache>
                <c:ptCount val="1"/>
                <c:pt idx="0">
                  <c:v>Baywheels</c:v>
                </c:pt>
              </c:strCache>
            </c:strRef>
          </c:tx>
          <c:spPr>
            <a:ln w="28575" cap="rnd">
              <a:solidFill>
                <a:schemeClr val="accent1"/>
              </a:solidFill>
              <a:round/>
            </a:ln>
            <a:effectLst/>
          </c:spPr>
          <c:marker>
            <c:symbol val="none"/>
          </c:marker>
          <c:cat>
            <c:multiLvlStrRef>
              <c:f>'Q3.ANALYSIS'!$A$5:$A$39</c:f>
              <c:multiLvlStrCache>
                <c:ptCount val="31"/>
                <c:lvl>
                  <c:pt idx="0">
                    <c:v>6</c:v>
                  </c:pt>
                  <c:pt idx="1">
                    <c:v>7</c:v>
                  </c:pt>
                  <c:pt idx="2">
                    <c:v>8</c:v>
                  </c:pt>
                  <c:pt idx="3">
                    <c:v>9</c:v>
                  </c:pt>
                  <c:pt idx="4">
                    <c:v>10</c:v>
                  </c:pt>
                  <c:pt idx="5">
                    <c:v>11</c:v>
                  </c:pt>
                  <c:pt idx="6">
                    <c:v>12</c:v>
                  </c:pt>
                  <c:pt idx="7">
                    <c:v>1</c:v>
                  </c:pt>
                  <c:pt idx="8">
                    <c:v>2</c:v>
                  </c:pt>
                  <c:pt idx="9">
                    <c:v>3</c:v>
                  </c:pt>
                  <c:pt idx="10">
                    <c:v>4</c:v>
                  </c:pt>
                  <c:pt idx="11">
                    <c:v>5</c:v>
                  </c:pt>
                  <c:pt idx="12">
                    <c:v>6</c:v>
                  </c:pt>
                  <c:pt idx="13">
                    <c:v>7</c:v>
                  </c:pt>
                  <c:pt idx="14">
                    <c:v>8</c:v>
                  </c:pt>
                  <c:pt idx="15">
                    <c:v>9</c:v>
                  </c:pt>
                  <c:pt idx="16">
                    <c:v>10</c:v>
                  </c:pt>
                  <c:pt idx="17">
                    <c:v>11</c:v>
                  </c:pt>
                  <c:pt idx="18">
                    <c:v>12</c:v>
                  </c:pt>
                  <c:pt idx="19">
                    <c:v>1</c:v>
                  </c:pt>
                  <c:pt idx="20">
                    <c:v>2</c:v>
                  </c:pt>
                  <c:pt idx="21">
                    <c:v>3</c:v>
                  </c:pt>
                  <c:pt idx="22">
                    <c:v>4</c:v>
                  </c:pt>
                  <c:pt idx="23">
                    <c:v>5</c:v>
                  </c:pt>
                  <c:pt idx="24">
                    <c:v>6</c:v>
                  </c:pt>
                  <c:pt idx="25">
                    <c:v>7</c:v>
                  </c:pt>
                  <c:pt idx="26">
                    <c:v>8</c:v>
                  </c:pt>
                  <c:pt idx="27">
                    <c:v>9</c:v>
                  </c:pt>
                  <c:pt idx="28">
                    <c:v>10</c:v>
                  </c:pt>
                  <c:pt idx="29">
                    <c:v>11</c:v>
                  </c:pt>
                  <c:pt idx="30">
                    <c:v>12</c:v>
                  </c:pt>
                </c:lvl>
                <c:lvl>
                  <c:pt idx="0">
                    <c:v>2017</c:v>
                  </c:pt>
                  <c:pt idx="7">
                    <c:v>2018</c:v>
                  </c:pt>
                  <c:pt idx="19">
                    <c:v>2019</c:v>
                  </c:pt>
                </c:lvl>
              </c:multiLvlStrCache>
            </c:multiLvlStrRef>
          </c:cat>
          <c:val>
            <c:numRef>
              <c:f>'Q3.ANALYSIS'!$B$5:$B$39</c:f>
              <c:numCache>
                <c:formatCode>0</c:formatCode>
                <c:ptCount val="31"/>
                <c:pt idx="0">
                  <c:v>2689</c:v>
                </c:pt>
                <c:pt idx="1">
                  <c:v>44073</c:v>
                </c:pt>
                <c:pt idx="2">
                  <c:v>83292</c:v>
                </c:pt>
                <c:pt idx="3">
                  <c:v>98558</c:v>
                </c:pt>
                <c:pt idx="4">
                  <c:v>108937</c:v>
                </c:pt>
                <c:pt idx="5">
                  <c:v>95612</c:v>
                </c:pt>
                <c:pt idx="6">
                  <c:v>86539</c:v>
                </c:pt>
                <c:pt idx="7">
                  <c:v>94802</c:v>
                </c:pt>
                <c:pt idx="8">
                  <c:v>106718</c:v>
                </c:pt>
                <c:pt idx="9">
                  <c:v>111382</c:v>
                </c:pt>
                <c:pt idx="10">
                  <c:v>131169</c:v>
                </c:pt>
                <c:pt idx="11">
                  <c:v>179125</c:v>
                </c:pt>
                <c:pt idx="12">
                  <c:v>195968</c:v>
                </c:pt>
                <c:pt idx="13">
                  <c:v>199222</c:v>
                </c:pt>
                <c:pt idx="14">
                  <c:v>192162</c:v>
                </c:pt>
                <c:pt idx="15">
                  <c:v>186217</c:v>
                </c:pt>
                <c:pt idx="16">
                  <c:v>201458</c:v>
                </c:pt>
                <c:pt idx="17">
                  <c:v>134135</c:v>
                </c:pt>
                <c:pt idx="18">
                  <c:v>131363</c:v>
                </c:pt>
                <c:pt idx="19">
                  <c:v>192082</c:v>
                </c:pt>
                <c:pt idx="20">
                  <c:v>183412</c:v>
                </c:pt>
                <c:pt idx="21">
                  <c:v>256299</c:v>
                </c:pt>
                <c:pt idx="22">
                  <c:v>239111</c:v>
                </c:pt>
                <c:pt idx="23">
                  <c:v>182163</c:v>
                </c:pt>
                <c:pt idx="24">
                  <c:v>191772</c:v>
                </c:pt>
                <c:pt idx="25">
                  <c:v>258102</c:v>
                </c:pt>
                <c:pt idx="26">
                  <c:v>210563</c:v>
                </c:pt>
                <c:pt idx="27">
                  <c:v>217986</c:v>
                </c:pt>
                <c:pt idx="28">
                  <c:v>239895</c:v>
                </c:pt>
                <c:pt idx="29">
                  <c:v>185496</c:v>
                </c:pt>
                <c:pt idx="30">
                  <c:v>150102</c:v>
                </c:pt>
              </c:numCache>
            </c:numRef>
          </c:val>
          <c:smooth val="0"/>
          <c:extLst>
            <c:ext xmlns:c16="http://schemas.microsoft.com/office/drawing/2014/chart" uri="{C3380CC4-5D6E-409C-BE32-E72D297353CC}">
              <c16:uniqueId val="{00000000-D823-4EF6-942E-B9B1102FC899}"/>
            </c:ext>
          </c:extLst>
        </c:ser>
        <c:ser>
          <c:idx val="1"/>
          <c:order val="1"/>
          <c:tx>
            <c:strRef>
              <c:f>'Q3.ANALYSIS'!$C$3:$C$4</c:f>
              <c:strCache>
                <c:ptCount val="1"/>
                <c:pt idx="0">
                  <c:v>Divvybikes</c:v>
                </c:pt>
              </c:strCache>
            </c:strRef>
          </c:tx>
          <c:spPr>
            <a:ln w="28575" cap="rnd">
              <a:solidFill>
                <a:schemeClr val="accent2"/>
              </a:solidFill>
              <a:round/>
            </a:ln>
            <a:effectLst/>
          </c:spPr>
          <c:marker>
            <c:symbol val="none"/>
          </c:marker>
          <c:cat>
            <c:multiLvlStrRef>
              <c:f>'Q3.ANALYSIS'!$A$5:$A$39</c:f>
              <c:multiLvlStrCache>
                <c:ptCount val="31"/>
                <c:lvl>
                  <c:pt idx="0">
                    <c:v>6</c:v>
                  </c:pt>
                  <c:pt idx="1">
                    <c:v>7</c:v>
                  </c:pt>
                  <c:pt idx="2">
                    <c:v>8</c:v>
                  </c:pt>
                  <c:pt idx="3">
                    <c:v>9</c:v>
                  </c:pt>
                  <c:pt idx="4">
                    <c:v>10</c:v>
                  </c:pt>
                  <c:pt idx="5">
                    <c:v>11</c:v>
                  </c:pt>
                  <c:pt idx="6">
                    <c:v>12</c:v>
                  </c:pt>
                  <c:pt idx="7">
                    <c:v>1</c:v>
                  </c:pt>
                  <c:pt idx="8">
                    <c:v>2</c:v>
                  </c:pt>
                  <c:pt idx="9">
                    <c:v>3</c:v>
                  </c:pt>
                  <c:pt idx="10">
                    <c:v>4</c:v>
                  </c:pt>
                  <c:pt idx="11">
                    <c:v>5</c:v>
                  </c:pt>
                  <c:pt idx="12">
                    <c:v>6</c:v>
                  </c:pt>
                  <c:pt idx="13">
                    <c:v>7</c:v>
                  </c:pt>
                  <c:pt idx="14">
                    <c:v>8</c:v>
                  </c:pt>
                  <c:pt idx="15">
                    <c:v>9</c:v>
                  </c:pt>
                  <c:pt idx="16">
                    <c:v>10</c:v>
                  </c:pt>
                  <c:pt idx="17">
                    <c:v>11</c:v>
                  </c:pt>
                  <c:pt idx="18">
                    <c:v>12</c:v>
                  </c:pt>
                  <c:pt idx="19">
                    <c:v>1</c:v>
                  </c:pt>
                  <c:pt idx="20">
                    <c:v>2</c:v>
                  </c:pt>
                  <c:pt idx="21">
                    <c:v>3</c:v>
                  </c:pt>
                  <c:pt idx="22">
                    <c:v>4</c:v>
                  </c:pt>
                  <c:pt idx="23">
                    <c:v>5</c:v>
                  </c:pt>
                  <c:pt idx="24">
                    <c:v>6</c:v>
                  </c:pt>
                  <c:pt idx="25">
                    <c:v>7</c:v>
                  </c:pt>
                  <c:pt idx="26">
                    <c:v>8</c:v>
                  </c:pt>
                  <c:pt idx="27">
                    <c:v>9</c:v>
                  </c:pt>
                  <c:pt idx="28">
                    <c:v>10</c:v>
                  </c:pt>
                  <c:pt idx="29">
                    <c:v>11</c:v>
                  </c:pt>
                  <c:pt idx="30">
                    <c:v>12</c:v>
                  </c:pt>
                </c:lvl>
                <c:lvl>
                  <c:pt idx="0">
                    <c:v>2017</c:v>
                  </c:pt>
                  <c:pt idx="7">
                    <c:v>2018</c:v>
                  </c:pt>
                  <c:pt idx="19">
                    <c:v>2019</c:v>
                  </c:pt>
                </c:lvl>
              </c:multiLvlStrCache>
            </c:multiLvlStrRef>
          </c:cat>
          <c:val>
            <c:numRef>
              <c:f>'Q3.ANALYSIS'!$C$5:$C$39</c:f>
              <c:numCache>
                <c:formatCode>0</c:formatCode>
                <c:ptCount val="31"/>
                <c:pt idx="0">
                  <c:v>505164</c:v>
                </c:pt>
                <c:pt idx="1">
                  <c:v>565142</c:v>
                </c:pt>
                <c:pt idx="2">
                  <c:v>557639</c:v>
                </c:pt>
                <c:pt idx="3">
                  <c:v>485443</c:v>
                </c:pt>
                <c:pt idx="4">
                  <c:v>354104</c:v>
                </c:pt>
                <c:pt idx="5">
                  <c:v>189739</c:v>
                </c:pt>
                <c:pt idx="6">
                  <c:v>125396</c:v>
                </c:pt>
                <c:pt idx="7">
                  <c:v>109706</c:v>
                </c:pt>
                <c:pt idx="8">
                  <c:v>102950</c:v>
                </c:pt>
                <c:pt idx="9">
                  <c:v>174489</c:v>
                </c:pt>
                <c:pt idx="10">
                  <c:v>200112</c:v>
                </c:pt>
                <c:pt idx="11">
                  <c:v>401150</c:v>
                </c:pt>
                <c:pt idx="12">
                  <c:v>458419</c:v>
                </c:pt>
                <c:pt idx="13">
                  <c:v>544703</c:v>
                </c:pt>
                <c:pt idx="14">
                  <c:v>530755</c:v>
                </c:pt>
                <c:pt idx="15">
                  <c:v>438112</c:v>
                </c:pt>
                <c:pt idx="16">
                  <c:v>344940</c:v>
                </c:pt>
                <c:pt idx="17">
                  <c:v>168774</c:v>
                </c:pt>
                <c:pt idx="18">
                  <c:v>128972</c:v>
                </c:pt>
                <c:pt idx="19">
                  <c:v>103272</c:v>
                </c:pt>
                <c:pt idx="20">
                  <c:v>96186</c:v>
                </c:pt>
                <c:pt idx="21">
                  <c:v>165611</c:v>
                </c:pt>
                <c:pt idx="22">
                  <c:v>265310</c:v>
                </c:pt>
                <c:pt idx="23">
                  <c:v>367458</c:v>
                </c:pt>
                <c:pt idx="24">
                  <c:v>475395</c:v>
                </c:pt>
                <c:pt idx="25">
                  <c:v>557199</c:v>
                </c:pt>
                <c:pt idx="26">
                  <c:v>590184</c:v>
                </c:pt>
                <c:pt idx="27">
                  <c:v>493219</c:v>
                </c:pt>
                <c:pt idx="28">
                  <c:v>371786</c:v>
                </c:pt>
                <c:pt idx="29">
                  <c:v>177176</c:v>
                </c:pt>
                <c:pt idx="30">
                  <c:v>155092</c:v>
                </c:pt>
              </c:numCache>
            </c:numRef>
          </c:val>
          <c:smooth val="0"/>
          <c:extLst>
            <c:ext xmlns:c16="http://schemas.microsoft.com/office/drawing/2014/chart" uri="{C3380CC4-5D6E-409C-BE32-E72D297353CC}">
              <c16:uniqueId val="{00000001-D823-4EF6-942E-B9B1102FC899}"/>
            </c:ext>
          </c:extLst>
        </c:ser>
        <c:dLbls>
          <c:showLegendKey val="0"/>
          <c:showVal val="0"/>
          <c:showCatName val="0"/>
          <c:showSerName val="0"/>
          <c:showPercent val="0"/>
          <c:showBubbleSize val="0"/>
        </c:dLbls>
        <c:smooth val="0"/>
        <c:axId val="740419871"/>
        <c:axId val="740404895"/>
      </c:lineChart>
      <c:catAx>
        <c:axId val="74041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Date (Year/Month)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404895"/>
        <c:crosses val="autoZero"/>
        <c:auto val="1"/>
        <c:lblAlgn val="ctr"/>
        <c:lblOffset val="100"/>
        <c:noMultiLvlLbl val="0"/>
      </c:catAx>
      <c:valAx>
        <c:axId val="740404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Total</a:t>
                </a:r>
                <a:r>
                  <a:rPr lang="en-AU" baseline="0"/>
                  <a:t> Bike Trips</a:t>
                </a:r>
                <a:endParaRPr lang="en-AU"/>
              </a:p>
            </c:rich>
          </c:tx>
          <c:layout>
            <c:manualLayout>
              <c:xMode val="edge"/>
              <c:yMode val="edge"/>
              <c:x val="3.6469335799565419E-2"/>
              <c:y val="0.45866478501559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41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[Project_2_Excel_Caroline_Andrade.xlsx]Q4.ANALYSIS!PivotTable2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Longest</a:t>
            </a:r>
            <a:r>
              <a:rPr lang="en-US" baseline="0"/>
              <a:t> Journey:</a:t>
            </a:r>
          </a:p>
          <a:p>
            <a:pPr>
              <a:defRPr/>
            </a:pPr>
            <a:r>
              <a:rPr lang="en-US" baseline="0"/>
              <a:t>Baywheels vs DivvyBikes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1"/>
          </a:solidFill>
          <a:ln>
            <a:noFill/>
          </a:ln>
          <a:effectLst/>
        </c:spPr>
      </c:pivotFmt>
    </c:pivotFmts>
    <c:plotArea>
      <c:layout>
        <c:manualLayout>
          <c:layoutTarget val="inner"/>
          <c:xMode val="edge"/>
          <c:yMode val="edge"/>
          <c:x val="0.11723896722212049"/>
          <c:y val="0.18011450951094721"/>
          <c:w val="0.80073515229200998"/>
          <c:h val="0.65762603505545036"/>
        </c:manualLayout>
      </c:layout>
      <c:barChart>
        <c:barDir val="col"/>
        <c:grouping val="clustered"/>
        <c:varyColors val="0"/>
        <c:ser>
          <c:idx val="0"/>
          <c:order val="0"/>
          <c:tx>
            <c:strRef>
              <c:f>'Q4.ANALYSIS'!$B$3</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2-A99E-4115-BA1E-A7E89EAB4DE2}"/>
              </c:ext>
            </c:extLst>
          </c:dPt>
          <c:cat>
            <c:strRef>
              <c:f>'Q4.ANALYSIS'!$A$4:$A$6</c:f>
              <c:strCache>
                <c:ptCount val="2"/>
                <c:pt idx="0">
                  <c:v>Baywheels</c:v>
                </c:pt>
                <c:pt idx="1">
                  <c:v>Divvybikes</c:v>
                </c:pt>
              </c:strCache>
            </c:strRef>
          </c:cat>
          <c:val>
            <c:numRef>
              <c:f>'Q4.ANALYSIS'!$B$4:$B$6</c:f>
              <c:numCache>
                <c:formatCode>0</c:formatCode>
                <c:ptCount val="2"/>
                <c:pt idx="0">
                  <c:v>69.465856485887301</c:v>
                </c:pt>
                <c:pt idx="1">
                  <c:v>36.810424142439103</c:v>
                </c:pt>
              </c:numCache>
            </c:numRef>
          </c:val>
          <c:extLst>
            <c:ext xmlns:c16="http://schemas.microsoft.com/office/drawing/2014/chart" uri="{C3380CC4-5D6E-409C-BE32-E72D297353CC}">
              <c16:uniqueId val="{00000000-A99E-4115-BA1E-A7E89EAB4DE2}"/>
            </c:ext>
          </c:extLst>
        </c:ser>
        <c:dLbls>
          <c:showLegendKey val="0"/>
          <c:showVal val="0"/>
          <c:showCatName val="0"/>
          <c:showSerName val="0"/>
          <c:showPercent val="0"/>
          <c:showBubbleSize val="0"/>
        </c:dLbls>
        <c:gapWidth val="219"/>
        <c:overlap val="-27"/>
        <c:axId val="1871910160"/>
        <c:axId val="1835157008"/>
      </c:barChart>
      <c:catAx>
        <c:axId val="187191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200"/>
                  <a:t>Company</a:t>
                </a:r>
                <a:r>
                  <a:rPr lang="en-AU" sz="1200" baseline="0"/>
                  <a:t> Name</a:t>
                </a:r>
                <a:endParaRPr lang="en-AU" sz="1200"/>
              </a:p>
            </c:rich>
          </c:tx>
          <c:layout>
            <c:manualLayout>
              <c:xMode val="edge"/>
              <c:yMode val="edge"/>
              <c:x val="0.45276542757736682"/>
              <c:y val="0.8918002476731267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157008"/>
        <c:crosses val="autoZero"/>
        <c:auto val="1"/>
        <c:lblAlgn val="ctr"/>
        <c:lblOffset val="100"/>
        <c:noMultiLvlLbl val="0"/>
      </c:catAx>
      <c:valAx>
        <c:axId val="1835157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200"/>
                  <a:t>Distance</a:t>
                </a:r>
                <a:r>
                  <a:rPr lang="en-AU" sz="1200" baseline="0"/>
                  <a:t> (km)</a:t>
                </a:r>
                <a:endParaRPr lang="en-AU" sz="1200"/>
              </a:p>
            </c:rich>
          </c:tx>
          <c:layout>
            <c:manualLayout>
              <c:xMode val="edge"/>
              <c:yMode val="edge"/>
              <c:x val="3.3445522798022341E-2"/>
              <c:y val="0.420391766881984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91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Baywheels 2019: Bike relocation vs Total of trips </a:t>
            </a:r>
            <a:endParaRPr lang="en-AU"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'Q5.ANALYSIS'!$B$19</c:f>
              <c:strCache>
                <c:ptCount val="1"/>
                <c:pt idx="0">
                  <c:v>Baywheels</c:v>
                </c:pt>
              </c:strCache>
            </c:strRef>
          </c:tx>
          <c:spPr>
            <a:ln w="19050" cap="rnd">
              <a:noFill/>
              <a:round/>
            </a:ln>
            <a:effectLst/>
          </c:spPr>
          <c:marker>
            <c:symbol val="circle"/>
            <c:size val="5"/>
            <c:spPr>
              <a:solidFill>
                <a:schemeClr val="accent1"/>
              </a:solidFill>
              <a:ln w="9525">
                <a:solidFill>
                  <a:schemeClr val="accent1"/>
                </a:solidFill>
              </a:ln>
              <a:effectLst/>
            </c:spPr>
          </c:marker>
          <c:xVal>
            <c:numRef>
              <c:f>'Q5.ANALYSIS'!$A$20:$A$31</c:f>
              <c:numCache>
                <c:formatCode>General</c:formatCode>
                <c:ptCount val="12"/>
                <c:pt idx="0">
                  <c:v>192082</c:v>
                </c:pt>
                <c:pt idx="1">
                  <c:v>183412</c:v>
                </c:pt>
                <c:pt idx="2">
                  <c:v>256299</c:v>
                </c:pt>
                <c:pt idx="3">
                  <c:v>239111</c:v>
                </c:pt>
                <c:pt idx="4">
                  <c:v>182163</c:v>
                </c:pt>
                <c:pt idx="5">
                  <c:v>191772</c:v>
                </c:pt>
                <c:pt idx="6">
                  <c:v>258102</c:v>
                </c:pt>
                <c:pt idx="7">
                  <c:v>210563</c:v>
                </c:pt>
                <c:pt idx="8">
                  <c:v>217986</c:v>
                </c:pt>
                <c:pt idx="9">
                  <c:v>239895</c:v>
                </c:pt>
                <c:pt idx="10">
                  <c:v>185496</c:v>
                </c:pt>
                <c:pt idx="11">
                  <c:v>150102</c:v>
                </c:pt>
              </c:numCache>
            </c:numRef>
          </c:xVal>
          <c:yVal>
            <c:numRef>
              <c:f>'Q5.ANALYSIS'!$B$20:$B$31</c:f>
              <c:numCache>
                <c:formatCode>General</c:formatCode>
                <c:ptCount val="12"/>
                <c:pt idx="0">
                  <c:v>21504</c:v>
                </c:pt>
                <c:pt idx="1">
                  <c:v>17682</c:v>
                </c:pt>
                <c:pt idx="2">
                  <c:v>18852</c:v>
                </c:pt>
                <c:pt idx="3">
                  <c:v>19611</c:v>
                </c:pt>
                <c:pt idx="4">
                  <c:v>18949</c:v>
                </c:pt>
                <c:pt idx="5">
                  <c:v>15595</c:v>
                </c:pt>
                <c:pt idx="6">
                  <c:v>70855</c:v>
                </c:pt>
                <c:pt idx="7">
                  <c:v>23935</c:v>
                </c:pt>
                <c:pt idx="8">
                  <c:v>30259</c:v>
                </c:pt>
                <c:pt idx="9">
                  <c:v>35110</c:v>
                </c:pt>
                <c:pt idx="10">
                  <c:v>28694</c:v>
                </c:pt>
                <c:pt idx="11">
                  <c:v>44322</c:v>
                </c:pt>
              </c:numCache>
            </c:numRef>
          </c:yVal>
          <c:smooth val="0"/>
          <c:extLst>
            <c:ext xmlns:c16="http://schemas.microsoft.com/office/drawing/2014/chart" uri="{C3380CC4-5D6E-409C-BE32-E72D297353CC}">
              <c16:uniqueId val="{00000000-6D09-45B1-AD59-91E4D9E365ED}"/>
            </c:ext>
          </c:extLst>
        </c:ser>
        <c:dLbls>
          <c:showLegendKey val="0"/>
          <c:showVal val="0"/>
          <c:showCatName val="0"/>
          <c:showSerName val="0"/>
          <c:showPercent val="0"/>
          <c:showBubbleSize val="0"/>
        </c:dLbls>
        <c:axId val="499105583"/>
        <c:axId val="499105167"/>
      </c:scatterChart>
      <c:valAx>
        <c:axId val="4991055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a:t>Total Trips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05167"/>
        <c:crosses val="autoZero"/>
        <c:crossBetween val="midCat"/>
      </c:valAx>
      <c:valAx>
        <c:axId val="499105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a:t>Total of bikes relocated</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055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Divvybikes 2019: Bike relocation vs Total of trips </a:t>
            </a:r>
            <a:endParaRPr lang="en-AU"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'Q5.ANALYSIS'!$B$35</c:f>
              <c:strCache>
                <c:ptCount val="1"/>
                <c:pt idx="0">
                  <c:v>divvybikes</c:v>
                </c:pt>
              </c:strCache>
            </c:strRef>
          </c:tx>
          <c:spPr>
            <a:ln w="19050" cap="rnd">
              <a:noFill/>
              <a:round/>
            </a:ln>
            <a:effectLst/>
          </c:spPr>
          <c:marker>
            <c:symbol val="circle"/>
            <c:size val="5"/>
            <c:spPr>
              <a:solidFill>
                <a:schemeClr val="accent2"/>
              </a:solidFill>
              <a:ln w="9525">
                <a:noFill/>
              </a:ln>
              <a:effectLst/>
            </c:spPr>
          </c:marker>
          <c:xVal>
            <c:numRef>
              <c:f>'Q5.ANALYSIS'!$A$36:$A$47</c:f>
              <c:numCache>
                <c:formatCode>General</c:formatCode>
                <c:ptCount val="12"/>
                <c:pt idx="0">
                  <c:v>103272</c:v>
                </c:pt>
                <c:pt idx="1">
                  <c:v>96186</c:v>
                </c:pt>
                <c:pt idx="2">
                  <c:v>165611</c:v>
                </c:pt>
                <c:pt idx="3">
                  <c:v>265310</c:v>
                </c:pt>
                <c:pt idx="4">
                  <c:v>367458</c:v>
                </c:pt>
                <c:pt idx="5">
                  <c:v>475395</c:v>
                </c:pt>
                <c:pt idx="6">
                  <c:v>557199</c:v>
                </c:pt>
                <c:pt idx="7">
                  <c:v>590184</c:v>
                </c:pt>
                <c:pt idx="8">
                  <c:v>493219</c:v>
                </c:pt>
                <c:pt idx="9">
                  <c:v>371786</c:v>
                </c:pt>
                <c:pt idx="10">
                  <c:v>177176</c:v>
                </c:pt>
                <c:pt idx="11">
                  <c:v>155092</c:v>
                </c:pt>
              </c:numCache>
            </c:numRef>
          </c:xVal>
          <c:yVal>
            <c:numRef>
              <c:f>'Q5.ANALYSIS'!$B$36:$B$47</c:f>
              <c:numCache>
                <c:formatCode>General</c:formatCode>
                <c:ptCount val="12"/>
                <c:pt idx="0">
                  <c:v>12072</c:v>
                </c:pt>
                <c:pt idx="1">
                  <c:v>8737</c:v>
                </c:pt>
                <c:pt idx="2">
                  <c:v>14439</c:v>
                </c:pt>
                <c:pt idx="3">
                  <c:v>19732</c:v>
                </c:pt>
                <c:pt idx="4">
                  <c:v>27841</c:v>
                </c:pt>
                <c:pt idx="5">
                  <c:v>32139</c:v>
                </c:pt>
                <c:pt idx="6">
                  <c:v>37620</c:v>
                </c:pt>
                <c:pt idx="7">
                  <c:v>36933</c:v>
                </c:pt>
                <c:pt idx="8">
                  <c:v>30569</c:v>
                </c:pt>
                <c:pt idx="9">
                  <c:v>28023</c:v>
                </c:pt>
                <c:pt idx="10">
                  <c:v>13549</c:v>
                </c:pt>
                <c:pt idx="11">
                  <c:v>10738</c:v>
                </c:pt>
              </c:numCache>
            </c:numRef>
          </c:yVal>
          <c:smooth val="0"/>
          <c:extLst>
            <c:ext xmlns:c16="http://schemas.microsoft.com/office/drawing/2014/chart" uri="{C3380CC4-5D6E-409C-BE32-E72D297353CC}">
              <c16:uniqueId val="{00000000-3C05-4650-AFF3-6294A5D029AC}"/>
            </c:ext>
          </c:extLst>
        </c:ser>
        <c:dLbls>
          <c:showLegendKey val="0"/>
          <c:showVal val="0"/>
          <c:showCatName val="0"/>
          <c:showSerName val="0"/>
          <c:showPercent val="0"/>
          <c:showBubbleSize val="0"/>
        </c:dLbls>
        <c:axId val="740446911"/>
        <c:axId val="740452735"/>
      </c:scatterChart>
      <c:valAx>
        <c:axId val="7404469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200"/>
                  <a:t>Total Trips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452735"/>
        <c:crosses val="autoZero"/>
        <c:crossBetween val="midCat"/>
      </c:valAx>
      <c:valAx>
        <c:axId val="74045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200" b="0" i="0" baseline="0">
                    <a:effectLst/>
                  </a:rPr>
                  <a:t>Total of bikes relocated</a:t>
                </a:r>
                <a:endParaRPr lang="en-AU" sz="12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4469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Monthly Bike relocation throughout 2019:</a:t>
            </a:r>
          </a:p>
          <a:p>
            <a:pPr>
              <a:defRPr/>
            </a:pPr>
            <a:r>
              <a:rPr lang="en-AU"/>
              <a:t>Baywheels vs Divvybikes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091460017330833"/>
          <c:y val="0.16815841189353034"/>
          <c:w val="0.80376115706490314"/>
          <c:h val="0.60702702826707222"/>
        </c:manualLayout>
      </c:layout>
      <c:lineChart>
        <c:grouping val="standard"/>
        <c:varyColors val="0"/>
        <c:ser>
          <c:idx val="0"/>
          <c:order val="0"/>
          <c:tx>
            <c:strRef>
              <c:f>'Q5.ANALYSIS'!$S$8</c:f>
              <c:strCache>
                <c:ptCount val="1"/>
                <c:pt idx="0">
                  <c:v>Baywheels</c:v>
                </c:pt>
              </c:strCache>
            </c:strRef>
          </c:tx>
          <c:spPr>
            <a:ln w="28575" cap="rnd">
              <a:solidFill>
                <a:schemeClr val="accent1"/>
              </a:solidFill>
              <a:round/>
            </a:ln>
            <a:effectLst/>
          </c:spPr>
          <c:marker>
            <c:symbol val="none"/>
          </c:marker>
          <c:val>
            <c:numRef>
              <c:f>'Q5.ANALYSIS'!$S$9:$S$20</c:f>
              <c:numCache>
                <c:formatCode>General</c:formatCode>
                <c:ptCount val="12"/>
                <c:pt idx="0">
                  <c:v>21504</c:v>
                </c:pt>
                <c:pt idx="1">
                  <c:v>17682</c:v>
                </c:pt>
                <c:pt idx="2">
                  <c:v>18852</c:v>
                </c:pt>
                <c:pt idx="3">
                  <c:v>19611</c:v>
                </c:pt>
                <c:pt idx="4">
                  <c:v>18949</c:v>
                </c:pt>
                <c:pt idx="5">
                  <c:v>15595</c:v>
                </c:pt>
                <c:pt idx="6">
                  <c:v>70855</c:v>
                </c:pt>
                <c:pt idx="7">
                  <c:v>23935</c:v>
                </c:pt>
                <c:pt idx="8">
                  <c:v>30259</c:v>
                </c:pt>
                <c:pt idx="9">
                  <c:v>35110</c:v>
                </c:pt>
                <c:pt idx="10">
                  <c:v>28694</c:v>
                </c:pt>
                <c:pt idx="11">
                  <c:v>44322</c:v>
                </c:pt>
              </c:numCache>
            </c:numRef>
          </c:val>
          <c:smooth val="0"/>
          <c:extLst>
            <c:ext xmlns:c16="http://schemas.microsoft.com/office/drawing/2014/chart" uri="{C3380CC4-5D6E-409C-BE32-E72D297353CC}">
              <c16:uniqueId val="{00000000-15A7-4F59-83CC-957A69546240}"/>
            </c:ext>
          </c:extLst>
        </c:ser>
        <c:ser>
          <c:idx val="1"/>
          <c:order val="1"/>
          <c:tx>
            <c:strRef>
              <c:f>'Q5.ANALYSIS'!$T$8</c:f>
              <c:strCache>
                <c:ptCount val="1"/>
                <c:pt idx="0">
                  <c:v>divvybikes</c:v>
                </c:pt>
              </c:strCache>
            </c:strRef>
          </c:tx>
          <c:spPr>
            <a:ln w="28575" cap="rnd">
              <a:solidFill>
                <a:schemeClr val="accent2"/>
              </a:solidFill>
              <a:round/>
            </a:ln>
            <a:effectLst/>
          </c:spPr>
          <c:marker>
            <c:symbol val="none"/>
          </c:marker>
          <c:val>
            <c:numRef>
              <c:f>'Q5.ANALYSIS'!$T$9:$T$20</c:f>
              <c:numCache>
                <c:formatCode>General</c:formatCode>
                <c:ptCount val="12"/>
                <c:pt idx="0">
                  <c:v>12072</c:v>
                </c:pt>
                <c:pt idx="1">
                  <c:v>8737</c:v>
                </c:pt>
                <c:pt idx="2">
                  <c:v>14439</c:v>
                </c:pt>
                <c:pt idx="3">
                  <c:v>19732</c:v>
                </c:pt>
                <c:pt idx="4">
                  <c:v>27841</c:v>
                </c:pt>
                <c:pt idx="5">
                  <c:v>32139</c:v>
                </c:pt>
                <c:pt idx="6">
                  <c:v>37620</c:v>
                </c:pt>
                <c:pt idx="7">
                  <c:v>36933</c:v>
                </c:pt>
                <c:pt idx="8">
                  <c:v>30569</c:v>
                </c:pt>
                <c:pt idx="9">
                  <c:v>28023</c:v>
                </c:pt>
                <c:pt idx="10">
                  <c:v>13549</c:v>
                </c:pt>
                <c:pt idx="11">
                  <c:v>10738</c:v>
                </c:pt>
              </c:numCache>
            </c:numRef>
          </c:val>
          <c:smooth val="0"/>
          <c:extLst>
            <c:ext xmlns:c16="http://schemas.microsoft.com/office/drawing/2014/chart" uri="{C3380CC4-5D6E-409C-BE32-E72D297353CC}">
              <c16:uniqueId val="{00000001-15A7-4F59-83CC-957A69546240}"/>
            </c:ext>
          </c:extLst>
        </c:ser>
        <c:dLbls>
          <c:showLegendKey val="0"/>
          <c:showVal val="0"/>
          <c:showCatName val="0"/>
          <c:showSerName val="0"/>
          <c:showPercent val="0"/>
          <c:showBubbleSize val="0"/>
        </c:dLbls>
        <c:smooth val="0"/>
        <c:axId val="740482271"/>
        <c:axId val="740480191"/>
      </c:lineChart>
      <c:catAx>
        <c:axId val="74048227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a:t>Month</a:t>
                </a:r>
              </a:p>
            </c:rich>
          </c:tx>
          <c:layout>
            <c:manualLayout>
              <c:xMode val="edge"/>
              <c:yMode val="edge"/>
              <c:x val="0.46544115078011428"/>
              <c:y val="0.8377829454369354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480191"/>
        <c:crosses val="autoZero"/>
        <c:auto val="1"/>
        <c:lblAlgn val="ctr"/>
        <c:lblOffset val="100"/>
        <c:noMultiLvlLbl val="0"/>
      </c:catAx>
      <c:valAx>
        <c:axId val="740480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200"/>
                  <a:t>Total</a:t>
                </a:r>
                <a:r>
                  <a:rPr lang="en-AU" sz="1200" baseline="0"/>
                  <a:t> of Bikes relocated</a:t>
                </a:r>
                <a:endParaRPr lang="en-AU" sz="1200"/>
              </a:p>
            </c:rich>
          </c:tx>
          <c:layout>
            <c:manualLayout>
              <c:xMode val="edge"/>
              <c:yMode val="edge"/>
              <c:x val="2.0323322185733295E-2"/>
              <c:y val="0.2671603550097465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482271"/>
        <c:crosses val="autoZero"/>
        <c:crossBetween val="between"/>
      </c:valAx>
      <c:spPr>
        <a:noFill/>
        <a:ln>
          <a:noFill/>
        </a:ln>
        <a:effectLst/>
      </c:spPr>
    </c:plotArea>
    <c:legend>
      <c:legendPos val="b"/>
      <c:layout>
        <c:manualLayout>
          <c:xMode val="edge"/>
          <c:yMode val="edge"/>
          <c:x val="0.37988036444357437"/>
          <c:y val="0.91857406357641835"/>
          <c:w val="0.23320377704096504"/>
          <c:h val="4.21198231672588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[Project_2_Excel_Caroline_Andrade.xlsx]Q6.ANALYSIS!PivotTable5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a:t>Average</a:t>
            </a:r>
            <a:r>
              <a:rPr lang="en-AU" sz="1400" baseline="0"/>
              <a:t> distance travelled per year:</a:t>
            </a:r>
          </a:p>
          <a:p>
            <a:pPr>
              <a:defRPr/>
            </a:pPr>
            <a:r>
              <a:rPr lang="en-AU" sz="1400" baseline="0"/>
              <a:t>Baywheels vs Divvybikes</a:t>
            </a:r>
            <a:endParaRPr lang="en-AU"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'Q6.ANALYSIS'!$B$3:$B$4</c:f>
              <c:strCache>
                <c:ptCount val="1"/>
                <c:pt idx="0">
                  <c:v>baywheels</c:v>
                </c:pt>
              </c:strCache>
            </c:strRef>
          </c:tx>
          <c:spPr>
            <a:solidFill>
              <a:schemeClr val="accent1"/>
            </a:solidFill>
            <a:ln>
              <a:noFill/>
            </a:ln>
            <a:effectLst/>
          </c:spPr>
          <c:invertIfNegative val="0"/>
          <c:cat>
            <c:strRef>
              <c:f>'Q6.ANALYSIS'!$A$5:$A$8</c:f>
              <c:strCache>
                <c:ptCount val="3"/>
                <c:pt idx="0">
                  <c:v>2017</c:v>
                </c:pt>
                <c:pt idx="1">
                  <c:v>2018</c:v>
                </c:pt>
                <c:pt idx="2">
                  <c:v>2019</c:v>
                </c:pt>
              </c:strCache>
            </c:strRef>
          </c:cat>
          <c:val>
            <c:numRef>
              <c:f>'Q6.ANALYSIS'!$B$5:$B$8</c:f>
              <c:numCache>
                <c:formatCode>0.00</c:formatCode>
                <c:ptCount val="3"/>
                <c:pt idx="0">
                  <c:v>1.595611924</c:v>
                </c:pt>
                <c:pt idx="1">
                  <c:v>1.5966387992956399</c:v>
                </c:pt>
                <c:pt idx="2">
                  <c:v>1.70047375601946</c:v>
                </c:pt>
              </c:numCache>
            </c:numRef>
          </c:val>
          <c:extLst>
            <c:ext xmlns:c16="http://schemas.microsoft.com/office/drawing/2014/chart" uri="{C3380CC4-5D6E-409C-BE32-E72D297353CC}">
              <c16:uniqueId val="{00000000-0D2C-45AA-AD9B-DB834BE6672D}"/>
            </c:ext>
          </c:extLst>
        </c:ser>
        <c:ser>
          <c:idx val="1"/>
          <c:order val="1"/>
          <c:tx>
            <c:strRef>
              <c:f>'Q6.ANALYSIS'!$C$3:$C$4</c:f>
              <c:strCache>
                <c:ptCount val="1"/>
                <c:pt idx="0">
                  <c:v>Divvybikes</c:v>
                </c:pt>
              </c:strCache>
            </c:strRef>
          </c:tx>
          <c:spPr>
            <a:solidFill>
              <a:schemeClr val="accent2"/>
            </a:solidFill>
            <a:ln>
              <a:noFill/>
            </a:ln>
            <a:effectLst/>
          </c:spPr>
          <c:invertIfNegative val="0"/>
          <c:cat>
            <c:strRef>
              <c:f>'Q6.ANALYSIS'!$A$5:$A$8</c:f>
              <c:strCache>
                <c:ptCount val="3"/>
                <c:pt idx="0">
                  <c:v>2017</c:v>
                </c:pt>
                <c:pt idx="1">
                  <c:v>2018</c:v>
                </c:pt>
                <c:pt idx="2">
                  <c:v>2019</c:v>
                </c:pt>
              </c:strCache>
            </c:strRef>
          </c:cat>
          <c:val>
            <c:numRef>
              <c:f>'Q6.ANALYSIS'!$C$5:$C$8</c:f>
              <c:numCache>
                <c:formatCode>0.00</c:formatCode>
                <c:ptCount val="3"/>
                <c:pt idx="0">
                  <c:v>1.97425073871266</c:v>
                </c:pt>
                <c:pt idx="1">
                  <c:v>2.0925022096932402</c:v>
                </c:pt>
                <c:pt idx="2">
                  <c:v>2.1585655375277599</c:v>
                </c:pt>
              </c:numCache>
            </c:numRef>
          </c:val>
          <c:extLst>
            <c:ext xmlns:c16="http://schemas.microsoft.com/office/drawing/2014/chart" uri="{C3380CC4-5D6E-409C-BE32-E72D297353CC}">
              <c16:uniqueId val="{00000001-0D2C-45AA-AD9B-DB834BE6672D}"/>
            </c:ext>
          </c:extLst>
        </c:ser>
        <c:dLbls>
          <c:showLegendKey val="0"/>
          <c:showVal val="0"/>
          <c:showCatName val="0"/>
          <c:showSerName val="0"/>
          <c:showPercent val="0"/>
          <c:showBubbleSize val="0"/>
        </c:dLbls>
        <c:gapWidth val="219"/>
        <c:overlap val="-27"/>
        <c:axId val="740516799"/>
        <c:axId val="740517215"/>
      </c:barChart>
      <c:catAx>
        <c:axId val="74051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200"/>
                  <a:t>Year</a:t>
                </a:r>
              </a:p>
            </c:rich>
          </c:tx>
          <c:layout>
            <c:manualLayout>
              <c:xMode val="edge"/>
              <c:yMode val="edge"/>
              <c:x val="0.47770960819380404"/>
              <c:y val="0.896418807423909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517215"/>
        <c:crosses val="autoZero"/>
        <c:auto val="1"/>
        <c:lblAlgn val="ctr"/>
        <c:lblOffset val="100"/>
        <c:noMultiLvlLbl val="0"/>
      </c:catAx>
      <c:valAx>
        <c:axId val="740517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a:t>Distance (Km)</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51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344633</xdr:colOff>
      <xdr:row>1</xdr:row>
      <xdr:rowOff>69272</xdr:rowOff>
    </xdr:from>
    <xdr:to>
      <xdr:col>28</xdr:col>
      <xdr:colOff>209088</xdr:colOff>
      <xdr:row>45</xdr:row>
      <xdr:rowOff>228599</xdr:rowOff>
    </xdr:to>
    <xdr:graphicFrame macro="">
      <xdr:nvGraphicFramePr>
        <xdr:cNvPr id="5" name="Chart 4">
          <a:extLst>
            <a:ext uri="{FF2B5EF4-FFF2-40B4-BE49-F238E27FC236}">
              <a16:creationId xmlns:a16="http://schemas.microsoft.com/office/drawing/2014/main" id="{2393EF17-D077-472B-A349-769F794134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544829</xdr:colOff>
      <xdr:row>2</xdr:row>
      <xdr:rowOff>1</xdr:rowOff>
    </xdr:from>
    <xdr:to>
      <xdr:col>19</xdr:col>
      <xdr:colOff>123824</xdr:colOff>
      <xdr:row>28</xdr:row>
      <xdr:rowOff>125731</xdr:rowOff>
    </xdr:to>
    <xdr:graphicFrame macro="">
      <xdr:nvGraphicFramePr>
        <xdr:cNvPr id="2" name="Chart 1">
          <a:extLst>
            <a:ext uri="{FF2B5EF4-FFF2-40B4-BE49-F238E27FC236}">
              <a16:creationId xmlns:a16="http://schemas.microsoft.com/office/drawing/2014/main" id="{3FE8C917-6262-4C09-9BFF-6BB6C14C7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394427</xdr:colOff>
      <xdr:row>3</xdr:row>
      <xdr:rowOff>103867</xdr:rowOff>
    </xdr:from>
    <xdr:to>
      <xdr:col>22</xdr:col>
      <xdr:colOff>348343</xdr:colOff>
      <xdr:row>39</xdr:row>
      <xdr:rowOff>90994</xdr:rowOff>
    </xdr:to>
    <xdr:graphicFrame macro="">
      <xdr:nvGraphicFramePr>
        <xdr:cNvPr id="2" name="Chart 1">
          <a:extLst>
            <a:ext uri="{FF2B5EF4-FFF2-40B4-BE49-F238E27FC236}">
              <a16:creationId xmlns:a16="http://schemas.microsoft.com/office/drawing/2014/main" id="{D8BEC2C2-A26B-4A59-B0E1-A9D2B9ED5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171450</xdr:colOff>
      <xdr:row>1</xdr:row>
      <xdr:rowOff>185737</xdr:rowOff>
    </xdr:from>
    <xdr:to>
      <xdr:col>15</xdr:col>
      <xdr:colOff>247650</xdr:colOff>
      <xdr:row>29</xdr:row>
      <xdr:rowOff>66675</xdr:rowOff>
    </xdr:to>
    <xdr:graphicFrame macro="">
      <xdr:nvGraphicFramePr>
        <xdr:cNvPr id="2" name="Chart 1">
          <a:extLst>
            <a:ext uri="{FF2B5EF4-FFF2-40B4-BE49-F238E27FC236}">
              <a16:creationId xmlns:a16="http://schemas.microsoft.com/office/drawing/2014/main" id="{C0B20844-9015-4D2C-9DE8-677D69993C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736965</xdr:colOff>
      <xdr:row>5</xdr:row>
      <xdr:rowOff>132412</xdr:rowOff>
    </xdr:from>
    <xdr:to>
      <xdr:col>14</xdr:col>
      <xdr:colOff>329598</xdr:colOff>
      <xdr:row>29</xdr:row>
      <xdr:rowOff>136626</xdr:rowOff>
    </xdr:to>
    <xdr:graphicFrame macro="">
      <xdr:nvGraphicFramePr>
        <xdr:cNvPr id="7" name="Chart 6">
          <a:extLst>
            <a:ext uri="{FF2B5EF4-FFF2-40B4-BE49-F238E27FC236}">
              <a16:creationId xmlns:a16="http://schemas.microsoft.com/office/drawing/2014/main" id="{06445FB0-5C37-487A-A4C7-0D037ED7E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851000</xdr:colOff>
      <xdr:row>35</xdr:row>
      <xdr:rowOff>11295</xdr:rowOff>
    </xdr:from>
    <xdr:to>
      <xdr:col>14</xdr:col>
      <xdr:colOff>501316</xdr:colOff>
      <xdr:row>57</xdr:row>
      <xdr:rowOff>115301</xdr:rowOff>
    </xdr:to>
    <xdr:graphicFrame macro="">
      <xdr:nvGraphicFramePr>
        <xdr:cNvPr id="8" name="Chart 7">
          <a:extLst>
            <a:ext uri="{FF2B5EF4-FFF2-40B4-BE49-F238E27FC236}">
              <a16:creationId xmlns:a16="http://schemas.microsoft.com/office/drawing/2014/main" id="{941644CF-A9AB-49ED-AE95-6FAC621C8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9120</xdr:colOff>
      <xdr:row>23</xdr:row>
      <xdr:rowOff>117763</xdr:rowOff>
    </xdr:from>
    <xdr:to>
      <xdr:col>30</xdr:col>
      <xdr:colOff>244994</xdr:colOff>
      <xdr:row>51</xdr:row>
      <xdr:rowOff>49761</xdr:rowOff>
    </xdr:to>
    <xdr:graphicFrame macro="">
      <xdr:nvGraphicFramePr>
        <xdr:cNvPr id="9" name="Chart 8">
          <a:extLst>
            <a:ext uri="{FF2B5EF4-FFF2-40B4-BE49-F238E27FC236}">
              <a16:creationId xmlns:a16="http://schemas.microsoft.com/office/drawing/2014/main" id="{C41E4032-3DFF-4158-9C1D-EE69A6493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323041</xdr:colOff>
      <xdr:row>2</xdr:row>
      <xdr:rowOff>167063</xdr:rowOff>
    </xdr:from>
    <xdr:to>
      <xdr:col>13</xdr:col>
      <xdr:colOff>167408</xdr:colOff>
      <xdr:row>27</xdr:row>
      <xdr:rowOff>130234</xdr:rowOff>
    </xdr:to>
    <xdr:graphicFrame macro="">
      <xdr:nvGraphicFramePr>
        <xdr:cNvPr id="2" name="Chart 1">
          <a:extLst>
            <a:ext uri="{FF2B5EF4-FFF2-40B4-BE49-F238E27FC236}">
              <a16:creationId xmlns:a16="http://schemas.microsoft.com/office/drawing/2014/main" id="{FD25F57C-F5D1-4185-A1E8-33DB8335D5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oraha" refreshedDate="44230.984790972223" createdVersion="6" refreshedVersion="6" minRefreshableVersion="3" recordCount="62" xr:uid="{2AD2E1CF-8D0E-41A2-914C-25D0A75964EC}">
  <cacheSource type="worksheet">
    <worksheetSource ref="A1:D63" sheet="Q1.CLEAN"/>
  </cacheSource>
  <cacheFields count="4">
    <cacheField name="company_name" numFmtId="0">
      <sharedItems count="2">
        <s v="Baywheels"/>
        <s v="Divvybikes"/>
      </sharedItems>
    </cacheField>
    <cacheField name="year" numFmtId="0">
      <sharedItems containsSemiMixedTypes="0" containsString="0" containsNumber="1" containsInteger="1" minValue="2017" maxValue="2019" count="3">
        <n v="2017"/>
        <n v="2018"/>
        <n v="2019"/>
      </sharedItems>
    </cacheField>
    <cacheField name="month" numFmtId="0">
      <sharedItems containsSemiMixedTypes="0" containsString="0" containsNumber="1" containsInteger="1" minValue="1" maxValue="12" count="12">
        <n v="6"/>
        <n v="7"/>
        <n v="8"/>
        <n v="9"/>
        <n v="10"/>
        <n v="11"/>
        <n v="12"/>
        <n v="1"/>
        <n v="2"/>
        <n v="3"/>
        <n v="4"/>
        <n v="5"/>
      </sharedItems>
    </cacheField>
    <cacheField name="trips" numFmtId="0">
      <sharedItems containsSemiMixedTypes="0" containsString="0" containsNumber="1" containsInteger="1" minValue="2689" maxValue="59018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oraha" refreshedDate="44231.017830671299" createdVersion="6" refreshedVersion="6" minRefreshableVersion="3" recordCount="2" xr:uid="{A4816798-F4EE-4787-82DD-E8220EC2B89B}">
  <cacheSource type="worksheet">
    <worksheetSource ref="A1:H3" sheet="Q4.CLEAN"/>
  </cacheSource>
  <cacheFields count="8">
    <cacheField name="bike_id" numFmtId="0">
      <sharedItems containsSemiMixedTypes="0" containsString="0" containsNumber="1" containsInteger="1" minValue="252" maxValue="4780"/>
    </cacheField>
    <cacheField name="start_time" numFmtId="0">
      <sharedItems containsDate="1" containsMixedTypes="1" minDate="2019-02-12T14:28:44" maxDate="2019-02-12T14:28:44" count="2">
        <d v="2019-02-12T14:28:44"/>
        <s v="2018-08-12 12:35:02+00"/>
      </sharedItems>
    </cacheField>
    <cacheField name="end_time" numFmtId="0">
      <sharedItems containsDate="1" containsMixedTypes="1" minDate="2019-02-12T16:24:30" maxDate="2019-02-12T16:24:30"/>
    </cacheField>
    <cacheField name="start_station_name" numFmtId="0">
      <sharedItems count="2">
        <s v="Montgomery St BART Station (Market St at 2nd St)"/>
        <s v="Wabash Ave &amp; 87th St"/>
      </sharedItems>
    </cacheField>
    <cacheField name="end_station_name" numFmtId="0">
      <sharedItems count="2">
        <s v="Palm St at Willow St"/>
        <s v="Central St &amp; Girard Ave"/>
      </sharedItems>
    </cacheField>
    <cacheField name="user_type" numFmtId="0">
      <sharedItems count="1">
        <s v="Subscriber"/>
      </sharedItems>
    </cacheField>
    <cacheField name="company_name" numFmtId="0">
      <sharedItems count="2">
        <s v="Baywheels"/>
        <s v="Divvybikes"/>
      </sharedItems>
    </cacheField>
    <cacheField name="distance" numFmtId="0">
      <sharedItems containsSemiMixedTypes="0" containsString="0" containsNumber="1" minValue="36.810424142439103" maxValue="69.46585648588730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oline Andrade" refreshedDate="44232.054660185182" createdVersion="6" refreshedVersion="6" minRefreshableVersion="3" recordCount="62" xr:uid="{9D22BE5B-D8ED-411C-BD32-256C8241D933}">
  <cacheSource type="worksheet">
    <worksheetSource ref="A1:E63" sheet="Q2.CLEAN"/>
  </cacheSource>
  <cacheFields count="5">
    <cacheField name="company_name" numFmtId="0">
      <sharedItems count="2">
        <s v="Baywheels"/>
        <s v="Divvybikes"/>
      </sharedItems>
    </cacheField>
    <cacheField name="year" numFmtId="0">
      <sharedItems containsSemiMixedTypes="0" containsString="0" containsNumber="1" containsInteger="1" minValue="2017" maxValue="2019" count="3">
        <n v="2017"/>
        <n v="2018"/>
        <n v="2019"/>
      </sharedItems>
    </cacheField>
    <cacheField name="month" numFmtId="0">
      <sharedItems containsSemiMixedTypes="0" containsString="0" containsNumber="1" containsInteger="1" minValue="1" maxValue="12" count="12">
        <n v="6"/>
        <n v="7"/>
        <n v="8"/>
        <n v="9"/>
        <n v="10"/>
        <n v="11"/>
        <n v="12"/>
        <n v="1"/>
        <n v="2"/>
        <n v="3"/>
        <n v="4"/>
        <n v="5"/>
      </sharedItems>
    </cacheField>
    <cacheField name="number_of_trips" numFmtId="0">
      <sharedItems containsSemiMixedTypes="0" containsString="0" containsNumber="1" containsInteger="1" minValue="2689" maxValue="590184"/>
    </cacheField>
    <cacheField name="Growth Rate %" numFmtId="0">
      <sharedItems containsString="0" containsBlank="1" containsNumber="1" minValue="-1.0983993317379328" maxValue="0.9389875887731717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oline Andrade" refreshedDate="44232.566239583335" createdVersion="6" refreshedVersion="6" minRefreshableVersion="3" recordCount="24" xr:uid="{E5D09ADC-D22A-4EE9-8154-457D7B3497F1}">
  <cacheSource type="worksheet">
    <worksheetSource ref="A1:E25" sheet="Q5.CLEAN"/>
  </cacheSource>
  <cacheFields count="5">
    <cacheField name="year" numFmtId="0">
      <sharedItems containsSemiMixedTypes="0" containsString="0" containsNumber="1" containsInteger="1" minValue="2019" maxValue="2019"/>
    </cacheField>
    <cacheField name="month" numFmtId="0">
      <sharedItems containsSemiMixedTypes="0" containsString="0" containsNumber="1" containsInteger="1" minValue="1" maxValue="12" count="12">
        <n v="1"/>
        <n v="2"/>
        <n v="3"/>
        <n v="4"/>
        <n v="5"/>
        <n v="6"/>
        <n v="7"/>
        <n v="8"/>
        <n v="9"/>
        <n v="10"/>
        <n v="11"/>
        <n v="12"/>
      </sharedItems>
    </cacheField>
    <cacheField name="bikes_relocated" numFmtId="0">
      <sharedItems containsSemiMixedTypes="0" containsString="0" containsNumber="1" containsInteger="1" minValue="8737" maxValue="70855"/>
    </cacheField>
    <cacheField name="company" numFmtId="0">
      <sharedItems count="2">
        <s v="divvybikes"/>
        <s v="baywheels"/>
      </sharedItems>
    </cacheField>
    <cacheField name="total_trips" numFmtId="0">
      <sharedItems containsSemiMixedTypes="0" containsString="0" containsNumber="1" containsInteger="1" minValue="96186" maxValue="59018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oline Andrade" refreshedDate="44232.612881597219" createdVersion="6" refreshedVersion="6" minRefreshableVersion="3" recordCount="6" xr:uid="{3686FACA-10A1-4FD6-B248-6BA8D90582A1}">
  <cacheSource type="worksheet">
    <worksheetSource ref="A1:C7" sheet="Q6.CLEAN"/>
  </cacheSource>
  <cacheFields count="3">
    <cacheField name="company_name" numFmtId="0">
      <sharedItems count="2">
        <s v="Divvybikes"/>
        <s v="baywheels"/>
      </sharedItems>
    </cacheField>
    <cacheField name="avg_dist" numFmtId="164">
      <sharedItems containsSemiMixedTypes="0" containsString="0" containsNumber="1" minValue="1.595611924" maxValue="2.1585655375277599" count="6">
        <n v="1.97425073871266"/>
        <n v="1.595611924"/>
        <n v="2.0925022096932402"/>
        <n v="1.5966387992956399"/>
        <n v="2.1585655375277599"/>
        <n v="1.70047375601946"/>
      </sharedItems>
    </cacheField>
    <cacheField name="year" numFmtId="0">
      <sharedItems containsSemiMixedTypes="0" containsString="0" containsNumber="1" containsInteger="1" minValue="2017" maxValue="2019" count="3">
        <n v="2017"/>
        <n v="2018"/>
        <n v="2019"/>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oline Andrade" refreshedDate="44232.665005092589" createdVersion="6" refreshedVersion="6" minRefreshableVersion="3" recordCount="62" xr:uid="{42BFCF67-E816-4FF4-B28C-1BB550DA2CB5}">
  <cacheSource type="worksheet">
    <worksheetSource ref="A1:E63" sheet="Q3. CLEAN"/>
  </cacheSource>
  <cacheFields count="5">
    <cacheField name="company_name" numFmtId="0">
      <sharedItems count="2">
        <s v="Baywheels"/>
        <s v="Divvybikes"/>
      </sharedItems>
    </cacheField>
    <cacheField name="year" numFmtId="0">
      <sharedItems containsSemiMixedTypes="0" containsString="0" containsNumber="1" containsInteger="1" minValue="2017" maxValue="2019" count="3">
        <n v="2017"/>
        <n v="2018"/>
        <n v="2019"/>
      </sharedItems>
    </cacheField>
    <cacheField name="month" numFmtId="0">
      <sharedItems containsSemiMixedTypes="0" containsString="0" containsNumber="1" containsInteger="1" minValue="1" maxValue="12" count="12">
        <n v="6"/>
        <n v="7"/>
        <n v="8"/>
        <n v="9"/>
        <n v="10"/>
        <n v="11"/>
        <n v="12"/>
        <n v="1"/>
        <n v="2"/>
        <n v="3"/>
        <n v="4"/>
        <n v="5"/>
      </sharedItems>
    </cacheField>
    <cacheField name="number_of_trips" numFmtId="0">
      <sharedItems containsSemiMixedTypes="0" containsString="0" containsNumber="1" containsInteger="1" minValue="2689" maxValue="590184"/>
    </cacheField>
    <cacheField name="Growth Rate %" numFmtId="0">
      <sharedItems containsString="0" containsBlank="1" containsNumber="1" minValue="-1.0983993317379328" maxValue="0.9389875887731717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
  <r>
    <x v="0"/>
    <x v="0"/>
    <x v="0"/>
    <n v="2689"/>
  </r>
  <r>
    <x v="1"/>
    <x v="0"/>
    <x v="0"/>
    <n v="505164"/>
  </r>
  <r>
    <x v="0"/>
    <x v="0"/>
    <x v="1"/>
    <n v="44073"/>
  </r>
  <r>
    <x v="1"/>
    <x v="0"/>
    <x v="1"/>
    <n v="565142"/>
  </r>
  <r>
    <x v="0"/>
    <x v="0"/>
    <x v="2"/>
    <n v="83292"/>
  </r>
  <r>
    <x v="1"/>
    <x v="0"/>
    <x v="2"/>
    <n v="557639"/>
  </r>
  <r>
    <x v="0"/>
    <x v="0"/>
    <x v="3"/>
    <n v="98558"/>
  </r>
  <r>
    <x v="1"/>
    <x v="0"/>
    <x v="3"/>
    <n v="485443"/>
  </r>
  <r>
    <x v="0"/>
    <x v="0"/>
    <x v="4"/>
    <n v="108937"/>
  </r>
  <r>
    <x v="1"/>
    <x v="0"/>
    <x v="4"/>
    <n v="354104"/>
  </r>
  <r>
    <x v="0"/>
    <x v="0"/>
    <x v="5"/>
    <n v="95612"/>
  </r>
  <r>
    <x v="1"/>
    <x v="0"/>
    <x v="5"/>
    <n v="189739"/>
  </r>
  <r>
    <x v="0"/>
    <x v="0"/>
    <x v="6"/>
    <n v="86539"/>
  </r>
  <r>
    <x v="1"/>
    <x v="0"/>
    <x v="6"/>
    <n v="125396"/>
  </r>
  <r>
    <x v="0"/>
    <x v="1"/>
    <x v="7"/>
    <n v="94802"/>
  </r>
  <r>
    <x v="1"/>
    <x v="1"/>
    <x v="7"/>
    <n v="109706"/>
  </r>
  <r>
    <x v="0"/>
    <x v="1"/>
    <x v="8"/>
    <n v="106718"/>
  </r>
  <r>
    <x v="1"/>
    <x v="1"/>
    <x v="8"/>
    <n v="102950"/>
  </r>
  <r>
    <x v="0"/>
    <x v="1"/>
    <x v="9"/>
    <n v="111382"/>
  </r>
  <r>
    <x v="1"/>
    <x v="1"/>
    <x v="9"/>
    <n v="174489"/>
  </r>
  <r>
    <x v="0"/>
    <x v="1"/>
    <x v="10"/>
    <n v="131169"/>
  </r>
  <r>
    <x v="1"/>
    <x v="1"/>
    <x v="10"/>
    <n v="200112"/>
  </r>
  <r>
    <x v="0"/>
    <x v="1"/>
    <x v="11"/>
    <n v="179125"/>
  </r>
  <r>
    <x v="1"/>
    <x v="1"/>
    <x v="11"/>
    <n v="401150"/>
  </r>
  <r>
    <x v="0"/>
    <x v="1"/>
    <x v="0"/>
    <n v="195968"/>
  </r>
  <r>
    <x v="1"/>
    <x v="1"/>
    <x v="0"/>
    <n v="458419"/>
  </r>
  <r>
    <x v="0"/>
    <x v="1"/>
    <x v="1"/>
    <n v="199222"/>
  </r>
  <r>
    <x v="1"/>
    <x v="1"/>
    <x v="1"/>
    <n v="544703"/>
  </r>
  <r>
    <x v="0"/>
    <x v="1"/>
    <x v="2"/>
    <n v="192162"/>
  </r>
  <r>
    <x v="1"/>
    <x v="1"/>
    <x v="2"/>
    <n v="530755"/>
  </r>
  <r>
    <x v="0"/>
    <x v="1"/>
    <x v="3"/>
    <n v="186217"/>
  </r>
  <r>
    <x v="1"/>
    <x v="1"/>
    <x v="3"/>
    <n v="438112"/>
  </r>
  <r>
    <x v="0"/>
    <x v="1"/>
    <x v="4"/>
    <n v="201458"/>
  </r>
  <r>
    <x v="1"/>
    <x v="1"/>
    <x v="4"/>
    <n v="344940"/>
  </r>
  <r>
    <x v="0"/>
    <x v="1"/>
    <x v="5"/>
    <n v="134135"/>
  </r>
  <r>
    <x v="1"/>
    <x v="1"/>
    <x v="5"/>
    <n v="168774"/>
  </r>
  <r>
    <x v="0"/>
    <x v="1"/>
    <x v="6"/>
    <n v="131363"/>
  </r>
  <r>
    <x v="1"/>
    <x v="1"/>
    <x v="6"/>
    <n v="128972"/>
  </r>
  <r>
    <x v="0"/>
    <x v="2"/>
    <x v="7"/>
    <n v="192082"/>
  </r>
  <r>
    <x v="1"/>
    <x v="2"/>
    <x v="7"/>
    <n v="103272"/>
  </r>
  <r>
    <x v="0"/>
    <x v="2"/>
    <x v="8"/>
    <n v="183412"/>
  </r>
  <r>
    <x v="1"/>
    <x v="2"/>
    <x v="8"/>
    <n v="96186"/>
  </r>
  <r>
    <x v="0"/>
    <x v="2"/>
    <x v="9"/>
    <n v="256299"/>
  </r>
  <r>
    <x v="1"/>
    <x v="2"/>
    <x v="9"/>
    <n v="165611"/>
  </r>
  <r>
    <x v="0"/>
    <x v="2"/>
    <x v="10"/>
    <n v="239111"/>
  </r>
  <r>
    <x v="1"/>
    <x v="2"/>
    <x v="10"/>
    <n v="265310"/>
  </r>
  <r>
    <x v="0"/>
    <x v="2"/>
    <x v="11"/>
    <n v="182163"/>
  </r>
  <r>
    <x v="1"/>
    <x v="2"/>
    <x v="11"/>
    <n v="367458"/>
  </r>
  <r>
    <x v="0"/>
    <x v="2"/>
    <x v="0"/>
    <n v="191772"/>
  </r>
  <r>
    <x v="1"/>
    <x v="2"/>
    <x v="0"/>
    <n v="475395"/>
  </r>
  <r>
    <x v="0"/>
    <x v="2"/>
    <x v="1"/>
    <n v="258102"/>
  </r>
  <r>
    <x v="1"/>
    <x v="2"/>
    <x v="1"/>
    <n v="557199"/>
  </r>
  <r>
    <x v="0"/>
    <x v="2"/>
    <x v="2"/>
    <n v="210563"/>
  </r>
  <r>
    <x v="1"/>
    <x v="2"/>
    <x v="2"/>
    <n v="590184"/>
  </r>
  <r>
    <x v="0"/>
    <x v="2"/>
    <x v="3"/>
    <n v="217986"/>
  </r>
  <r>
    <x v="1"/>
    <x v="2"/>
    <x v="3"/>
    <n v="493219"/>
  </r>
  <r>
    <x v="0"/>
    <x v="2"/>
    <x v="4"/>
    <n v="239895"/>
  </r>
  <r>
    <x v="1"/>
    <x v="2"/>
    <x v="4"/>
    <n v="371786"/>
  </r>
  <r>
    <x v="0"/>
    <x v="2"/>
    <x v="5"/>
    <n v="185496"/>
  </r>
  <r>
    <x v="1"/>
    <x v="2"/>
    <x v="5"/>
    <n v="177176"/>
  </r>
  <r>
    <x v="0"/>
    <x v="2"/>
    <x v="6"/>
    <n v="150102"/>
  </r>
  <r>
    <x v="1"/>
    <x v="2"/>
    <x v="6"/>
    <n v="15509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n v="4780"/>
    <x v="0"/>
    <d v="2019-02-12T16:24:30"/>
    <x v="0"/>
    <x v="0"/>
    <x v="0"/>
    <x v="0"/>
    <n v="69.465856485887301"/>
  </r>
  <r>
    <n v="252"/>
    <x v="1"/>
    <s v="2018-08-12 15:27:11+00"/>
    <x v="1"/>
    <x v="1"/>
    <x v="0"/>
    <x v="1"/>
    <n v="36.81042414243910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
  <r>
    <x v="0"/>
    <x v="0"/>
    <x v="0"/>
    <n v="2689"/>
    <m/>
  </r>
  <r>
    <x v="0"/>
    <x v="0"/>
    <x v="1"/>
    <n v="44073"/>
    <n v="0.93898758877317179"/>
  </r>
  <r>
    <x v="0"/>
    <x v="0"/>
    <x v="2"/>
    <n v="83292"/>
    <n v="0.47086154732747443"/>
  </r>
  <r>
    <x v="0"/>
    <x v="0"/>
    <x v="3"/>
    <n v="98558"/>
    <n v="0.15489356521033301"/>
  </r>
  <r>
    <x v="0"/>
    <x v="0"/>
    <x v="4"/>
    <n v="108937"/>
    <n v="9.5275250833050301E-2"/>
  </r>
  <r>
    <x v="0"/>
    <x v="0"/>
    <x v="5"/>
    <n v="95612"/>
    <n v="-0.13936535162950256"/>
  </r>
  <r>
    <x v="0"/>
    <x v="0"/>
    <x v="6"/>
    <n v="86539"/>
    <n v="-0.10484290319971343"/>
  </r>
  <r>
    <x v="0"/>
    <x v="1"/>
    <x v="7"/>
    <n v="94802"/>
    <n v="8.7160608425982569E-2"/>
  </r>
  <r>
    <x v="0"/>
    <x v="1"/>
    <x v="8"/>
    <n v="106718"/>
    <n v="0.11165876421971926"/>
  </r>
  <r>
    <x v="0"/>
    <x v="1"/>
    <x v="9"/>
    <n v="111382"/>
    <n v="4.1873911403997058E-2"/>
  </r>
  <r>
    <x v="0"/>
    <x v="1"/>
    <x v="10"/>
    <n v="131169"/>
    <n v="0.1508511919737133"/>
  </r>
  <r>
    <x v="0"/>
    <x v="1"/>
    <x v="11"/>
    <n v="179125"/>
    <n v="0.26772365666434056"/>
  </r>
  <r>
    <x v="0"/>
    <x v="1"/>
    <x v="0"/>
    <n v="195968"/>
    <n v="8.5947705747877204E-2"/>
  </r>
  <r>
    <x v="0"/>
    <x v="1"/>
    <x v="1"/>
    <n v="199222"/>
    <n v="1.6333537460722209E-2"/>
  </r>
  <r>
    <x v="0"/>
    <x v="1"/>
    <x v="2"/>
    <n v="192162"/>
    <n v="-3.6739834098312885E-2"/>
  </r>
  <r>
    <x v="0"/>
    <x v="1"/>
    <x v="3"/>
    <n v="186217"/>
    <n v="-3.1925119618509586E-2"/>
  </r>
  <r>
    <x v="0"/>
    <x v="1"/>
    <x v="4"/>
    <n v="201458"/>
    <n v="7.5653486086429925E-2"/>
  </r>
  <r>
    <x v="0"/>
    <x v="1"/>
    <x v="5"/>
    <n v="134135"/>
    <n v="-0.50190479740559879"/>
  </r>
  <r>
    <x v="0"/>
    <x v="1"/>
    <x v="6"/>
    <n v="131363"/>
    <n v="-2.1101832327215426E-2"/>
  </r>
  <r>
    <x v="0"/>
    <x v="2"/>
    <x v="7"/>
    <n v="192082"/>
    <n v="0.3161097864453723"/>
  </r>
  <r>
    <x v="0"/>
    <x v="2"/>
    <x v="8"/>
    <n v="183412"/>
    <n v="-4.7270625695156263E-2"/>
  </r>
  <r>
    <x v="0"/>
    <x v="2"/>
    <x v="9"/>
    <n v="256299"/>
    <n v="0.28438269365077506"/>
  </r>
  <r>
    <x v="0"/>
    <x v="2"/>
    <x v="10"/>
    <n v="239111"/>
    <n v="-7.1882933031102714E-2"/>
  </r>
  <r>
    <x v="0"/>
    <x v="2"/>
    <x v="11"/>
    <n v="182163"/>
    <n v="-0.31262111405719056"/>
  </r>
  <r>
    <x v="0"/>
    <x v="2"/>
    <x v="0"/>
    <n v="191772"/>
    <n v="5.0106376321882237E-2"/>
  </r>
  <r>
    <x v="0"/>
    <x v="2"/>
    <x v="1"/>
    <n v="258102"/>
    <n v="0.25699142199595509"/>
  </r>
  <r>
    <x v="0"/>
    <x v="2"/>
    <x v="2"/>
    <n v="210563"/>
    <n v="-0.22577090941903374"/>
  </r>
  <r>
    <x v="0"/>
    <x v="2"/>
    <x v="3"/>
    <n v="217986"/>
    <n v="3.4052645582743846E-2"/>
  </r>
  <r>
    <x v="0"/>
    <x v="2"/>
    <x v="4"/>
    <n v="239895"/>
    <n v="9.1327455761895826E-2"/>
  </r>
  <r>
    <x v="0"/>
    <x v="2"/>
    <x v="5"/>
    <n v="185496"/>
    <n v="-0.29326238840729718"/>
  </r>
  <r>
    <x v="0"/>
    <x v="2"/>
    <x v="6"/>
    <n v="150102"/>
    <n v="-0.23579965623376103"/>
  </r>
  <r>
    <x v="1"/>
    <x v="0"/>
    <x v="0"/>
    <n v="505164"/>
    <m/>
  </r>
  <r>
    <x v="1"/>
    <x v="0"/>
    <x v="1"/>
    <n v="565142"/>
    <n v="0.10612907906331506"/>
  </r>
  <r>
    <x v="1"/>
    <x v="0"/>
    <x v="2"/>
    <n v="557639"/>
    <n v="-1.3454941279214689E-2"/>
  </r>
  <r>
    <x v="1"/>
    <x v="0"/>
    <x v="3"/>
    <n v="485443"/>
    <n v="-0.1487218890786354"/>
  </r>
  <r>
    <x v="1"/>
    <x v="0"/>
    <x v="4"/>
    <n v="354104"/>
    <n v="-0.37090515780674604"/>
  </r>
  <r>
    <x v="1"/>
    <x v="0"/>
    <x v="5"/>
    <n v="189739"/>
    <n v="-0.86626892731594451"/>
  </r>
  <r>
    <x v="1"/>
    <x v="0"/>
    <x v="6"/>
    <n v="125396"/>
    <n v="-0.51311844077961022"/>
  </r>
  <r>
    <x v="1"/>
    <x v="1"/>
    <x v="7"/>
    <n v="109706"/>
    <n v="-0.14301861338486499"/>
  </r>
  <r>
    <x v="1"/>
    <x v="1"/>
    <x v="8"/>
    <n v="102950"/>
    <n v="-6.5624089363768817E-2"/>
  </r>
  <r>
    <x v="1"/>
    <x v="1"/>
    <x v="9"/>
    <n v="174489"/>
    <n v="0.40999146077976262"/>
  </r>
  <r>
    <x v="1"/>
    <x v="1"/>
    <x v="10"/>
    <n v="200112"/>
    <n v="0.12804329575437756"/>
  </r>
  <r>
    <x v="1"/>
    <x v="1"/>
    <x v="11"/>
    <n v="401150"/>
    <n v="0.50115418172753334"/>
  </r>
  <r>
    <x v="1"/>
    <x v="1"/>
    <x v="0"/>
    <n v="458419"/>
    <n v="0.12492719542601856"/>
  </r>
  <r>
    <x v="1"/>
    <x v="1"/>
    <x v="1"/>
    <n v="544703"/>
    <n v="0.15840558983519459"/>
  </r>
  <r>
    <x v="1"/>
    <x v="1"/>
    <x v="2"/>
    <n v="530755"/>
    <n v="-2.6279545176211245E-2"/>
  </r>
  <r>
    <x v="1"/>
    <x v="1"/>
    <x v="3"/>
    <n v="438112"/>
    <n v="-0.2114596267621065"/>
  </r>
  <r>
    <x v="1"/>
    <x v="1"/>
    <x v="4"/>
    <n v="344940"/>
    <n v="-0.2701107438974894"/>
  </r>
  <r>
    <x v="1"/>
    <x v="1"/>
    <x v="5"/>
    <n v="168774"/>
    <n v="-1.0437982153649259"/>
  </r>
  <r>
    <x v="1"/>
    <x v="1"/>
    <x v="6"/>
    <n v="128972"/>
    <n v="-0.30860962069286357"/>
  </r>
  <r>
    <x v="1"/>
    <x v="2"/>
    <x v="7"/>
    <n v="103272"/>
    <n v="-0.24885738631962198"/>
  </r>
  <r>
    <x v="1"/>
    <x v="2"/>
    <x v="8"/>
    <n v="96186"/>
    <n v="-7.3669764830640638E-2"/>
  </r>
  <r>
    <x v="1"/>
    <x v="2"/>
    <x v="9"/>
    <n v="165611"/>
    <n v="0.41920524602834353"/>
  </r>
  <r>
    <x v="1"/>
    <x v="2"/>
    <x v="10"/>
    <n v="265310"/>
    <n v="0.37578304624778563"/>
  </r>
  <r>
    <x v="1"/>
    <x v="2"/>
    <x v="11"/>
    <n v="367458"/>
    <n v="0.27798551126931514"/>
  </r>
  <r>
    <x v="1"/>
    <x v="2"/>
    <x v="0"/>
    <n v="475395"/>
    <n v="0.22704698198340328"/>
  </r>
  <r>
    <x v="1"/>
    <x v="2"/>
    <x v="1"/>
    <n v="557199"/>
    <n v="0.14681289808488529"/>
  </r>
  <r>
    <x v="1"/>
    <x v="2"/>
    <x v="2"/>
    <n v="590184"/>
    <n v="5.588934976210809E-2"/>
  </r>
  <r>
    <x v="1"/>
    <x v="2"/>
    <x v="3"/>
    <n v="493219"/>
    <n v="-0.19659623818222738"/>
  </r>
  <r>
    <x v="1"/>
    <x v="2"/>
    <x v="4"/>
    <n v="371786"/>
    <n v="-0.32662069039716396"/>
  </r>
  <r>
    <x v="1"/>
    <x v="2"/>
    <x v="5"/>
    <n v="177176"/>
    <n v="-1.0983993317379328"/>
  </r>
  <r>
    <x v="1"/>
    <x v="2"/>
    <x v="6"/>
    <n v="155092"/>
    <n v="-0.1423929022773579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n v="2019"/>
    <x v="0"/>
    <n v="12072"/>
    <x v="0"/>
    <n v="103272"/>
  </r>
  <r>
    <n v="2019"/>
    <x v="1"/>
    <n v="8737"/>
    <x v="0"/>
    <n v="96186"/>
  </r>
  <r>
    <n v="2019"/>
    <x v="2"/>
    <n v="14439"/>
    <x v="0"/>
    <n v="165611"/>
  </r>
  <r>
    <n v="2019"/>
    <x v="3"/>
    <n v="19732"/>
    <x v="0"/>
    <n v="265310"/>
  </r>
  <r>
    <n v="2019"/>
    <x v="4"/>
    <n v="27841"/>
    <x v="0"/>
    <n v="367458"/>
  </r>
  <r>
    <n v="2019"/>
    <x v="5"/>
    <n v="32139"/>
    <x v="0"/>
    <n v="475395"/>
  </r>
  <r>
    <n v="2019"/>
    <x v="6"/>
    <n v="37620"/>
    <x v="0"/>
    <n v="557199"/>
  </r>
  <r>
    <n v="2019"/>
    <x v="7"/>
    <n v="36933"/>
    <x v="0"/>
    <n v="590184"/>
  </r>
  <r>
    <n v="2019"/>
    <x v="8"/>
    <n v="30569"/>
    <x v="0"/>
    <n v="493219"/>
  </r>
  <r>
    <n v="2019"/>
    <x v="9"/>
    <n v="28023"/>
    <x v="0"/>
    <n v="371786"/>
  </r>
  <r>
    <n v="2019"/>
    <x v="10"/>
    <n v="13549"/>
    <x v="0"/>
    <n v="177176"/>
  </r>
  <r>
    <n v="2019"/>
    <x v="11"/>
    <n v="10738"/>
    <x v="0"/>
    <n v="155092"/>
  </r>
  <r>
    <n v="2019"/>
    <x v="0"/>
    <n v="21504"/>
    <x v="1"/>
    <n v="192082"/>
  </r>
  <r>
    <n v="2019"/>
    <x v="1"/>
    <n v="17682"/>
    <x v="1"/>
    <n v="183412"/>
  </r>
  <r>
    <n v="2019"/>
    <x v="2"/>
    <n v="18852"/>
    <x v="1"/>
    <n v="256299"/>
  </r>
  <r>
    <n v="2019"/>
    <x v="3"/>
    <n v="19611"/>
    <x v="1"/>
    <n v="239111"/>
  </r>
  <r>
    <n v="2019"/>
    <x v="4"/>
    <n v="18949"/>
    <x v="1"/>
    <n v="182163"/>
  </r>
  <r>
    <n v="2019"/>
    <x v="5"/>
    <n v="15595"/>
    <x v="1"/>
    <n v="191772"/>
  </r>
  <r>
    <n v="2019"/>
    <x v="6"/>
    <n v="70855"/>
    <x v="1"/>
    <n v="258102"/>
  </r>
  <r>
    <n v="2019"/>
    <x v="7"/>
    <n v="23935"/>
    <x v="1"/>
    <n v="210563"/>
  </r>
  <r>
    <n v="2019"/>
    <x v="8"/>
    <n v="30259"/>
    <x v="1"/>
    <n v="217986"/>
  </r>
  <r>
    <n v="2019"/>
    <x v="9"/>
    <n v="35110"/>
    <x v="1"/>
    <n v="239895"/>
  </r>
  <r>
    <n v="2019"/>
    <x v="10"/>
    <n v="28694"/>
    <x v="1"/>
    <n v="185496"/>
  </r>
  <r>
    <n v="2019"/>
    <x v="11"/>
    <n v="44322"/>
    <x v="1"/>
    <n v="15010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x v="0"/>
  </r>
  <r>
    <x v="1"/>
    <x v="1"/>
    <x v="0"/>
  </r>
  <r>
    <x v="0"/>
    <x v="2"/>
    <x v="1"/>
  </r>
  <r>
    <x v="1"/>
    <x v="3"/>
    <x v="1"/>
  </r>
  <r>
    <x v="0"/>
    <x v="4"/>
    <x v="2"/>
  </r>
  <r>
    <x v="1"/>
    <x v="5"/>
    <x v="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
  <r>
    <x v="0"/>
    <x v="0"/>
    <x v="0"/>
    <n v="2689"/>
    <m/>
  </r>
  <r>
    <x v="0"/>
    <x v="0"/>
    <x v="1"/>
    <n v="44073"/>
    <n v="0.93898758877317179"/>
  </r>
  <r>
    <x v="0"/>
    <x v="0"/>
    <x v="2"/>
    <n v="83292"/>
    <n v="0.47086154732747443"/>
  </r>
  <r>
    <x v="0"/>
    <x v="0"/>
    <x v="3"/>
    <n v="98558"/>
    <n v="0.15489356521033301"/>
  </r>
  <r>
    <x v="0"/>
    <x v="0"/>
    <x v="4"/>
    <n v="108937"/>
    <n v="9.5275250833050301E-2"/>
  </r>
  <r>
    <x v="0"/>
    <x v="0"/>
    <x v="5"/>
    <n v="95612"/>
    <n v="-0.13936535162950256"/>
  </r>
  <r>
    <x v="0"/>
    <x v="0"/>
    <x v="6"/>
    <n v="86539"/>
    <n v="-0.10484290319971343"/>
  </r>
  <r>
    <x v="0"/>
    <x v="1"/>
    <x v="7"/>
    <n v="94802"/>
    <n v="8.7160608425982569E-2"/>
  </r>
  <r>
    <x v="0"/>
    <x v="1"/>
    <x v="8"/>
    <n v="106718"/>
    <n v="0.11165876421971926"/>
  </r>
  <r>
    <x v="0"/>
    <x v="1"/>
    <x v="9"/>
    <n v="111382"/>
    <n v="4.1873911403997058E-2"/>
  </r>
  <r>
    <x v="0"/>
    <x v="1"/>
    <x v="10"/>
    <n v="131169"/>
    <n v="0.1508511919737133"/>
  </r>
  <r>
    <x v="0"/>
    <x v="1"/>
    <x v="11"/>
    <n v="179125"/>
    <n v="0.26772365666434056"/>
  </r>
  <r>
    <x v="0"/>
    <x v="1"/>
    <x v="0"/>
    <n v="195968"/>
    <n v="8.5947705747877204E-2"/>
  </r>
  <r>
    <x v="0"/>
    <x v="1"/>
    <x v="1"/>
    <n v="199222"/>
    <n v="1.6333537460722209E-2"/>
  </r>
  <r>
    <x v="0"/>
    <x v="1"/>
    <x v="2"/>
    <n v="192162"/>
    <n v="-3.6739834098312885E-2"/>
  </r>
  <r>
    <x v="0"/>
    <x v="1"/>
    <x v="3"/>
    <n v="186217"/>
    <n v="-3.1925119618509586E-2"/>
  </r>
  <r>
    <x v="0"/>
    <x v="1"/>
    <x v="4"/>
    <n v="201458"/>
    <n v="7.5653486086429925E-2"/>
  </r>
  <r>
    <x v="0"/>
    <x v="1"/>
    <x v="5"/>
    <n v="134135"/>
    <n v="-0.50190479740559879"/>
  </r>
  <r>
    <x v="0"/>
    <x v="1"/>
    <x v="6"/>
    <n v="131363"/>
    <n v="-2.1101832327215426E-2"/>
  </r>
  <r>
    <x v="0"/>
    <x v="2"/>
    <x v="7"/>
    <n v="192082"/>
    <n v="0.3161097864453723"/>
  </r>
  <r>
    <x v="0"/>
    <x v="2"/>
    <x v="8"/>
    <n v="183412"/>
    <n v="-4.7270625695156263E-2"/>
  </r>
  <r>
    <x v="0"/>
    <x v="2"/>
    <x v="9"/>
    <n v="256299"/>
    <n v="0.28438269365077506"/>
  </r>
  <r>
    <x v="0"/>
    <x v="2"/>
    <x v="10"/>
    <n v="239111"/>
    <n v="-7.1882933031102714E-2"/>
  </r>
  <r>
    <x v="0"/>
    <x v="2"/>
    <x v="11"/>
    <n v="182163"/>
    <n v="-0.31262111405719056"/>
  </r>
  <r>
    <x v="0"/>
    <x v="2"/>
    <x v="0"/>
    <n v="191772"/>
    <n v="5.0106376321882237E-2"/>
  </r>
  <r>
    <x v="0"/>
    <x v="2"/>
    <x v="1"/>
    <n v="258102"/>
    <n v="0.25699142199595509"/>
  </r>
  <r>
    <x v="0"/>
    <x v="2"/>
    <x v="2"/>
    <n v="210563"/>
    <n v="-0.22577090941903374"/>
  </r>
  <r>
    <x v="0"/>
    <x v="2"/>
    <x v="3"/>
    <n v="217986"/>
    <n v="3.4052645582743846E-2"/>
  </r>
  <r>
    <x v="0"/>
    <x v="2"/>
    <x v="4"/>
    <n v="239895"/>
    <n v="9.1327455761895826E-2"/>
  </r>
  <r>
    <x v="0"/>
    <x v="2"/>
    <x v="5"/>
    <n v="185496"/>
    <n v="-0.29326238840729718"/>
  </r>
  <r>
    <x v="0"/>
    <x v="2"/>
    <x v="6"/>
    <n v="150102"/>
    <n v="-0.23579965623376103"/>
  </r>
  <r>
    <x v="1"/>
    <x v="0"/>
    <x v="0"/>
    <n v="505164"/>
    <m/>
  </r>
  <r>
    <x v="1"/>
    <x v="0"/>
    <x v="1"/>
    <n v="565142"/>
    <n v="0.10612907906331506"/>
  </r>
  <r>
    <x v="1"/>
    <x v="0"/>
    <x v="2"/>
    <n v="557639"/>
    <n v="-1.3454941279214689E-2"/>
  </r>
  <r>
    <x v="1"/>
    <x v="0"/>
    <x v="3"/>
    <n v="485443"/>
    <n v="-0.1487218890786354"/>
  </r>
  <r>
    <x v="1"/>
    <x v="0"/>
    <x v="4"/>
    <n v="354104"/>
    <n v="-0.37090515780674604"/>
  </r>
  <r>
    <x v="1"/>
    <x v="0"/>
    <x v="5"/>
    <n v="189739"/>
    <n v="-0.86626892731594451"/>
  </r>
  <r>
    <x v="1"/>
    <x v="0"/>
    <x v="6"/>
    <n v="125396"/>
    <n v="-0.51311844077961022"/>
  </r>
  <r>
    <x v="1"/>
    <x v="1"/>
    <x v="7"/>
    <n v="109706"/>
    <n v="-0.14301861338486499"/>
  </r>
  <r>
    <x v="1"/>
    <x v="1"/>
    <x v="8"/>
    <n v="102950"/>
    <n v="-6.5624089363768817E-2"/>
  </r>
  <r>
    <x v="1"/>
    <x v="1"/>
    <x v="9"/>
    <n v="174489"/>
    <n v="0.40999146077976262"/>
  </r>
  <r>
    <x v="1"/>
    <x v="1"/>
    <x v="10"/>
    <n v="200112"/>
    <n v="0.12804329575437756"/>
  </r>
  <r>
    <x v="1"/>
    <x v="1"/>
    <x v="11"/>
    <n v="401150"/>
    <n v="0.50115418172753334"/>
  </r>
  <r>
    <x v="1"/>
    <x v="1"/>
    <x v="0"/>
    <n v="458419"/>
    <n v="0.12492719542601856"/>
  </r>
  <r>
    <x v="1"/>
    <x v="1"/>
    <x v="1"/>
    <n v="544703"/>
    <n v="0.15840558983519459"/>
  </r>
  <r>
    <x v="1"/>
    <x v="1"/>
    <x v="2"/>
    <n v="530755"/>
    <n v="-2.6279545176211245E-2"/>
  </r>
  <r>
    <x v="1"/>
    <x v="1"/>
    <x v="3"/>
    <n v="438112"/>
    <n v="-0.2114596267621065"/>
  </r>
  <r>
    <x v="1"/>
    <x v="1"/>
    <x v="4"/>
    <n v="344940"/>
    <n v="-0.2701107438974894"/>
  </r>
  <r>
    <x v="1"/>
    <x v="1"/>
    <x v="5"/>
    <n v="168774"/>
    <n v="-1.0437982153649259"/>
  </r>
  <r>
    <x v="1"/>
    <x v="1"/>
    <x v="6"/>
    <n v="128972"/>
    <n v="-0.30860962069286357"/>
  </r>
  <r>
    <x v="1"/>
    <x v="2"/>
    <x v="7"/>
    <n v="103272"/>
    <n v="-0.24885738631962198"/>
  </r>
  <r>
    <x v="1"/>
    <x v="2"/>
    <x v="8"/>
    <n v="96186"/>
    <n v="-7.3669764830640638E-2"/>
  </r>
  <r>
    <x v="1"/>
    <x v="2"/>
    <x v="9"/>
    <n v="165611"/>
    <n v="0.41920524602834353"/>
  </r>
  <r>
    <x v="1"/>
    <x v="2"/>
    <x v="10"/>
    <n v="265310"/>
    <n v="0.37578304624778563"/>
  </r>
  <r>
    <x v="1"/>
    <x v="2"/>
    <x v="11"/>
    <n v="367458"/>
    <n v="0.27798551126931514"/>
  </r>
  <r>
    <x v="1"/>
    <x v="2"/>
    <x v="0"/>
    <n v="475395"/>
    <n v="0.22704698198340328"/>
  </r>
  <r>
    <x v="1"/>
    <x v="2"/>
    <x v="1"/>
    <n v="557199"/>
    <n v="0.14681289808488529"/>
  </r>
  <r>
    <x v="1"/>
    <x v="2"/>
    <x v="2"/>
    <n v="590184"/>
    <n v="5.588934976210809E-2"/>
  </r>
  <r>
    <x v="1"/>
    <x v="2"/>
    <x v="3"/>
    <n v="493219"/>
    <n v="-0.19659623818222738"/>
  </r>
  <r>
    <x v="1"/>
    <x v="2"/>
    <x v="4"/>
    <n v="371786"/>
    <n v="-0.32662069039716396"/>
  </r>
  <r>
    <x v="1"/>
    <x v="2"/>
    <x v="5"/>
    <n v="177176"/>
    <n v="-1.0983993317379328"/>
  </r>
  <r>
    <x v="1"/>
    <x v="2"/>
    <x v="6"/>
    <n v="155092"/>
    <n v="-0.14239290227735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8C5941-4E6A-4AC7-8C2E-696A25384A2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3">
  <location ref="A3:D39" firstHeaderRow="1" firstDataRow="2" firstDataCol="1"/>
  <pivotFields count="4">
    <pivotField axis="axisCol" showAll="0">
      <items count="3">
        <item x="0"/>
        <item x="1"/>
        <item t="default"/>
      </items>
    </pivotField>
    <pivotField axis="axisRow" showAll="0">
      <items count="4">
        <item x="0"/>
        <item x="1"/>
        <item x="2"/>
        <item t="default"/>
      </items>
    </pivotField>
    <pivotField axis="axisRow" showAll="0">
      <items count="13">
        <item x="7"/>
        <item x="8"/>
        <item x="9"/>
        <item x="10"/>
        <item x="11"/>
        <item x="0"/>
        <item x="1"/>
        <item x="2"/>
        <item x="3"/>
        <item x="4"/>
        <item x="5"/>
        <item x="6"/>
        <item t="default"/>
      </items>
    </pivotField>
    <pivotField dataField="1" showAll="0"/>
  </pivotFields>
  <rowFields count="2">
    <field x="1"/>
    <field x="2"/>
  </rowFields>
  <rowItems count="35">
    <i>
      <x/>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t="grand">
      <x/>
    </i>
  </rowItems>
  <colFields count="1">
    <field x="0"/>
  </colFields>
  <colItems count="3">
    <i>
      <x/>
    </i>
    <i>
      <x v="1"/>
    </i>
    <i t="grand">
      <x/>
    </i>
  </colItems>
  <dataFields count="1">
    <dataField name="Sum of trips" fld="3" baseField="0" baseItem="0" numFmtId="1"/>
  </dataFields>
  <formats count="13">
    <format dxfId="20">
      <pivotArea outline="0" collapsedLevelsAreSubtotals="1" fieldPosition="0"/>
    </format>
    <format dxfId="19">
      <pivotArea collapsedLevelsAreSubtotals="1" fieldPosition="0">
        <references count="2">
          <reference field="0" count="1" selected="0">
            <x v="0"/>
          </reference>
          <reference field="1" count="1">
            <x v="0"/>
          </reference>
        </references>
      </pivotArea>
    </format>
    <format dxfId="18">
      <pivotArea collapsedLevelsAreSubtotals="1" fieldPosition="0">
        <references count="3">
          <reference field="0" count="1" selected="0">
            <x v="0"/>
          </reference>
          <reference field="1" count="1" selected="0">
            <x v="0"/>
          </reference>
          <reference field="2" count="7">
            <x v="5"/>
            <x v="6"/>
            <x v="7"/>
            <x v="8"/>
            <x v="9"/>
            <x v="10"/>
            <x v="11"/>
          </reference>
        </references>
      </pivotArea>
    </format>
    <format dxfId="17">
      <pivotArea collapsedLevelsAreSubtotals="1" fieldPosition="0">
        <references count="2">
          <reference field="0" count="1" selected="0">
            <x v="0"/>
          </reference>
          <reference field="1" count="1">
            <x v="1"/>
          </reference>
        </references>
      </pivotArea>
    </format>
    <format dxfId="16">
      <pivotArea collapsedLevelsAreSubtotals="1" fieldPosition="0">
        <references count="3">
          <reference field="0" count="1" selected="0">
            <x v="0"/>
          </reference>
          <reference field="1" count="1" selected="0">
            <x v="1"/>
          </reference>
          <reference field="2" count="0"/>
        </references>
      </pivotArea>
    </format>
    <format dxfId="15">
      <pivotArea collapsedLevelsAreSubtotals="1" fieldPosition="0">
        <references count="2">
          <reference field="0" count="1" selected="0">
            <x v="0"/>
          </reference>
          <reference field="1" count="1">
            <x v="2"/>
          </reference>
        </references>
      </pivotArea>
    </format>
    <format dxfId="14">
      <pivotArea collapsedLevelsAreSubtotals="1" fieldPosition="0">
        <references count="3">
          <reference field="0" count="1" selected="0">
            <x v="0"/>
          </reference>
          <reference field="1" count="1" selected="0">
            <x v="2"/>
          </reference>
          <reference field="2" count="0"/>
        </references>
      </pivotArea>
    </format>
    <format dxfId="13">
      <pivotArea collapsedLevelsAreSubtotals="1" fieldPosition="0">
        <references count="2">
          <reference field="0" count="1" selected="0">
            <x v="1"/>
          </reference>
          <reference field="1" count="1">
            <x v="0"/>
          </reference>
        </references>
      </pivotArea>
    </format>
    <format dxfId="12">
      <pivotArea collapsedLevelsAreSubtotals="1" fieldPosition="0">
        <references count="3">
          <reference field="0" count="1" selected="0">
            <x v="1"/>
          </reference>
          <reference field="1" count="1" selected="0">
            <x v="0"/>
          </reference>
          <reference field="2" count="7">
            <x v="5"/>
            <x v="6"/>
            <x v="7"/>
            <x v="8"/>
            <x v="9"/>
            <x v="10"/>
            <x v="11"/>
          </reference>
        </references>
      </pivotArea>
    </format>
    <format dxfId="11">
      <pivotArea collapsedLevelsAreSubtotals="1" fieldPosition="0">
        <references count="2">
          <reference field="0" count="1" selected="0">
            <x v="1"/>
          </reference>
          <reference field="1" count="1">
            <x v="1"/>
          </reference>
        </references>
      </pivotArea>
    </format>
    <format dxfId="10">
      <pivotArea collapsedLevelsAreSubtotals="1" fieldPosition="0">
        <references count="3">
          <reference field="0" count="1" selected="0">
            <x v="1"/>
          </reference>
          <reference field="1" count="1" selected="0">
            <x v="1"/>
          </reference>
          <reference field="2" count="0"/>
        </references>
      </pivotArea>
    </format>
    <format dxfId="9">
      <pivotArea collapsedLevelsAreSubtotals="1" fieldPosition="0">
        <references count="2">
          <reference field="0" count="1" selected="0">
            <x v="1"/>
          </reference>
          <reference field="1" count="1">
            <x v="2"/>
          </reference>
        </references>
      </pivotArea>
    </format>
    <format dxfId="8">
      <pivotArea collapsedLevelsAreSubtotals="1" fieldPosition="0">
        <references count="3">
          <reference field="0" count="1" selected="0">
            <x v="1"/>
          </reference>
          <reference field="1" count="1" selected="0">
            <x v="2"/>
          </reference>
          <reference field="2" count="0"/>
        </references>
      </pivotArea>
    </format>
  </formats>
  <chartFormats count="3">
    <chartFormat chart="42" format="0" series="1">
      <pivotArea type="data" outline="0" fieldPosition="0">
        <references count="2">
          <reference field="4294967294" count="1" selected="0">
            <x v="0"/>
          </reference>
          <reference field="0" count="1" selected="0">
            <x v="0"/>
          </reference>
        </references>
      </pivotArea>
    </chartFormat>
    <chartFormat chart="42" format="1" series="1">
      <pivotArea type="data" outline="0" fieldPosition="0">
        <references count="2">
          <reference field="4294967294" count="1" selected="0">
            <x v="0"/>
          </reference>
          <reference field="0" count="1" selected="0">
            <x v="1"/>
          </reference>
        </references>
      </pivotArea>
    </chartFormat>
    <chartFormat chart="42" format="2">
      <pivotArea type="data" outline="0" fieldPosition="0">
        <references count="4">
          <reference field="4294967294" count="1" selected="0">
            <x v="0"/>
          </reference>
          <reference field="0" count="1" selected="0">
            <x v="1"/>
          </reference>
          <reference field="1" count="1" selected="0">
            <x v="1"/>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4280DE-EC58-4DB6-B16D-05A393FC1347}"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D37" firstHeaderRow="1" firstDataRow="2" firstDataCol="1"/>
  <pivotFields count="5">
    <pivotField axis="axisCol" showAll="0">
      <items count="3">
        <item x="0"/>
        <item x="1"/>
        <item t="default"/>
      </items>
    </pivotField>
    <pivotField axis="axisRow" showAll="0">
      <items count="4">
        <item x="0"/>
        <item x="1"/>
        <item x="2"/>
        <item t="default"/>
      </items>
    </pivotField>
    <pivotField axis="axisRow" showAll="0">
      <items count="13">
        <item x="7"/>
        <item x="8"/>
        <item x="9"/>
        <item x="10"/>
        <item x="11"/>
        <item x="0"/>
        <item x="1"/>
        <item x="2"/>
        <item x="3"/>
        <item x="4"/>
        <item x="5"/>
        <item x="6"/>
        <item t="default"/>
      </items>
    </pivotField>
    <pivotField showAll="0"/>
    <pivotField dataField="1" showAll="0"/>
  </pivotFields>
  <rowFields count="2">
    <field x="1"/>
    <field x="2"/>
  </rowFields>
  <rowItems count="35">
    <i>
      <x/>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t="grand">
      <x/>
    </i>
  </rowItems>
  <colFields count="1">
    <field x="0"/>
  </colFields>
  <colItems count="3">
    <i>
      <x/>
    </i>
    <i>
      <x v="1"/>
    </i>
    <i t="grand">
      <x/>
    </i>
  </colItems>
  <dataFields count="1">
    <dataField name="Sum of Growth Rate %" fld="4" baseField="0" baseItem="0" numFmtId="9"/>
  </dataFields>
  <formats count="1">
    <format dxfId="7">
      <pivotArea outline="0" collapsedLevelsAreSubtotals="1" fieldPosition="0"/>
    </format>
  </format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7368D3-3839-4799-8718-5EE45370BC77}" name="PivotTable6"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39" firstHeaderRow="1" firstDataRow="2" firstDataCol="1"/>
  <pivotFields count="5">
    <pivotField axis="axisCol" showAll="0">
      <items count="3">
        <item x="0"/>
        <item x="1"/>
        <item t="default"/>
      </items>
    </pivotField>
    <pivotField axis="axisRow" multipleItemSelectionAllowed="1" showAll="0">
      <items count="4">
        <item x="0"/>
        <item x="1"/>
        <item x="2"/>
        <item t="default"/>
      </items>
    </pivotField>
    <pivotField axis="axisRow" showAll="0">
      <items count="13">
        <item x="7"/>
        <item x="8"/>
        <item x="9"/>
        <item x="10"/>
        <item x="11"/>
        <item x="0"/>
        <item x="1"/>
        <item x="2"/>
        <item x="3"/>
        <item x="4"/>
        <item x="5"/>
        <item x="6"/>
        <item t="default"/>
      </items>
    </pivotField>
    <pivotField dataField="1" showAll="0"/>
    <pivotField showAll="0"/>
  </pivotFields>
  <rowFields count="2">
    <field x="1"/>
    <field x="2"/>
  </rowFields>
  <rowItems count="35">
    <i>
      <x/>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t="grand">
      <x/>
    </i>
  </rowItems>
  <colFields count="1">
    <field x="0"/>
  </colFields>
  <colItems count="3">
    <i>
      <x/>
    </i>
    <i>
      <x v="1"/>
    </i>
    <i t="grand">
      <x/>
    </i>
  </colItems>
  <dataFields count="1">
    <dataField name="Sum of number_of_trips" fld="3" baseField="0" baseItem="0" numFmtId="1"/>
  </dataFields>
  <formats count="5">
    <format dxfId="6">
      <pivotArea collapsedLevelsAreSubtotals="1" fieldPosition="0">
        <references count="1">
          <reference field="2" count="0"/>
        </references>
      </pivotArea>
    </format>
    <format dxfId="5">
      <pivotArea grandRow="1" outline="0" collapsedLevelsAreSubtotals="1" fieldPosition="0"/>
    </format>
    <format dxfId="4">
      <pivotArea collapsedLevelsAreSubtotals="1" fieldPosition="0">
        <references count="1">
          <reference field="1" count="1">
            <x v="1"/>
          </reference>
        </references>
      </pivotArea>
    </format>
    <format dxfId="3">
      <pivotArea collapsedLevelsAreSubtotals="1" fieldPosition="0">
        <references count="1">
          <reference field="1" count="1">
            <x v="2"/>
          </reference>
        </references>
      </pivotArea>
    </format>
    <format dxfId="2">
      <pivotArea outline="0" collapsedLevelsAreSubtotals="1" fieldPosition="0"/>
    </format>
  </formats>
  <chartFormats count="4">
    <chartFormat chart="0" format="2" series="1">
      <pivotArea type="data" outline="0" fieldPosition="0">
        <references count="1">
          <reference field="0" count="1" selected="0">
            <x v="0"/>
          </reference>
        </references>
      </pivotArea>
    </chartFormat>
    <chartFormat chart="0" format="3" series="1">
      <pivotArea type="data" outline="0" fieldPosition="0">
        <references count="1">
          <reference field="0" count="1" selected="0">
            <x v="1"/>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 chart="0"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EB6CBB-6995-45A9-A588-BD001B324E85}"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3:B6" firstHeaderRow="1" firstDataRow="1" firstDataCol="1"/>
  <pivotFields count="8">
    <pivotField showAll="0"/>
    <pivotField showAll="0">
      <items count="3">
        <item x="1"/>
        <item x="0"/>
        <item t="default"/>
      </items>
    </pivotField>
    <pivotField showAll="0"/>
    <pivotField showAll="0">
      <items count="3">
        <item x="0"/>
        <item x="1"/>
        <item t="default"/>
      </items>
    </pivotField>
    <pivotField showAll="0">
      <items count="3">
        <item x="1"/>
        <item x="0"/>
        <item t="default"/>
      </items>
    </pivotField>
    <pivotField showAll="0">
      <items count="2">
        <item x="0"/>
        <item t="default"/>
      </items>
    </pivotField>
    <pivotField axis="axisRow" showAll="0">
      <items count="3">
        <item x="0"/>
        <item x="1"/>
        <item t="default"/>
      </items>
    </pivotField>
    <pivotField dataField="1" showAll="0"/>
  </pivotFields>
  <rowFields count="1">
    <field x="6"/>
  </rowFields>
  <rowItems count="3">
    <i>
      <x/>
    </i>
    <i>
      <x v="1"/>
    </i>
    <i t="grand">
      <x/>
    </i>
  </rowItems>
  <colItems count="1">
    <i/>
  </colItems>
  <dataFields count="1">
    <dataField name="Sum of distance" fld="7" baseField="6" baseItem="0"/>
  </dataFields>
  <formats count="1">
    <format dxfId="1">
      <pivotArea collapsedLevelsAreSubtotals="1" fieldPosition="0">
        <references count="1">
          <reference field="6" count="0"/>
        </references>
      </pivotArea>
    </format>
  </formats>
  <chartFormats count="3">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6" count="1" selected="0">
            <x v="1"/>
          </reference>
        </references>
      </pivotArea>
    </chartFormat>
    <chartFormat chart="19" format="2">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4E090C-1A4A-4164-B2B3-16CC6362F175}"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6" firstHeaderRow="0" firstDataRow="1" firstDataCol="1" rowPageCount="1" colPageCount="1"/>
  <pivotFields count="5">
    <pivotField showAll="0"/>
    <pivotField axis="axisRow" showAll="0">
      <items count="13">
        <item x="0"/>
        <item x="1"/>
        <item x="2"/>
        <item x="3"/>
        <item x="4"/>
        <item x="5"/>
        <item x="6"/>
        <item x="7"/>
        <item x="8"/>
        <item x="9"/>
        <item x="10"/>
        <item x="11"/>
        <item t="default"/>
      </items>
    </pivotField>
    <pivotField dataField="1" showAll="0"/>
    <pivotField axis="axisPage" showAll="0">
      <items count="3">
        <item x="1"/>
        <item x="0"/>
        <item t="default"/>
      </items>
    </pivotField>
    <pivotField dataField="1"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3" item="1" hier="-1"/>
  </pageFields>
  <dataFields count="2">
    <dataField name="Sum of bikes_relocated" fld="2" baseField="0" baseItem="0"/>
    <dataField name="Sum of total_trip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DE8C13-CCAA-4F73-AA19-F4D21694415B}"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8" firstHeaderRow="1" firstDataRow="2" firstDataCol="1"/>
  <pivotFields count="3">
    <pivotField axis="axisCol" showAll="0">
      <items count="3">
        <item x="1"/>
        <item x="0"/>
        <item t="default"/>
      </items>
    </pivotField>
    <pivotField dataField="1" numFmtId="164" showAll="0">
      <items count="7">
        <item x="1"/>
        <item x="3"/>
        <item x="5"/>
        <item x="0"/>
        <item x="2"/>
        <item x="4"/>
        <item t="default"/>
      </items>
    </pivotField>
    <pivotField axis="axisRow" showAll="0">
      <items count="4">
        <item x="0"/>
        <item x="1"/>
        <item x="2"/>
        <item t="default"/>
      </items>
    </pivotField>
  </pivotFields>
  <rowFields count="1">
    <field x="2"/>
  </rowFields>
  <rowItems count="4">
    <i>
      <x/>
    </i>
    <i>
      <x v="1"/>
    </i>
    <i>
      <x v="2"/>
    </i>
    <i t="grand">
      <x/>
    </i>
  </rowItems>
  <colFields count="1">
    <field x="0"/>
  </colFields>
  <colItems count="3">
    <i>
      <x/>
    </i>
    <i>
      <x v="1"/>
    </i>
    <i t="grand">
      <x/>
    </i>
  </colItems>
  <dataFields count="1">
    <dataField name="Sum of avg_dist" fld="1" baseField="0" baseItem="0" numFmtId="2"/>
  </dataFields>
  <formats count="1">
    <format dxfId="0">
      <pivotArea outline="0" collapsedLevelsAreSubtotals="1" fieldPosition="0"/>
    </format>
  </format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1B4A3-88FF-4583-BF45-2AC59D653FAD}">
  <dimension ref="A1:I19"/>
  <sheetViews>
    <sheetView workbookViewId="0">
      <selection activeCell="D19" sqref="D19"/>
    </sheetView>
  </sheetViews>
  <sheetFormatPr defaultRowHeight="14.5" x14ac:dyDescent="0.35"/>
  <cols>
    <col min="1" max="1" width="17.7265625" customWidth="1"/>
    <col min="2" max="2" width="28" customWidth="1"/>
    <col min="3" max="6" width="23.1796875" customWidth="1"/>
    <col min="7" max="9" width="16.54296875" customWidth="1"/>
  </cols>
  <sheetData>
    <row r="1" spans="1:9" x14ac:dyDescent="0.35">
      <c r="A1" t="s">
        <v>16</v>
      </c>
      <c r="B1" s="12" t="s">
        <v>17</v>
      </c>
      <c r="C1" s="12" t="s">
        <v>18</v>
      </c>
      <c r="D1" s="1"/>
      <c r="E1" s="1"/>
      <c r="F1" s="1"/>
    </row>
    <row r="2" spans="1:9" ht="50" x14ac:dyDescent="0.35">
      <c r="B2" s="3" t="s">
        <v>19</v>
      </c>
      <c r="C2" s="3" t="s">
        <v>20</v>
      </c>
      <c r="D2" s="1"/>
      <c r="E2" s="1"/>
      <c r="F2" s="1"/>
    </row>
    <row r="3" spans="1:9" x14ac:dyDescent="0.35">
      <c r="B3" s="1"/>
      <c r="C3" s="1"/>
      <c r="D3" s="1"/>
      <c r="E3" s="1"/>
      <c r="F3" s="1"/>
      <c r="G3" s="1"/>
      <c r="H3" s="1"/>
      <c r="I3" s="1"/>
    </row>
    <row r="4" spans="1:9" x14ac:dyDescent="0.35">
      <c r="A4" t="s">
        <v>33</v>
      </c>
      <c r="B4" s="11"/>
      <c r="C4" s="11"/>
      <c r="D4" s="1"/>
      <c r="E4" s="1"/>
      <c r="F4" s="1"/>
      <c r="G4" s="1"/>
      <c r="H4" s="1"/>
      <c r="I4" s="1"/>
    </row>
    <row r="5" spans="1:9" ht="51" x14ac:dyDescent="0.35">
      <c r="B5" s="2" t="s">
        <v>19</v>
      </c>
      <c r="C5" s="2" t="s">
        <v>20</v>
      </c>
      <c r="D5" s="1"/>
      <c r="E5" s="1"/>
      <c r="F5" s="1"/>
      <c r="G5" s="1"/>
      <c r="H5" s="1"/>
      <c r="I5" s="1"/>
    </row>
    <row r="6" spans="1:9" ht="58" x14ac:dyDescent="0.35">
      <c r="B6" t="s">
        <v>34</v>
      </c>
      <c r="C6" s="14" t="s">
        <v>35</v>
      </c>
    </row>
    <row r="8" spans="1:9" x14ac:dyDescent="0.35">
      <c r="A8" t="s">
        <v>60</v>
      </c>
      <c r="B8" s="11"/>
      <c r="C8" s="11"/>
    </row>
    <row r="9" spans="1:9" ht="51" x14ac:dyDescent="0.35">
      <c r="B9" s="2" t="s">
        <v>19</v>
      </c>
      <c r="C9" s="2" t="s">
        <v>20</v>
      </c>
    </row>
    <row r="10" spans="1:9" ht="58" x14ac:dyDescent="0.35">
      <c r="B10" t="s">
        <v>34</v>
      </c>
      <c r="C10" s="14" t="s">
        <v>35</v>
      </c>
    </row>
    <row r="12" spans="1:9" x14ac:dyDescent="0.35">
      <c r="B12" s="1"/>
      <c r="C12" s="1"/>
      <c r="D12" s="1"/>
      <c r="E12" s="1"/>
      <c r="F12" s="1"/>
      <c r="G12" s="1"/>
      <c r="H12" s="1"/>
      <c r="I12" s="1"/>
    </row>
    <row r="13" spans="1:9" x14ac:dyDescent="0.35">
      <c r="A13" t="s">
        <v>31</v>
      </c>
      <c r="B13" s="11"/>
      <c r="C13" s="11"/>
      <c r="D13" s="1"/>
      <c r="E13" s="1"/>
      <c r="F13" s="1"/>
      <c r="G13" s="1"/>
      <c r="H13" s="1"/>
      <c r="I13" s="1"/>
    </row>
    <row r="14" spans="1:9" ht="51" x14ac:dyDescent="0.35">
      <c r="B14" s="2" t="s">
        <v>30</v>
      </c>
      <c r="C14" s="2" t="s">
        <v>61</v>
      </c>
      <c r="D14" s="1"/>
      <c r="E14" s="1"/>
      <c r="F14" s="1"/>
      <c r="G14" s="1"/>
      <c r="H14" s="1"/>
      <c r="I14" s="1"/>
    </row>
    <row r="17" spans="1:3" x14ac:dyDescent="0.35">
      <c r="A17" t="s">
        <v>44</v>
      </c>
      <c r="B17" s="11"/>
      <c r="C17" s="11"/>
    </row>
    <row r="18" spans="1:3" ht="29" x14ac:dyDescent="0.35">
      <c r="B18" s="17" t="s">
        <v>62</v>
      </c>
      <c r="C18" s="17" t="s">
        <v>63</v>
      </c>
    </row>
    <row r="19" spans="1:3" ht="58" x14ac:dyDescent="0.35">
      <c r="B19" s="23" t="s">
        <v>64</v>
      </c>
      <c r="C19" s="23" t="s">
        <v>65</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81C98-1996-4947-96BC-802941D25379}">
  <sheetPr>
    <tabColor theme="7" tint="0.59999389629810485"/>
  </sheetPr>
  <dimension ref="A3:G53"/>
  <sheetViews>
    <sheetView zoomScale="70" zoomScaleNormal="70" workbookViewId="0">
      <selection activeCell="I41" sqref="I41"/>
    </sheetView>
  </sheetViews>
  <sheetFormatPr defaultRowHeight="14.5" x14ac:dyDescent="0.35"/>
  <cols>
    <col min="1" max="1" width="21.54296875" bestFit="1" customWidth="1"/>
    <col min="2" max="2" width="15.26953125" bestFit="1" customWidth="1"/>
    <col min="3" max="3" width="9.6328125" bestFit="1" customWidth="1"/>
    <col min="4" max="4" width="10.7265625" bestFit="1" customWidth="1"/>
  </cols>
  <sheetData>
    <row r="3" spans="1:4" x14ac:dyDescent="0.35">
      <c r="A3" s="4" t="s">
        <v>57</v>
      </c>
      <c r="B3" s="4" t="s">
        <v>24</v>
      </c>
    </row>
    <row r="4" spans="1:4" x14ac:dyDescent="0.35">
      <c r="A4" s="4" t="s">
        <v>21</v>
      </c>
      <c r="B4" t="s">
        <v>1</v>
      </c>
      <c r="C4" t="s">
        <v>0</v>
      </c>
      <c r="D4" t="s">
        <v>22</v>
      </c>
    </row>
    <row r="5" spans="1:4" x14ac:dyDescent="0.35">
      <c r="A5" s="5">
        <v>2017</v>
      </c>
      <c r="B5" s="8">
        <v>519700</v>
      </c>
      <c r="C5" s="8">
        <v>2782627</v>
      </c>
      <c r="D5" s="8">
        <v>3302327</v>
      </c>
    </row>
    <row r="6" spans="1:4" x14ac:dyDescent="0.35">
      <c r="A6" s="6">
        <v>6</v>
      </c>
      <c r="B6" s="8">
        <v>2689</v>
      </c>
      <c r="C6" s="8">
        <v>505164</v>
      </c>
      <c r="D6" s="8">
        <v>507853</v>
      </c>
    </row>
    <row r="7" spans="1:4" x14ac:dyDescent="0.35">
      <c r="A7" s="6">
        <v>7</v>
      </c>
      <c r="B7" s="8">
        <v>44073</v>
      </c>
      <c r="C7" s="8">
        <v>565142</v>
      </c>
      <c r="D7" s="8">
        <v>609215</v>
      </c>
    </row>
    <row r="8" spans="1:4" x14ac:dyDescent="0.35">
      <c r="A8" s="6">
        <v>8</v>
      </c>
      <c r="B8" s="8">
        <v>83292</v>
      </c>
      <c r="C8" s="8">
        <v>557639</v>
      </c>
      <c r="D8" s="8">
        <v>640931</v>
      </c>
    </row>
    <row r="9" spans="1:4" x14ac:dyDescent="0.35">
      <c r="A9" s="6">
        <v>9</v>
      </c>
      <c r="B9" s="8">
        <v>98558</v>
      </c>
      <c r="C9" s="8">
        <v>485443</v>
      </c>
      <c r="D9" s="8">
        <v>584001</v>
      </c>
    </row>
    <row r="10" spans="1:4" x14ac:dyDescent="0.35">
      <c r="A10" s="6">
        <v>10</v>
      </c>
      <c r="B10" s="8">
        <v>108937</v>
      </c>
      <c r="C10" s="8">
        <v>354104</v>
      </c>
      <c r="D10" s="8">
        <v>463041</v>
      </c>
    </row>
    <row r="11" spans="1:4" x14ac:dyDescent="0.35">
      <c r="A11" s="6">
        <v>11</v>
      </c>
      <c r="B11" s="8">
        <v>95612</v>
      </c>
      <c r="C11" s="8">
        <v>189739</v>
      </c>
      <c r="D11" s="8">
        <v>285351</v>
      </c>
    </row>
    <row r="12" spans="1:4" x14ac:dyDescent="0.35">
      <c r="A12" s="6">
        <v>12</v>
      </c>
      <c r="B12" s="8">
        <v>86539</v>
      </c>
      <c r="C12" s="8">
        <v>125396</v>
      </c>
      <c r="D12" s="8">
        <v>211935</v>
      </c>
    </row>
    <row r="13" spans="1:4" x14ac:dyDescent="0.35">
      <c r="A13" s="5">
        <v>2018</v>
      </c>
      <c r="B13" s="8">
        <v>1863721</v>
      </c>
      <c r="C13" s="8">
        <v>3603082</v>
      </c>
      <c r="D13" s="8">
        <v>5466803</v>
      </c>
    </row>
    <row r="14" spans="1:4" x14ac:dyDescent="0.35">
      <c r="A14" s="6">
        <v>1</v>
      </c>
      <c r="B14" s="8">
        <v>94802</v>
      </c>
      <c r="C14" s="8">
        <v>109706</v>
      </c>
      <c r="D14" s="8">
        <v>204508</v>
      </c>
    </row>
    <row r="15" spans="1:4" x14ac:dyDescent="0.35">
      <c r="A15" s="6">
        <v>2</v>
      </c>
      <c r="B15" s="8">
        <v>106718</v>
      </c>
      <c r="C15" s="8">
        <v>102950</v>
      </c>
      <c r="D15" s="8">
        <v>209668</v>
      </c>
    </row>
    <row r="16" spans="1:4" x14ac:dyDescent="0.35">
      <c r="A16" s="6">
        <v>3</v>
      </c>
      <c r="B16" s="8">
        <v>111382</v>
      </c>
      <c r="C16" s="8">
        <v>174489</v>
      </c>
      <c r="D16" s="8">
        <v>285871</v>
      </c>
    </row>
    <row r="17" spans="1:4" x14ac:dyDescent="0.35">
      <c r="A17" s="6">
        <v>4</v>
      </c>
      <c r="B17" s="8">
        <v>131169</v>
      </c>
      <c r="C17" s="8">
        <v>200112</v>
      </c>
      <c r="D17" s="8">
        <v>331281</v>
      </c>
    </row>
    <row r="18" spans="1:4" x14ac:dyDescent="0.35">
      <c r="A18" s="6">
        <v>5</v>
      </c>
      <c r="B18" s="8">
        <v>179125</v>
      </c>
      <c r="C18" s="8">
        <v>401150</v>
      </c>
      <c r="D18" s="8">
        <v>580275</v>
      </c>
    </row>
    <row r="19" spans="1:4" x14ac:dyDescent="0.35">
      <c r="A19" s="6">
        <v>6</v>
      </c>
      <c r="B19" s="8">
        <v>195968</v>
      </c>
      <c r="C19" s="8">
        <v>458419</v>
      </c>
      <c r="D19" s="8">
        <v>654387</v>
      </c>
    </row>
    <row r="20" spans="1:4" x14ac:dyDescent="0.35">
      <c r="A20" s="6">
        <v>7</v>
      </c>
      <c r="B20" s="8">
        <v>199222</v>
      </c>
      <c r="C20" s="8">
        <v>544703</v>
      </c>
      <c r="D20" s="8">
        <v>743925</v>
      </c>
    </row>
    <row r="21" spans="1:4" x14ac:dyDescent="0.35">
      <c r="A21" s="6">
        <v>8</v>
      </c>
      <c r="B21" s="8">
        <v>192162</v>
      </c>
      <c r="C21" s="8">
        <v>530755</v>
      </c>
      <c r="D21" s="8">
        <v>722917</v>
      </c>
    </row>
    <row r="22" spans="1:4" x14ac:dyDescent="0.35">
      <c r="A22" s="6">
        <v>9</v>
      </c>
      <c r="B22" s="8">
        <v>186217</v>
      </c>
      <c r="C22" s="8">
        <v>438112</v>
      </c>
      <c r="D22" s="8">
        <v>624329</v>
      </c>
    </row>
    <row r="23" spans="1:4" x14ac:dyDescent="0.35">
      <c r="A23" s="6">
        <v>10</v>
      </c>
      <c r="B23" s="8">
        <v>201458</v>
      </c>
      <c r="C23" s="8">
        <v>344940</v>
      </c>
      <c r="D23" s="8">
        <v>546398</v>
      </c>
    </row>
    <row r="24" spans="1:4" x14ac:dyDescent="0.35">
      <c r="A24" s="6">
        <v>11</v>
      </c>
      <c r="B24" s="8">
        <v>134135</v>
      </c>
      <c r="C24" s="8">
        <v>168774</v>
      </c>
      <c r="D24" s="8">
        <v>302909</v>
      </c>
    </row>
    <row r="25" spans="1:4" x14ac:dyDescent="0.35">
      <c r="A25" s="6">
        <v>12</v>
      </c>
      <c r="B25" s="8">
        <v>131363</v>
      </c>
      <c r="C25" s="8">
        <v>128972</v>
      </c>
      <c r="D25" s="8">
        <v>260335</v>
      </c>
    </row>
    <row r="26" spans="1:4" x14ac:dyDescent="0.35">
      <c r="A26" s="5">
        <v>2019</v>
      </c>
      <c r="B26" s="8">
        <v>2506983</v>
      </c>
      <c r="C26" s="8">
        <v>3817888</v>
      </c>
      <c r="D26" s="8">
        <v>6324871</v>
      </c>
    </row>
    <row r="27" spans="1:4" x14ac:dyDescent="0.35">
      <c r="A27" s="6">
        <v>1</v>
      </c>
      <c r="B27" s="8">
        <v>192082</v>
      </c>
      <c r="C27" s="8">
        <v>103272</v>
      </c>
      <c r="D27" s="8">
        <v>295354</v>
      </c>
    </row>
    <row r="28" spans="1:4" x14ac:dyDescent="0.35">
      <c r="A28" s="6">
        <v>2</v>
      </c>
      <c r="B28" s="8">
        <v>183412</v>
      </c>
      <c r="C28" s="8">
        <v>96186</v>
      </c>
      <c r="D28" s="8">
        <v>279598</v>
      </c>
    </row>
    <row r="29" spans="1:4" x14ac:dyDescent="0.35">
      <c r="A29" s="6">
        <v>3</v>
      </c>
      <c r="B29" s="8">
        <v>256299</v>
      </c>
      <c r="C29" s="8">
        <v>165611</v>
      </c>
      <c r="D29" s="8">
        <v>421910</v>
      </c>
    </row>
    <row r="30" spans="1:4" x14ac:dyDescent="0.35">
      <c r="A30" s="6">
        <v>4</v>
      </c>
      <c r="B30" s="8">
        <v>239111</v>
      </c>
      <c r="C30" s="8">
        <v>265310</v>
      </c>
      <c r="D30" s="8">
        <v>504421</v>
      </c>
    </row>
    <row r="31" spans="1:4" x14ac:dyDescent="0.35">
      <c r="A31" s="6">
        <v>5</v>
      </c>
      <c r="B31" s="8">
        <v>182163</v>
      </c>
      <c r="C31" s="8">
        <v>367458</v>
      </c>
      <c r="D31" s="8">
        <v>549621</v>
      </c>
    </row>
    <row r="32" spans="1:4" x14ac:dyDescent="0.35">
      <c r="A32" s="6">
        <v>6</v>
      </c>
      <c r="B32" s="8">
        <v>191772</v>
      </c>
      <c r="C32" s="8">
        <v>475395</v>
      </c>
      <c r="D32" s="8">
        <v>667167</v>
      </c>
    </row>
    <row r="33" spans="1:7" x14ac:dyDescent="0.35">
      <c r="A33" s="6">
        <v>7</v>
      </c>
      <c r="B33" s="8">
        <v>258102</v>
      </c>
      <c r="C33" s="8">
        <v>557199</v>
      </c>
      <c r="D33" s="8">
        <v>815301</v>
      </c>
    </row>
    <row r="34" spans="1:7" x14ac:dyDescent="0.35">
      <c r="A34" s="6">
        <v>8</v>
      </c>
      <c r="B34" s="8">
        <v>210563</v>
      </c>
      <c r="C34" s="8">
        <v>590184</v>
      </c>
      <c r="D34" s="8">
        <v>800747</v>
      </c>
    </row>
    <row r="35" spans="1:7" x14ac:dyDescent="0.35">
      <c r="A35" s="6">
        <v>9</v>
      </c>
      <c r="B35" s="8">
        <v>217986</v>
      </c>
      <c r="C35" s="8">
        <v>493219</v>
      </c>
      <c r="D35" s="8">
        <v>711205</v>
      </c>
    </row>
    <row r="36" spans="1:7" x14ac:dyDescent="0.35">
      <c r="A36" s="6">
        <v>10</v>
      </c>
      <c r="B36" s="8">
        <v>239895</v>
      </c>
      <c r="C36" s="8">
        <v>371786</v>
      </c>
      <c r="D36" s="8">
        <v>611681</v>
      </c>
    </row>
    <row r="37" spans="1:7" x14ac:dyDescent="0.35">
      <c r="A37" s="6">
        <v>11</v>
      </c>
      <c r="B37" s="8">
        <v>185496</v>
      </c>
      <c r="C37" s="8">
        <v>177176</v>
      </c>
      <c r="D37" s="8">
        <v>362672</v>
      </c>
    </row>
    <row r="38" spans="1:7" x14ac:dyDescent="0.35">
      <c r="A38" s="6">
        <v>12</v>
      </c>
      <c r="B38" s="8">
        <v>150102</v>
      </c>
      <c r="C38" s="8">
        <v>155092</v>
      </c>
      <c r="D38" s="8">
        <v>305194</v>
      </c>
    </row>
    <row r="39" spans="1:7" x14ac:dyDescent="0.35">
      <c r="A39" s="5" t="s">
        <v>22</v>
      </c>
      <c r="B39" s="8">
        <v>4890404</v>
      </c>
      <c r="C39" s="8">
        <v>10203597</v>
      </c>
      <c r="D39" s="8">
        <v>15094001</v>
      </c>
    </row>
    <row r="44" spans="1:7" x14ac:dyDescent="0.35">
      <c r="A44" s="26" t="s">
        <v>59</v>
      </c>
      <c r="B44" s="26"/>
      <c r="C44" s="26"/>
      <c r="D44" s="26"/>
      <c r="E44" s="26"/>
      <c r="F44" s="26"/>
      <c r="G44" s="26"/>
    </row>
    <row r="45" spans="1:7" x14ac:dyDescent="0.35">
      <c r="A45" s="26"/>
      <c r="B45" s="26"/>
      <c r="C45" s="26"/>
      <c r="D45" s="26"/>
      <c r="E45" s="26"/>
      <c r="F45" s="26"/>
      <c r="G45" s="26"/>
    </row>
    <row r="46" spans="1:7" x14ac:dyDescent="0.35">
      <c r="A46" s="26"/>
      <c r="B46" s="26"/>
      <c r="C46" s="26"/>
      <c r="D46" s="26"/>
      <c r="E46" s="26"/>
      <c r="F46" s="26"/>
      <c r="G46" s="26"/>
    </row>
    <row r="47" spans="1:7" x14ac:dyDescent="0.35">
      <c r="A47" s="26"/>
      <c r="B47" s="26"/>
      <c r="C47" s="26"/>
      <c r="D47" s="26"/>
      <c r="E47" s="26"/>
      <c r="F47" s="26"/>
      <c r="G47" s="26"/>
    </row>
    <row r="48" spans="1:7" x14ac:dyDescent="0.35">
      <c r="A48" s="26"/>
      <c r="B48" s="26"/>
      <c r="C48" s="26"/>
      <c r="D48" s="26"/>
      <c r="E48" s="26"/>
      <c r="F48" s="26"/>
      <c r="G48" s="26"/>
    </row>
    <row r="49" spans="1:7" x14ac:dyDescent="0.35">
      <c r="A49" s="26"/>
      <c r="B49" s="26"/>
      <c r="C49" s="26"/>
      <c r="D49" s="26"/>
      <c r="E49" s="26"/>
      <c r="F49" s="26"/>
      <c r="G49" s="26"/>
    </row>
    <row r="52" spans="1:7" ht="14.5" customHeight="1" x14ac:dyDescent="0.35">
      <c r="A52" s="27" t="s">
        <v>58</v>
      </c>
      <c r="B52" s="27"/>
      <c r="C52" s="27"/>
      <c r="D52" s="27"/>
      <c r="E52" s="27"/>
      <c r="F52" s="27"/>
      <c r="G52" s="27"/>
    </row>
    <row r="53" spans="1:7" x14ac:dyDescent="0.35">
      <c r="A53" s="27"/>
      <c r="B53" s="27"/>
      <c r="C53" s="27"/>
      <c r="D53" s="27"/>
      <c r="E53" s="27"/>
      <c r="F53" s="27"/>
      <c r="G53" s="27"/>
    </row>
  </sheetData>
  <mergeCells count="2">
    <mergeCell ref="A44:G49"/>
    <mergeCell ref="A52:G53"/>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9C4D1-1F80-49BE-B14E-6A7A06D59C5C}">
  <sheetPr>
    <tabColor theme="6" tint="-0.499984740745262"/>
  </sheetPr>
  <dimension ref="A1:H3"/>
  <sheetViews>
    <sheetView workbookViewId="0">
      <selection activeCell="F28" sqref="F28"/>
    </sheetView>
  </sheetViews>
  <sheetFormatPr defaultRowHeight="14.5" x14ac:dyDescent="0.35"/>
  <cols>
    <col min="1" max="1" width="12.81640625" customWidth="1"/>
    <col min="2" max="3" width="23.453125" customWidth="1"/>
    <col min="4" max="5" width="37.54296875" customWidth="1"/>
    <col min="6" max="8" width="23.453125" customWidth="1"/>
    <col min="9" max="10" width="36.26953125" customWidth="1"/>
  </cols>
  <sheetData>
    <row r="1" spans="1:8" x14ac:dyDescent="0.35">
      <c r="A1" s="5" t="s">
        <v>6</v>
      </c>
      <c r="B1" s="5" t="s">
        <v>7</v>
      </c>
      <c r="C1" s="5" t="s">
        <v>8</v>
      </c>
      <c r="D1" s="5" t="s">
        <v>9</v>
      </c>
      <c r="E1" s="5" t="s">
        <v>10</v>
      </c>
      <c r="F1" s="5" t="s">
        <v>11</v>
      </c>
      <c r="G1" s="5" t="s">
        <v>4</v>
      </c>
      <c r="H1" s="5" t="s">
        <v>12</v>
      </c>
    </row>
    <row r="2" spans="1:8" s="9" customFormat="1" x14ac:dyDescent="0.35">
      <c r="A2" s="5">
        <v>4780</v>
      </c>
      <c r="B2" s="10">
        <v>43508.60328703704</v>
      </c>
      <c r="C2" s="10">
        <v>43508.683680555558</v>
      </c>
      <c r="D2" s="5" t="s">
        <v>13</v>
      </c>
      <c r="E2" s="5" t="s">
        <v>14</v>
      </c>
      <c r="F2" s="5" t="s">
        <v>15</v>
      </c>
      <c r="G2" s="5" t="s">
        <v>1</v>
      </c>
      <c r="H2" s="5">
        <v>69.465856485887301</v>
      </c>
    </row>
    <row r="3" spans="1:8" s="9" customFormat="1" x14ac:dyDescent="0.35">
      <c r="A3" s="5">
        <v>252</v>
      </c>
      <c r="B3" s="5" t="s">
        <v>25</v>
      </c>
      <c r="C3" s="5" t="s">
        <v>26</v>
      </c>
      <c r="D3" s="5" t="s">
        <v>27</v>
      </c>
      <c r="E3" s="5" t="s">
        <v>28</v>
      </c>
      <c r="F3" s="5" t="s">
        <v>15</v>
      </c>
      <c r="G3" s="5" t="s">
        <v>0</v>
      </c>
      <c r="H3" s="5">
        <v>36.810424142439103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ADC76-6C46-4903-B3C1-DF1C320D3D9B}">
  <sheetPr>
    <tabColor theme="6" tint="-0.249977111117893"/>
  </sheetPr>
  <dimension ref="A1:I3"/>
  <sheetViews>
    <sheetView topLeftCell="C1" zoomScale="67" workbookViewId="0">
      <selection activeCell="C1" sqref="C1:I3"/>
    </sheetView>
  </sheetViews>
  <sheetFormatPr defaultRowHeight="14.5" x14ac:dyDescent="0.35"/>
  <cols>
    <col min="1" max="1" width="12.81640625" customWidth="1"/>
    <col min="2" max="3" width="23.453125" customWidth="1"/>
    <col min="4" max="5" width="37.54296875" customWidth="1"/>
    <col min="6" max="8" width="23.453125" customWidth="1"/>
    <col min="9" max="9" width="11.81640625" bestFit="1" customWidth="1"/>
  </cols>
  <sheetData>
    <row r="1" spans="1:9" s="5" customFormat="1" x14ac:dyDescent="0.35">
      <c r="A1" s="5" t="s">
        <v>6</v>
      </c>
      <c r="B1" s="5" t="s">
        <v>7</v>
      </c>
      <c r="C1" s="5" t="s">
        <v>8</v>
      </c>
      <c r="D1" s="5" t="s">
        <v>9</v>
      </c>
      <c r="E1" s="5" t="s">
        <v>10</v>
      </c>
      <c r="F1" s="5" t="s">
        <v>11</v>
      </c>
      <c r="G1" s="5" t="s">
        <v>4</v>
      </c>
      <c r="H1" s="5" t="s">
        <v>12</v>
      </c>
      <c r="I1" s="5" t="s">
        <v>51</v>
      </c>
    </row>
    <row r="2" spans="1:9" s="5" customFormat="1" x14ac:dyDescent="0.35">
      <c r="A2" s="5">
        <v>4780</v>
      </c>
      <c r="B2" s="10">
        <v>43508.60328703704</v>
      </c>
      <c r="C2" s="10">
        <v>43508.683680555558</v>
      </c>
      <c r="D2" s="5" t="s">
        <v>13</v>
      </c>
      <c r="E2" s="5" t="s">
        <v>14</v>
      </c>
      <c r="F2" s="5" t="s">
        <v>15</v>
      </c>
      <c r="G2" s="5" t="s">
        <v>1</v>
      </c>
      <c r="H2" s="5">
        <v>69.465856485887301</v>
      </c>
      <c r="I2" s="5">
        <f>C2-B2</f>
        <v>8.0393518517666962E-2</v>
      </c>
    </row>
    <row r="3" spans="1:9" s="5" customFormat="1" x14ac:dyDescent="0.35">
      <c r="A3" s="5">
        <v>252</v>
      </c>
      <c r="B3" s="10">
        <v>43324.524305555555</v>
      </c>
      <c r="C3" s="10">
        <v>43324.643750000003</v>
      </c>
      <c r="D3" s="5" t="s">
        <v>27</v>
      </c>
      <c r="E3" s="5" t="s">
        <v>28</v>
      </c>
      <c r="F3" s="5" t="s">
        <v>15</v>
      </c>
      <c r="G3" s="5" t="s">
        <v>0</v>
      </c>
      <c r="H3" s="5">
        <v>36.810424142439103</v>
      </c>
      <c r="I3" s="5">
        <f>C3-B3</f>
        <v>0.11944444444816327</v>
      </c>
    </row>
  </sheetData>
  <autoFilter ref="A1:H1" xr:uid="{47769875-5214-4BFA-90EC-D5D77F0D49A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C0E3D-E921-4AC7-942D-8D9EB225DA4F}">
  <sheetPr>
    <tabColor theme="6" tint="0.59999389629810485"/>
  </sheetPr>
  <dimension ref="A3:O41"/>
  <sheetViews>
    <sheetView zoomScale="53" workbookViewId="0">
      <selection activeCell="Q48" sqref="Q48"/>
    </sheetView>
  </sheetViews>
  <sheetFormatPr defaultRowHeight="14.5" x14ac:dyDescent="0.35"/>
  <cols>
    <col min="1" max="1" width="13.1796875" bestFit="1" customWidth="1"/>
    <col min="2" max="2" width="15.1796875" bestFit="1" customWidth="1"/>
    <col min="3" max="3" width="12" bestFit="1" customWidth="1"/>
  </cols>
  <sheetData>
    <row r="3" spans="1:2" x14ac:dyDescent="0.35">
      <c r="A3" s="4" t="s">
        <v>21</v>
      </c>
      <c r="B3" t="s">
        <v>29</v>
      </c>
    </row>
    <row r="4" spans="1:2" x14ac:dyDescent="0.35">
      <c r="A4" s="5" t="s">
        <v>1</v>
      </c>
      <c r="B4" s="8">
        <v>69.465856485887301</v>
      </c>
    </row>
    <row r="5" spans="1:2" x14ac:dyDescent="0.35">
      <c r="A5" s="5" t="s">
        <v>0</v>
      </c>
      <c r="B5" s="8">
        <v>36.810424142439103</v>
      </c>
    </row>
    <row r="6" spans="1:2" x14ac:dyDescent="0.35">
      <c r="A6" s="5" t="s">
        <v>22</v>
      </c>
      <c r="B6" s="7">
        <v>106.2762806283264</v>
      </c>
    </row>
    <row r="33" spans="3:15" ht="14.5" customHeight="1" x14ac:dyDescent="0.35">
      <c r="C33" s="28" t="s">
        <v>52</v>
      </c>
      <c r="D33" s="28"/>
      <c r="E33" s="28"/>
      <c r="F33" s="28"/>
      <c r="G33" s="28"/>
      <c r="H33" s="28"/>
      <c r="I33" s="28"/>
      <c r="J33" s="28"/>
      <c r="K33" s="28"/>
      <c r="L33" s="28"/>
      <c r="M33" s="28"/>
      <c r="N33" s="28"/>
      <c r="O33" s="28"/>
    </row>
    <row r="34" spans="3:15" ht="14.5" customHeight="1" x14ac:dyDescent="0.35">
      <c r="C34" s="28"/>
      <c r="D34" s="28"/>
      <c r="E34" s="28"/>
      <c r="F34" s="28"/>
      <c r="G34" s="28"/>
      <c r="H34" s="28"/>
      <c r="I34" s="28"/>
      <c r="J34" s="28"/>
      <c r="K34" s="28"/>
      <c r="L34" s="28"/>
      <c r="M34" s="28"/>
      <c r="N34" s="28"/>
      <c r="O34" s="28"/>
    </row>
    <row r="35" spans="3:15" ht="14.5" customHeight="1" x14ac:dyDescent="0.35">
      <c r="C35" s="28"/>
      <c r="D35" s="28"/>
      <c r="E35" s="28"/>
      <c r="F35" s="28"/>
      <c r="G35" s="28"/>
      <c r="H35" s="28"/>
      <c r="I35" s="28"/>
      <c r="J35" s="28"/>
      <c r="K35" s="28"/>
      <c r="L35" s="28"/>
      <c r="M35" s="28"/>
      <c r="N35" s="28"/>
      <c r="O35" s="28"/>
    </row>
    <row r="36" spans="3:15" ht="14.5" customHeight="1" x14ac:dyDescent="0.35">
      <c r="C36" s="28"/>
      <c r="D36" s="28"/>
      <c r="E36" s="28"/>
      <c r="F36" s="28"/>
      <c r="G36" s="28"/>
      <c r="H36" s="28"/>
      <c r="I36" s="28"/>
      <c r="J36" s="28"/>
      <c r="K36" s="28"/>
      <c r="L36" s="28"/>
      <c r="M36" s="28"/>
      <c r="N36" s="28"/>
      <c r="O36" s="28"/>
    </row>
    <row r="37" spans="3:15" ht="14.5" customHeight="1" x14ac:dyDescent="0.35">
      <c r="C37" s="28"/>
      <c r="D37" s="28"/>
      <c r="E37" s="28"/>
      <c r="F37" s="28"/>
      <c r="G37" s="28"/>
      <c r="H37" s="28"/>
      <c r="I37" s="28"/>
      <c r="J37" s="28"/>
      <c r="K37" s="28"/>
      <c r="L37" s="28"/>
      <c r="M37" s="28"/>
      <c r="N37" s="28"/>
      <c r="O37" s="28"/>
    </row>
    <row r="38" spans="3:15" x14ac:dyDescent="0.35">
      <c r="C38" s="28"/>
      <c r="D38" s="28"/>
      <c r="E38" s="28"/>
      <c r="F38" s="28"/>
      <c r="G38" s="28"/>
      <c r="H38" s="28"/>
      <c r="I38" s="28"/>
      <c r="J38" s="28"/>
      <c r="K38" s="28"/>
      <c r="L38" s="28"/>
      <c r="M38" s="28"/>
      <c r="N38" s="28"/>
      <c r="O38" s="28"/>
    </row>
    <row r="39" spans="3:15" x14ac:dyDescent="0.35">
      <c r="C39" s="28"/>
      <c r="D39" s="28"/>
      <c r="E39" s="28"/>
      <c r="F39" s="28"/>
      <c r="G39" s="28"/>
      <c r="H39" s="28"/>
      <c r="I39" s="28"/>
      <c r="J39" s="28"/>
      <c r="K39" s="28"/>
      <c r="L39" s="28"/>
      <c r="M39" s="28"/>
      <c r="N39" s="28"/>
      <c r="O39" s="28"/>
    </row>
    <row r="40" spans="3:15" s="5" customFormat="1" x14ac:dyDescent="0.35"/>
    <row r="41" spans="3:15" s="5" customFormat="1" x14ac:dyDescent="0.35"/>
  </sheetData>
  <mergeCells count="1">
    <mergeCell ref="C33:O39"/>
  </mergeCell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420E6-DB11-4FC3-8D43-9609149FD0C0}">
  <sheetPr>
    <tabColor rgb="FF6600CC"/>
  </sheetPr>
  <dimension ref="A1:E25"/>
  <sheetViews>
    <sheetView topLeftCell="B1" workbookViewId="0">
      <selection activeCell="K13" sqref="K13"/>
    </sheetView>
  </sheetViews>
  <sheetFormatPr defaultRowHeight="14.5" x14ac:dyDescent="0.35"/>
  <sheetData>
    <row r="1" spans="1:5" x14ac:dyDescent="0.35">
      <c r="A1" t="s">
        <v>3</v>
      </c>
      <c r="B1" t="s">
        <v>2</v>
      </c>
      <c r="C1" t="s">
        <v>40</v>
      </c>
      <c r="D1" t="s">
        <v>41</v>
      </c>
      <c r="E1" t="s">
        <v>45</v>
      </c>
    </row>
    <row r="2" spans="1:5" x14ac:dyDescent="0.35">
      <c r="A2">
        <v>2019</v>
      </c>
      <c r="B2">
        <v>1</v>
      </c>
      <c r="C2">
        <v>12072</v>
      </c>
      <c r="D2" t="s">
        <v>42</v>
      </c>
      <c r="E2">
        <v>103272</v>
      </c>
    </row>
    <row r="3" spans="1:5" x14ac:dyDescent="0.35">
      <c r="A3">
        <v>2019</v>
      </c>
      <c r="B3">
        <v>2</v>
      </c>
      <c r="C3">
        <v>8737</v>
      </c>
      <c r="D3" t="s">
        <v>42</v>
      </c>
      <c r="E3">
        <v>96186</v>
      </c>
    </row>
    <row r="4" spans="1:5" x14ac:dyDescent="0.35">
      <c r="A4">
        <v>2019</v>
      </c>
      <c r="B4">
        <v>3</v>
      </c>
      <c r="C4">
        <v>14439</v>
      </c>
      <c r="D4" t="s">
        <v>42</v>
      </c>
      <c r="E4">
        <v>165611</v>
      </c>
    </row>
    <row r="5" spans="1:5" x14ac:dyDescent="0.35">
      <c r="A5">
        <v>2019</v>
      </c>
      <c r="B5">
        <v>4</v>
      </c>
      <c r="C5">
        <v>19732</v>
      </c>
      <c r="D5" t="s">
        <v>42</v>
      </c>
      <c r="E5">
        <v>265310</v>
      </c>
    </row>
    <row r="6" spans="1:5" x14ac:dyDescent="0.35">
      <c r="A6">
        <v>2019</v>
      </c>
      <c r="B6">
        <v>5</v>
      </c>
      <c r="C6">
        <v>27841</v>
      </c>
      <c r="D6" t="s">
        <v>42</v>
      </c>
      <c r="E6">
        <v>367458</v>
      </c>
    </row>
    <row r="7" spans="1:5" x14ac:dyDescent="0.35">
      <c r="A7">
        <v>2019</v>
      </c>
      <c r="B7">
        <v>6</v>
      </c>
      <c r="C7">
        <v>32139</v>
      </c>
      <c r="D7" t="s">
        <v>42</v>
      </c>
      <c r="E7">
        <v>475395</v>
      </c>
    </row>
    <row r="8" spans="1:5" x14ac:dyDescent="0.35">
      <c r="A8">
        <v>2019</v>
      </c>
      <c r="B8">
        <v>7</v>
      </c>
      <c r="C8">
        <v>37620</v>
      </c>
      <c r="D8" t="s">
        <v>42</v>
      </c>
      <c r="E8">
        <v>557199</v>
      </c>
    </row>
    <row r="9" spans="1:5" x14ac:dyDescent="0.35">
      <c r="A9">
        <v>2019</v>
      </c>
      <c r="B9">
        <v>8</v>
      </c>
      <c r="C9">
        <v>36933</v>
      </c>
      <c r="D9" t="s">
        <v>42</v>
      </c>
      <c r="E9">
        <v>590184</v>
      </c>
    </row>
    <row r="10" spans="1:5" x14ac:dyDescent="0.35">
      <c r="A10">
        <v>2019</v>
      </c>
      <c r="B10">
        <v>9</v>
      </c>
      <c r="C10">
        <v>30569</v>
      </c>
      <c r="D10" t="s">
        <v>42</v>
      </c>
      <c r="E10">
        <v>493219</v>
      </c>
    </row>
    <row r="11" spans="1:5" x14ac:dyDescent="0.35">
      <c r="A11">
        <v>2019</v>
      </c>
      <c r="B11">
        <v>10</v>
      </c>
      <c r="C11">
        <v>28023</v>
      </c>
      <c r="D11" t="s">
        <v>42</v>
      </c>
      <c r="E11">
        <v>371786</v>
      </c>
    </row>
    <row r="12" spans="1:5" x14ac:dyDescent="0.35">
      <c r="A12">
        <v>2019</v>
      </c>
      <c r="B12">
        <v>11</v>
      </c>
      <c r="C12">
        <v>13549</v>
      </c>
      <c r="D12" t="s">
        <v>42</v>
      </c>
      <c r="E12">
        <v>177176</v>
      </c>
    </row>
    <row r="13" spans="1:5" x14ac:dyDescent="0.35">
      <c r="A13">
        <v>2019</v>
      </c>
      <c r="B13">
        <v>12</v>
      </c>
      <c r="C13">
        <v>10738</v>
      </c>
      <c r="D13" t="s">
        <v>42</v>
      </c>
      <c r="E13">
        <v>155092</v>
      </c>
    </row>
    <row r="14" spans="1:5" x14ac:dyDescent="0.35">
      <c r="A14">
        <v>2019</v>
      </c>
      <c r="B14">
        <v>1</v>
      </c>
      <c r="C14">
        <v>21504</v>
      </c>
      <c r="D14" t="s">
        <v>38</v>
      </c>
      <c r="E14">
        <v>192082</v>
      </c>
    </row>
    <row r="15" spans="1:5" x14ac:dyDescent="0.35">
      <c r="A15">
        <v>2019</v>
      </c>
      <c r="B15">
        <v>2</v>
      </c>
      <c r="C15">
        <v>17682</v>
      </c>
      <c r="D15" t="s">
        <v>38</v>
      </c>
      <c r="E15">
        <v>183412</v>
      </c>
    </row>
    <row r="16" spans="1:5" x14ac:dyDescent="0.35">
      <c r="A16">
        <v>2019</v>
      </c>
      <c r="B16">
        <v>3</v>
      </c>
      <c r="C16">
        <v>18852</v>
      </c>
      <c r="D16" t="s">
        <v>38</v>
      </c>
      <c r="E16">
        <v>256299</v>
      </c>
    </row>
    <row r="17" spans="1:5" x14ac:dyDescent="0.35">
      <c r="A17">
        <v>2019</v>
      </c>
      <c r="B17">
        <v>4</v>
      </c>
      <c r="C17">
        <v>19611</v>
      </c>
      <c r="D17" t="s">
        <v>38</v>
      </c>
      <c r="E17">
        <v>239111</v>
      </c>
    </row>
    <row r="18" spans="1:5" x14ac:dyDescent="0.35">
      <c r="A18">
        <v>2019</v>
      </c>
      <c r="B18">
        <v>5</v>
      </c>
      <c r="C18">
        <v>18949</v>
      </c>
      <c r="D18" t="s">
        <v>38</v>
      </c>
      <c r="E18">
        <v>182163</v>
      </c>
    </row>
    <row r="19" spans="1:5" x14ac:dyDescent="0.35">
      <c r="A19">
        <v>2019</v>
      </c>
      <c r="B19">
        <v>6</v>
      </c>
      <c r="C19">
        <v>15595</v>
      </c>
      <c r="D19" t="s">
        <v>38</v>
      </c>
      <c r="E19">
        <v>191772</v>
      </c>
    </row>
    <row r="20" spans="1:5" x14ac:dyDescent="0.35">
      <c r="A20">
        <v>2019</v>
      </c>
      <c r="B20">
        <v>7</v>
      </c>
      <c r="C20">
        <v>70855</v>
      </c>
      <c r="D20" t="s">
        <v>38</v>
      </c>
      <c r="E20">
        <v>258102</v>
      </c>
    </row>
    <row r="21" spans="1:5" x14ac:dyDescent="0.35">
      <c r="A21">
        <v>2019</v>
      </c>
      <c r="B21">
        <v>8</v>
      </c>
      <c r="C21">
        <v>23935</v>
      </c>
      <c r="D21" t="s">
        <v>38</v>
      </c>
      <c r="E21">
        <v>210563</v>
      </c>
    </row>
    <row r="22" spans="1:5" x14ac:dyDescent="0.35">
      <c r="A22">
        <v>2019</v>
      </c>
      <c r="B22">
        <v>9</v>
      </c>
      <c r="C22">
        <v>30259</v>
      </c>
      <c r="D22" t="s">
        <v>38</v>
      </c>
      <c r="E22">
        <v>217986</v>
      </c>
    </row>
    <row r="23" spans="1:5" x14ac:dyDescent="0.35">
      <c r="A23">
        <v>2019</v>
      </c>
      <c r="B23">
        <v>10</v>
      </c>
      <c r="C23">
        <v>35110</v>
      </c>
      <c r="D23" t="s">
        <v>38</v>
      </c>
      <c r="E23">
        <v>239895</v>
      </c>
    </row>
    <row r="24" spans="1:5" x14ac:dyDescent="0.35">
      <c r="A24">
        <v>2019</v>
      </c>
      <c r="B24">
        <v>11</v>
      </c>
      <c r="C24">
        <v>28694</v>
      </c>
      <c r="D24" t="s">
        <v>38</v>
      </c>
      <c r="E24">
        <v>185496</v>
      </c>
    </row>
    <row r="25" spans="1:5" x14ac:dyDescent="0.35">
      <c r="A25">
        <v>2019</v>
      </c>
      <c r="B25">
        <v>12</v>
      </c>
      <c r="C25">
        <v>44322</v>
      </c>
      <c r="D25" t="s">
        <v>38</v>
      </c>
      <c r="E25">
        <v>150102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5FE8D-6441-4213-BA18-0E42126DA7E1}">
  <sheetPr>
    <tabColor rgb="FF9966FF"/>
  </sheetPr>
  <dimension ref="A1:E25"/>
  <sheetViews>
    <sheetView topLeftCell="B1" workbookViewId="0">
      <selection sqref="A1:E1"/>
    </sheetView>
  </sheetViews>
  <sheetFormatPr defaultRowHeight="14.5" x14ac:dyDescent="0.35"/>
  <cols>
    <col min="1" max="5" width="12.453125" customWidth="1"/>
  </cols>
  <sheetData>
    <row r="1" spans="1:5" x14ac:dyDescent="0.35">
      <c r="A1" t="s">
        <v>3</v>
      </c>
      <c r="B1" t="s">
        <v>2</v>
      </c>
      <c r="C1" t="s">
        <v>40</v>
      </c>
      <c r="D1" t="s">
        <v>41</v>
      </c>
      <c r="E1" t="s">
        <v>45</v>
      </c>
    </row>
    <row r="2" spans="1:5" x14ac:dyDescent="0.35">
      <c r="A2">
        <v>2019</v>
      </c>
      <c r="B2">
        <v>1</v>
      </c>
      <c r="C2">
        <v>12072</v>
      </c>
      <c r="D2" t="s">
        <v>42</v>
      </c>
      <c r="E2">
        <v>103272</v>
      </c>
    </row>
    <row r="3" spans="1:5" x14ac:dyDescent="0.35">
      <c r="A3">
        <v>2019</v>
      </c>
      <c r="B3">
        <v>2</v>
      </c>
      <c r="C3">
        <v>8737</v>
      </c>
      <c r="D3" t="s">
        <v>42</v>
      </c>
      <c r="E3">
        <v>96186</v>
      </c>
    </row>
    <row r="4" spans="1:5" x14ac:dyDescent="0.35">
      <c r="A4">
        <v>2019</v>
      </c>
      <c r="B4">
        <v>3</v>
      </c>
      <c r="C4">
        <v>14439</v>
      </c>
      <c r="D4" t="s">
        <v>42</v>
      </c>
      <c r="E4">
        <v>165611</v>
      </c>
    </row>
    <row r="5" spans="1:5" x14ac:dyDescent="0.35">
      <c r="A5">
        <v>2019</v>
      </c>
      <c r="B5">
        <v>4</v>
      </c>
      <c r="C5">
        <v>19732</v>
      </c>
      <c r="D5" t="s">
        <v>42</v>
      </c>
      <c r="E5">
        <v>265310</v>
      </c>
    </row>
    <row r="6" spans="1:5" x14ac:dyDescent="0.35">
      <c r="A6">
        <v>2019</v>
      </c>
      <c r="B6">
        <v>5</v>
      </c>
      <c r="C6">
        <v>27841</v>
      </c>
      <c r="D6" t="s">
        <v>42</v>
      </c>
      <c r="E6">
        <v>367458</v>
      </c>
    </row>
    <row r="7" spans="1:5" x14ac:dyDescent="0.35">
      <c r="A7">
        <v>2019</v>
      </c>
      <c r="B7">
        <v>6</v>
      </c>
      <c r="C7">
        <v>32139</v>
      </c>
      <c r="D7" t="s">
        <v>42</v>
      </c>
      <c r="E7">
        <v>475395</v>
      </c>
    </row>
    <row r="8" spans="1:5" x14ac:dyDescent="0.35">
      <c r="A8">
        <v>2019</v>
      </c>
      <c r="B8">
        <v>7</v>
      </c>
      <c r="C8">
        <v>37620</v>
      </c>
      <c r="D8" t="s">
        <v>42</v>
      </c>
      <c r="E8">
        <v>557199</v>
      </c>
    </row>
    <row r="9" spans="1:5" x14ac:dyDescent="0.35">
      <c r="A9">
        <v>2019</v>
      </c>
      <c r="B9">
        <v>8</v>
      </c>
      <c r="C9">
        <v>36933</v>
      </c>
      <c r="D9" t="s">
        <v>42</v>
      </c>
      <c r="E9">
        <v>590184</v>
      </c>
    </row>
    <row r="10" spans="1:5" x14ac:dyDescent="0.35">
      <c r="A10">
        <v>2019</v>
      </c>
      <c r="B10">
        <v>9</v>
      </c>
      <c r="C10">
        <v>30569</v>
      </c>
      <c r="D10" t="s">
        <v>42</v>
      </c>
      <c r="E10">
        <v>493219</v>
      </c>
    </row>
    <row r="11" spans="1:5" x14ac:dyDescent="0.35">
      <c r="A11">
        <v>2019</v>
      </c>
      <c r="B11">
        <v>10</v>
      </c>
      <c r="C11">
        <v>28023</v>
      </c>
      <c r="D11" t="s">
        <v>42</v>
      </c>
      <c r="E11">
        <v>371786</v>
      </c>
    </row>
    <row r="12" spans="1:5" x14ac:dyDescent="0.35">
      <c r="A12">
        <v>2019</v>
      </c>
      <c r="B12">
        <v>11</v>
      </c>
      <c r="C12">
        <v>13549</v>
      </c>
      <c r="D12" t="s">
        <v>42</v>
      </c>
      <c r="E12">
        <v>177176</v>
      </c>
    </row>
    <row r="13" spans="1:5" x14ac:dyDescent="0.35">
      <c r="A13">
        <v>2019</v>
      </c>
      <c r="B13">
        <v>12</v>
      </c>
      <c r="C13">
        <v>10738</v>
      </c>
      <c r="D13" t="s">
        <v>42</v>
      </c>
      <c r="E13">
        <v>155092</v>
      </c>
    </row>
    <row r="14" spans="1:5" x14ac:dyDescent="0.35">
      <c r="A14">
        <v>2019</v>
      </c>
      <c r="B14">
        <v>1</v>
      </c>
      <c r="C14">
        <v>21504</v>
      </c>
      <c r="D14" t="s">
        <v>38</v>
      </c>
      <c r="E14">
        <v>192082</v>
      </c>
    </row>
    <row r="15" spans="1:5" x14ac:dyDescent="0.35">
      <c r="A15">
        <v>2019</v>
      </c>
      <c r="B15">
        <v>2</v>
      </c>
      <c r="C15">
        <v>17682</v>
      </c>
      <c r="D15" t="s">
        <v>38</v>
      </c>
      <c r="E15">
        <v>183412</v>
      </c>
    </row>
    <row r="16" spans="1:5" x14ac:dyDescent="0.35">
      <c r="A16">
        <v>2019</v>
      </c>
      <c r="B16">
        <v>3</v>
      </c>
      <c r="C16">
        <v>18852</v>
      </c>
      <c r="D16" t="s">
        <v>38</v>
      </c>
      <c r="E16">
        <v>256299</v>
      </c>
    </row>
    <row r="17" spans="1:5" x14ac:dyDescent="0.35">
      <c r="A17">
        <v>2019</v>
      </c>
      <c r="B17">
        <v>4</v>
      </c>
      <c r="C17">
        <v>19611</v>
      </c>
      <c r="D17" t="s">
        <v>38</v>
      </c>
      <c r="E17">
        <v>239111</v>
      </c>
    </row>
    <row r="18" spans="1:5" x14ac:dyDescent="0.35">
      <c r="A18">
        <v>2019</v>
      </c>
      <c r="B18">
        <v>5</v>
      </c>
      <c r="C18">
        <v>18949</v>
      </c>
      <c r="D18" t="s">
        <v>38</v>
      </c>
      <c r="E18">
        <v>182163</v>
      </c>
    </row>
    <row r="19" spans="1:5" x14ac:dyDescent="0.35">
      <c r="A19">
        <v>2019</v>
      </c>
      <c r="B19">
        <v>6</v>
      </c>
      <c r="C19">
        <v>15595</v>
      </c>
      <c r="D19" t="s">
        <v>38</v>
      </c>
      <c r="E19">
        <v>191772</v>
      </c>
    </row>
    <row r="20" spans="1:5" x14ac:dyDescent="0.35">
      <c r="A20">
        <v>2019</v>
      </c>
      <c r="B20">
        <v>7</v>
      </c>
      <c r="C20">
        <v>70855</v>
      </c>
      <c r="D20" t="s">
        <v>38</v>
      </c>
      <c r="E20">
        <v>258102</v>
      </c>
    </row>
    <row r="21" spans="1:5" x14ac:dyDescent="0.35">
      <c r="A21">
        <v>2019</v>
      </c>
      <c r="B21">
        <v>8</v>
      </c>
      <c r="C21">
        <v>23935</v>
      </c>
      <c r="D21" t="s">
        <v>38</v>
      </c>
      <c r="E21">
        <v>210563</v>
      </c>
    </row>
    <row r="22" spans="1:5" x14ac:dyDescent="0.35">
      <c r="A22">
        <v>2019</v>
      </c>
      <c r="B22">
        <v>9</v>
      </c>
      <c r="C22">
        <v>30259</v>
      </c>
      <c r="D22" t="s">
        <v>38</v>
      </c>
      <c r="E22">
        <v>217986</v>
      </c>
    </row>
    <row r="23" spans="1:5" x14ac:dyDescent="0.35">
      <c r="A23">
        <v>2019</v>
      </c>
      <c r="B23">
        <v>10</v>
      </c>
      <c r="C23">
        <v>35110</v>
      </c>
      <c r="D23" t="s">
        <v>38</v>
      </c>
      <c r="E23">
        <v>239895</v>
      </c>
    </row>
    <row r="24" spans="1:5" x14ac:dyDescent="0.35">
      <c r="A24">
        <v>2019</v>
      </c>
      <c r="B24">
        <v>11</v>
      </c>
      <c r="C24">
        <v>28694</v>
      </c>
      <c r="D24" t="s">
        <v>38</v>
      </c>
      <c r="E24">
        <v>185496</v>
      </c>
    </row>
    <row r="25" spans="1:5" x14ac:dyDescent="0.35">
      <c r="A25">
        <v>2019</v>
      </c>
      <c r="B25">
        <v>12</v>
      </c>
      <c r="C25">
        <v>44322</v>
      </c>
      <c r="D25" t="s">
        <v>38</v>
      </c>
      <c r="E25">
        <v>150102</v>
      </c>
    </row>
  </sheetData>
  <autoFilter ref="A1:E1" xr:uid="{2D47B57D-31FE-40DA-97D4-CE404CAB7CA6}"/>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2B5E8-A0A8-42B4-AC7B-F5F6C1C8FA3D}">
  <sheetPr>
    <tabColor rgb="FFCCCCFF"/>
  </sheetPr>
  <dimension ref="A1:T49"/>
  <sheetViews>
    <sheetView topLeftCell="A21" zoomScale="68" zoomScaleNormal="68" workbookViewId="0">
      <selection activeCell="B49" sqref="B49"/>
    </sheetView>
  </sheetViews>
  <sheetFormatPr defaultRowHeight="14.5" x14ac:dyDescent="0.35"/>
  <cols>
    <col min="1" max="1" width="13.26953125" bestFit="1" customWidth="1"/>
    <col min="2" max="2" width="20.54296875" bestFit="1" customWidth="1"/>
    <col min="3" max="3" width="16" bestFit="1" customWidth="1"/>
    <col min="4" max="4" width="10.7265625" bestFit="1" customWidth="1"/>
    <col min="5" max="5" width="9.7265625" bestFit="1" customWidth="1"/>
    <col min="6" max="6" width="25.90625" customWidth="1"/>
    <col min="7" max="7" width="18.90625" customWidth="1"/>
  </cols>
  <sheetData>
    <row r="1" spans="1:20" x14ac:dyDescent="0.35">
      <c r="A1" s="4" t="s">
        <v>41</v>
      </c>
      <c r="B1" t="s">
        <v>42</v>
      </c>
    </row>
    <row r="3" spans="1:20" ht="37.5" customHeight="1" x14ac:dyDescent="0.35">
      <c r="A3" s="4" t="s">
        <v>21</v>
      </c>
      <c r="B3" t="s">
        <v>43</v>
      </c>
      <c r="C3" t="s">
        <v>46</v>
      </c>
    </row>
    <row r="4" spans="1:20" x14ac:dyDescent="0.35">
      <c r="A4" s="5">
        <v>1</v>
      </c>
      <c r="B4" s="7">
        <v>12072</v>
      </c>
      <c r="C4" s="7">
        <v>103272</v>
      </c>
    </row>
    <row r="5" spans="1:20" x14ac:dyDescent="0.35">
      <c r="A5" s="5">
        <v>2</v>
      </c>
      <c r="B5" s="7">
        <v>8737</v>
      </c>
      <c r="C5" s="7">
        <v>96186</v>
      </c>
    </row>
    <row r="6" spans="1:20" x14ac:dyDescent="0.35">
      <c r="A6" s="5">
        <v>3</v>
      </c>
      <c r="B6" s="7">
        <v>14439</v>
      </c>
      <c r="C6" s="7">
        <v>165611</v>
      </c>
    </row>
    <row r="7" spans="1:20" x14ac:dyDescent="0.35">
      <c r="A7" s="5">
        <v>4</v>
      </c>
      <c r="B7" s="7">
        <v>19732</v>
      </c>
      <c r="C7" s="7">
        <v>265310</v>
      </c>
    </row>
    <row r="8" spans="1:20" x14ac:dyDescent="0.35">
      <c r="A8" s="5">
        <v>5</v>
      </c>
      <c r="B8" s="7">
        <v>27841</v>
      </c>
      <c r="C8" s="7">
        <v>367458</v>
      </c>
      <c r="R8" t="s">
        <v>47</v>
      </c>
      <c r="S8" t="s">
        <v>1</v>
      </c>
      <c r="T8" t="s">
        <v>42</v>
      </c>
    </row>
    <row r="9" spans="1:20" x14ac:dyDescent="0.35">
      <c r="A9" s="5">
        <v>6</v>
      </c>
      <c r="B9" s="7">
        <v>32139</v>
      </c>
      <c r="C9" s="7">
        <v>475395</v>
      </c>
      <c r="R9" s="5">
        <v>1</v>
      </c>
      <c r="S9" s="7">
        <v>21504</v>
      </c>
      <c r="T9" s="7">
        <v>12072</v>
      </c>
    </row>
    <row r="10" spans="1:20" x14ac:dyDescent="0.35">
      <c r="A10" s="5">
        <v>7</v>
      </c>
      <c r="B10" s="7">
        <v>37620</v>
      </c>
      <c r="C10" s="7">
        <v>557199</v>
      </c>
      <c r="R10" s="5">
        <v>2</v>
      </c>
      <c r="S10" s="7">
        <v>17682</v>
      </c>
      <c r="T10" s="7">
        <v>8737</v>
      </c>
    </row>
    <row r="11" spans="1:20" x14ac:dyDescent="0.35">
      <c r="A11" s="5">
        <v>8</v>
      </c>
      <c r="B11" s="7">
        <v>36933</v>
      </c>
      <c r="C11" s="7">
        <v>590184</v>
      </c>
      <c r="R11" s="5">
        <v>3</v>
      </c>
      <c r="S11" s="7">
        <v>18852</v>
      </c>
      <c r="T11" s="7">
        <v>14439</v>
      </c>
    </row>
    <row r="12" spans="1:20" x14ac:dyDescent="0.35">
      <c r="A12" s="5">
        <v>9</v>
      </c>
      <c r="B12" s="7">
        <v>30569</v>
      </c>
      <c r="C12" s="7">
        <v>493219</v>
      </c>
      <c r="R12" s="5">
        <v>4</v>
      </c>
      <c r="S12" s="7">
        <v>19611</v>
      </c>
      <c r="T12" s="7">
        <v>19732</v>
      </c>
    </row>
    <row r="13" spans="1:20" x14ac:dyDescent="0.35">
      <c r="A13" s="5">
        <v>10</v>
      </c>
      <c r="B13" s="7">
        <v>28023</v>
      </c>
      <c r="C13" s="7">
        <v>371786</v>
      </c>
      <c r="R13" s="5">
        <v>5</v>
      </c>
      <c r="S13" s="7">
        <v>18949</v>
      </c>
      <c r="T13" s="7">
        <v>27841</v>
      </c>
    </row>
    <row r="14" spans="1:20" x14ac:dyDescent="0.35">
      <c r="A14" s="5">
        <v>11</v>
      </c>
      <c r="B14" s="7">
        <v>13549</v>
      </c>
      <c r="C14" s="7">
        <v>177176</v>
      </c>
      <c r="R14" s="5">
        <v>6</v>
      </c>
      <c r="S14" s="7">
        <v>15595</v>
      </c>
      <c r="T14" s="7">
        <v>32139</v>
      </c>
    </row>
    <row r="15" spans="1:20" x14ac:dyDescent="0.35">
      <c r="A15" s="5">
        <v>12</v>
      </c>
      <c r="B15" s="7">
        <v>10738</v>
      </c>
      <c r="C15" s="7">
        <v>155092</v>
      </c>
      <c r="R15" s="5">
        <v>7</v>
      </c>
      <c r="S15" s="7">
        <v>70855</v>
      </c>
      <c r="T15" s="7">
        <v>37620</v>
      </c>
    </row>
    <row r="16" spans="1:20" x14ac:dyDescent="0.35">
      <c r="A16" s="5" t="s">
        <v>22</v>
      </c>
      <c r="B16" s="7">
        <v>272392</v>
      </c>
      <c r="C16" s="7">
        <v>3817888</v>
      </c>
      <c r="R16" s="5">
        <v>8</v>
      </c>
      <c r="S16" s="7">
        <v>23935</v>
      </c>
      <c r="T16" s="7">
        <v>36933</v>
      </c>
    </row>
    <row r="17" spans="1:20" x14ac:dyDescent="0.35">
      <c r="R17" s="5">
        <v>9</v>
      </c>
      <c r="S17" s="7">
        <v>30259</v>
      </c>
      <c r="T17" s="7">
        <v>30569</v>
      </c>
    </row>
    <row r="18" spans="1:20" x14ac:dyDescent="0.35">
      <c r="R18" s="5">
        <v>10</v>
      </c>
      <c r="S18" s="7">
        <v>35110</v>
      </c>
      <c r="T18" s="7">
        <v>28023</v>
      </c>
    </row>
    <row r="19" spans="1:20" x14ac:dyDescent="0.35">
      <c r="A19" t="s">
        <v>45</v>
      </c>
      <c r="B19" t="s">
        <v>1</v>
      </c>
      <c r="R19" s="5">
        <v>11</v>
      </c>
      <c r="S19" s="7">
        <v>28694</v>
      </c>
      <c r="T19" s="7">
        <v>13549</v>
      </c>
    </row>
    <row r="20" spans="1:20" x14ac:dyDescent="0.35">
      <c r="A20" s="7">
        <v>192082</v>
      </c>
      <c r="B20" s="7">
        <v>21504</v>
      </c>
      <c r="R20" s="5">
        <v>12</v>
      </c>
      <c r="S20" s="7">
        <v>44322</v>
      </c>
      <c r="T20" s="7">
        <v>10738</v>
      </c>
    </row>
    <row r="21" spans="1:20" x14ac:dyDescent="0.35">
      <c r="A21" s="7">
        <v>183412</v>
      </c>
      <c r="B21" s="7">
        <v>17682</v>
      </c>
    </row>
    <row r="22" spans="1:20" x14ac:dyDescent="0.35">
      <c r="A22" s="7">
        <v>256299</v>
      </c>
      <c r="B22" s="7">
        <v>18852</v>
      </c>
    </row>
    <row r="23" spans="1:20" x14ac:dyDescent="0.35">
      <c r="A23" s="7">
        <v>239111</v>
      </c>
      <c r="B23" s="7">
        <v>19611</v>
      </c>
    </row>
    <row r="24" spans="1:20" x14ac:dyDescent="0.35">
      <c r="A24" s="7">
        <v>182163</v>
      </c>
      <c r="B24" s="7">
        <v>18949</v>
      </c>
    </row>
    <row r="25" spans="1:20" x14ac:dyDescent="0.35">
      <c r="A25" s="7">
        <v>191772</v>
      </c>
      <c r="B25" s="7">
        <v>15595</v>
      </c>
    </row>
    <row r="26" spans="1:20" x14ac:dyDescent="0.35">
      <c r="A26" s="7">
        <v>258102</v>
      </c>
      <c r="B26" s="7">
        <v>70855</v>
      </c>
    </row>
    <row r="27" spans="1:20" x14ac:dyDescent="0.35">
      <c r="A27" s="7">
        <v>210563</v>
      </c>
      <c r="B27" s="7">
        <v>23935</v>
      </c>
    </row>
    <row r="28" spans="1:20" x14ac:dyDescent="0.35">
      <c r="A28" s="7">
        <v>217986</v>
      </c>
      <c r="B28" s="7">
        <v>30259</v>
      </c>
    </row>
    <row r="29" spans="1:20" x14ac:dyDescent="0.35">
      <c r="A29" s="7">
        <v>239895</v>
      </c>
      <c r="B29" s="7">
        <v>35110</v>
      </c>
    </row>
    <row r="30" spans="1:20" x14ac:dyDescent="0.35">
      <c r="A30" s="7">
        <v>185496</v>
      </c>
      <c r="B30" s="7">
        <v>28694</v>
      </c>
    </row>
    <row r="31" spans="1:20" x14ac:dyDescent="0.35">
      <c r="A31" s="7">
        <v>150102</v>
      </c>
      <c r="B31" s="7">
        <v>44322</v>
      </c>
    </row>
    <row r="32" spans="1:20" x14ac:dyDescent="0.35">
      <c r="A32" s="18">
        <f>SUM(A20:A31)</f>
        <v>2506983</v>
      </c>
      <c r="B32" s="18">
        <f>SUM(B20:B31)</f>
        <v>345368</v>
      </c>
      <c r="C32" s="18" t="s">
        <v>49</v>
      </c>
    </row>
    <row r="33" spans="1:3" x14ac:dyDescent="0.35">
      <c r="A33" s="18"/>
      <c r="B33" s="19">
        <f>B32/A32</f>
        <v>0.13776240205857002</v>
      </c>
      <c r="C33" s="20" t="s">
        <v>50</v>
      </c>
    </row>
    <row r="35" spans="1:3" x14ac:dyDescent="0.35">
      <c r="A35" t="s">
        <v>48</v>
      </c>
      <c r="B35" t="s">
        <v>42</v>
      </c>
    </row>
    <row r="36" spans="1:3" x14ac:dyDescent="0.35">
      <c r="A36" s="7">
        <v>103272</v>
      </c>
      <c r="B36" s="7">
        <v>12072</v>
      </c>
    </row>
    <row r="37" spans="1:3" x14ac:dyDescent="0.35">
      <c r="A37" s="7">
        <v>96186</v>
      </c>
      <c r="B37" s="7">
        <v>8737</v>
      </c>
    </row>
    <row r="38" spans="1:3" x14ac:dyDescent="0.35">
      <c r="A38" s="7">
        <v>165611</v>
      </c>
      <c r="B38" s="7">
        <v>14439</v>
      </c>
    </row>
    <row r="39" spans="1:3" x14ac:dyDescent="0.35">
      <c r="A39" s="7">
        <v>265310</v>
      </c>
      <c r="B39" s="7">
        <v>19732</v>
      </c>
    </row>
    <row r="40" spans="1:3" x14ac:dyDescent="0.35">
      <c r="A40" s="7">
        <v>367458</v>
      </c>
      <c r="B40" s="7">
        <v>27841</v>
      </c>
    </row>
    <row r="41" spans="1:3" x14ac:dyDescent="0.35">
      <c r="A41" s="7">
        <v>475395</v>
      </c>
      <c r="B41" s="7">
        <v>32139</v>
      </c>
    </row>
    <row r="42" spans="1:3" x14ac:dyDescent="0.35">
      <c r="A42" s="7">
        <v>557199</v>
      </c>
      <c r="B42" s="7">
        <v>37620</v>
      </c>
    </row>
    <row r="43" spans="1:3" x14ac:dyDescent="0.35">
      <c r="A43" s="7">
        <v>590184</v>
      </c>
      <c r="B43" s="7">
        <v>36933</v>
      </c>
    </row>
    <row r="44" spans="1:3" x14ac:dyDescent="0.35">
      <c r="A44" s="7">
        <v>493219</v>
      </c>
      <c r="B44" s="7">
        <v>30569</v>
      </c>
    </row>
    <row r="45" spans="1:3" x14ac:dyDescent="0.35">
      <c r="A45" s="7">
        <v>371786</v>
      </c>
      <c r="B45" s="7">
        <v>28023</v>
      </c>
    </row>
    <row r="46" spans="1:3" x14ac:dyDescent="0.35">
      <c r="A46" s="7">
        <v>177176</v>
      </c>
      <c r="B46" s="7">
        <v>13549</v>
      </c>
    </row>
    <row r="47" spans="1:3" x14ac:dyDescent="0.35">
      <c r="A47" s="7">
        <v>155092</v>
      </c>
      <c r="B47" s="7">
        <v>10738</v>
      </c>
    </row>
    <row r="48" spans="1:3" x14ac:dyDescent="0.35">
      <c r="A48" s="18">
        <f>SUM(A36:A47)</f>
        <v>3817888</v>
      </c>
      <c r="B48" s="18">
        <f>SUM(B36:B47)</f>
        <v>272392</v>
      </c>
      <c r="C48" s="18" t="s">
        <v>49</v>
      </c>
    </row>
    <row r="49" spans="2:3" x14ac:dyDescent="0.35">
      <c r="B49" s="19">
        <f>B48/A48</f>
        <v>7.1346252168738314E-2</v>
      </c>
      <c r="C49" s="20" t="s">
        <v>50</v>
      </c>
    </row>
  </sheetData>
  <pageMargins left="0.7" right="0.7" top="0.75" bottom="0.75" header="0.3" footer="0.3"/>
  <pageSetup orientation="portrait"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A1855-9B52-4DB5-9D1E-0C9E02F8F63F}">
  <sheetPr>
    <tabColor theme="9" tint="-0.499984740745262"/>
  </sheetPr>
  <dimension ref="A1:C7"/>
  <sheetViews>
    <sheetView workbookViewId="0">
      <selection activeCell="I26" sqref="I26"/>
    </sheetView>
  </sheetViews>
  <sheetFormatPr defaultRowHeight="14.5" x14ac:dyDescent="0.35"/>
  <cols>
    <col min="1" max="1" width="13.6328125" customWidth="1"/>
    <col min="2" max="2" width="12.26953125" customWidth="1"/>
  </cols>
  <sheetData>
    <row r="1" spans="1:3" x14ac:dyDescent="0.35">
      <c r="A1" t="s">
        <v>4</v>
      </c>
      <c r="B1" t="s">
        <v>39</v>
      </c>
      <c r="C1" t="s">
        <v>3</v>
      </c>
    </row>
    <row r="2" spans="1:3" x14ac:dyDescent="0.35">
      <c r="A2" t="s">
        <v>0</v>
      </c>
      <c r="B2">
        <v>1.97425073871266</v>
      </c>
      <c r="C2">
        <v>2017</v>
      </c>
    </row>
    <row r="3" spans="1:3" x14ac:dyDescent="0.35">
      <c r="A3" t="s">
        <v>0</v>
      </c>
      <c r="B3">
        <v>2.0925022096932402</v>
      </c>
      <c r="C3">
        <v>2018</v>
      </c>
    </row>
    <row r="4" spans="1:3" x14ac:dyDescent="0.35">
      <c r="A4" t="s">
        <v>0</v>
      </c>
      <c r="B4">
        <v>2.1585655375277599</v>
      </c>
      <c r="C4">
        <v>2019</v>
      </c>
    </row>
    <row r="5" spans="1:3" x14ac:dyDescent="0.35">
      <c r="A5" t="s">
        <v>38</v>
      </c>
      <c r="B5">
        <v>1.5966387992956399</v>
      </c>
      <c r="C5">
        <v>2018</v>
      </c>
    </row>
    <row r="6" spans="1:3" x14ac:dyDescent="0.35">
      <c r="A6" t="s">
        <v>38</v>
      </c>
      <c r="B6">
        <v>1.70047375601946</v>
      </c>
      <c r="C6">
        <v>2019</v>
      </c>
    </row>
    <row r="7" spans="1:3" x14ac:dyDescent="0.35">
      <c r="A7" t="s">
        <v>38</v>
      </c>
      <c r="B7">
        <v>1.595611924</v>
      </c>
      <c r="C7">
        <v>2017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9D4E1-972F-4E16-A4DE-ADE5100E9CF4}">
  <sheetPr>
    <tabColor theme="9" tint="-0.249977111117893"/>
  </sheetPr>
  <dimension ref="A1:C7"/>
  <sheetViews>
    <sheetView workbookViewId="0"/>
  </sheetViews>
  <sheetFormatPr defaultRowHeight="14.5" x14ac:dyDescent="0.35"/>
  <cols>
    <col min="1" max="3" width="17.81640625" customWidth="1"/>
  </cols>
  <sheetData>
    <row r="1" spans="1:3" x14ac:dyDescent="0.35">
      <c r="A1" t="s">
        <v>4</v>
      </c>
      <c r="B1" t="s">
        <v>39</v>
      </c>
      <c r="C1" t="s">
        <v>3</v>
      </c>
    </row>
    <row r="2" spans="1:3" x14ac:dyDescent="0.35">
      <c r="A2" t="s">
        <v>0</v>
      </c>
      <c r="B2" s="16">
        <v>1.97425073871266</v>
      </c>
      <c r="C2">
        <v>2017</v>
      </c>
    </row>
    <row r="3" spans="1:3" x14ac:dyDescent="0.35">
      <c r="A3" t="s">
        <v>38</v>
      </c>
      <c r="B3" s="16">
        <v>1.595611924</v>
      </c>
      <c r="C3">
        <v>2017</v>
      </c>
    </row>
    <row r="4" spans="1:3" x14ac:dyDescent="0.35">
      <c r="A4" t="s">
        <v>0</v>
      </c>
      <c r="B4" s="16">
        <v>2.0925022096932402</v>
      </c>
      <c r="C4">
        <v>2018</v>
      </c>
    </row>
    <row r="5" spans="1:3" x14ac:dyDescent="0.35">
      <c r="A5" t="s">
        <v>38</v>
      </c>
      <c r="B5" s="16">
        <v>1.5966387992956399</v>
      </c>
      <c r="C5">
        <v>2018</v>
      </c>
    </row>
    <row r="6" spans="1:3" x14ac:dyDescent="0.35">
      <c r="A6" t="s">
        <v>0</v>
      </c>
      <c r="B6" s="16">
        <v>2.1585655375277599</v>
      </c>
      <c r="C6">
        <v>2019</v>
      </c>
    </row>
    <row r="7" spans="1:3" x14ac:dyDescent="0.35">
      <c r="A7" t="s">
        <v>38</v>
      </c>
      <c r="B7" s="16">
        <v>1.70047375601946</v>
      </c>
      <c r="C7">
        <v>2019</v>
      </c>
    </row>
  </sheetData>
  <autoFilter ref="A1:C1" xr:uid="{A51A3711-3F0E-4D59-93C5-3C679CBB9E46}">
    <sortState xmlns:xlrd2="http://schemas.microsoft.com/office/spreadsheetml/2017/richdata2" ref="A2:C7">
      <sortCondition ref="C1"/>
    </sortState>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D191D-7823-4705-B6AA-8321126EAE50}">
  <sheetPr>
    <tabColor theme="9" tint="0.59999389629810485"/>
  </sheetPr>
  <dimension ref="A3:G36"/>
  <sheetViews>
    <sheetView tabSelected="1" zoomScale="66" workbookViewId="0">
      <selection activeCell="S19" sqref="S19"/>
    </sheetView>
  </sheetViews>
  <sheetFormatPr defaultRowHeight="14.5" x14ac:dyDescent="0.35"/>
  <cols>
    <col min="1" max="1" width="14.08984375" bestFit="1" customWidth="1"/>
    <col min="2" max="2" width="15.26953125" bestFit="1" customWidth="1"/>
    <col min="3" max="3" width="9.81640625" bestFit="1" customWidth="1"/>
    <col min="4" max="4" width="10.7265625" bestFit="1" customWidth="1"/>
    <col min="5" max="5" width="18.453125" bestFit="1" customWidth="1"/>
    <col min="6" max="6" width="18.90625" bestFit="1" customWidth="1"/>
    <col min="7" max="7" width="23.1796875" bestFit="1" customWidth="1"/>
    <col min="8" max="8" width="5.453125" bestFit="1" customWidth="1"/>
    <col min="9" max="9" width="14.6328125" bestFit="1" customWidth="1"/>
    <col min="10" max="10" width="10.7265625" bestFit="1" customWidth="1"/>
  </cols>
  <sheetData>
    <row r="3" spans="1:4" x14ac:dyDescent="0.35">
      <c r="A3" s="4" t="s">
        <v>54</v>
      </c>
      <c r="B3" s="4" t="s">
        <v>24</v>
      </c>
    </row>
    <row r="4" spans="1:4" x14ac:dyDescent="0.35">
      <c r="A4" s="4" t="s">
        <v>21</v>
      </c>
      <c r="B4" t="s">
        <v>38</v>
      </c>
      <c r="C4" t="s">
        <v>0</v>
      </c>
      <c r="D4" t="s">
        <v>22</v>
      </c>
    </row>
    <row r="5" spans="1:4" x14ac:dyDescent="0.35">
      <c r="A5" s="5">
        <v>2017</v>
      </c>
      <c r="B5" s="22">
        <v>1.595611924</v>
      </c>
      <c r="C5" s="22">
        <v>1.97425073871266</v>
      </c>
      <c r="D5" s="22">
        <v>3.56986266271266</v>
      </c>
    </row>
    <row r="6" spans="1:4" x14ac:dyDescent="0.35">
      <c r="A6" s="5">
        <v>2018</v>
      </c>
      <c r="B6" s="22">
        <v>1.5966387992956399</v>
      </c>
      <c r="C6" s="22">
        <v>2.0925022096932402</v>
      </c>
      <c r="D6" s="22">
        <v>3.6891410089888801</v>
      </c>
    </row>
    <row r="7" spans="1:4" x14ac:dyDescent="0.35">
      <c r="A7" s="5">
        <v>2019</v>
      </c>
      <c r="B7" s="22">
        <v>1.70047375601946</v>
      </c>
      <c r="C7" s="22">
        <v>2.1585655375277599</v>
      </c>
      <c r="D7" s="22">
        <v>3.85903929354722</v>
      </c>
    </row>
    <row r="8" spans="1:4" x14ac:dyDescent="0.35">
      <c r="A8" s="5" t="s">
        <v>22</v>
      </c>
      <c r="B8" s="22">
        <v>4.8927244793150999</v>
      </c>
      <c r="C8" s="22">
        <v>6.225318485933661</v>
      </c>
      <c r="D8" s="22">
        <v>11.11804296524876</v>
      </c>
    </row>
    <row r="33" spans="2:7" x14ac:dyDescent="0.35">
      <c r="B33" s="29" t="s">
        <v>55</v>
      </c>
      <c r="C33" s="29"/>
      <c r="D33" s="29"/>
      <c r="E33" s="29"/>
      <c r="F33" s="29"/>
      <c r="G33" s="29"/>
    </row>
    <row r="34" spans="2:7" x14ac:dyDescent="0.35">
      <c r="B34" s="29"/>
      <c r="C34" s="29"/>
      <c r="D34" s="29"/>
      <c r="E34" s="29"/>
      <c r="F34" s="29"/>
      <c r="G34" s="29"/>
    </row>
    <row r="35" spans="2:7" x14ac:dyDescent="0.35">
      <c r="B35" s="29"/>
      <c r="C35" s="29"/>
      <c r="D35" s="29"/>
      <c r="E35" s="29"/>
      <c r="F35" s="29"/>
      <c r="G35" s="29"/>
    </row>
    <row r="36" spans="2:7" x14ac:dyDescent="0.35">
      <c r="B36" s="29"/>
      <c r="C36" s="29"/>
      <c r="D36" s="29"/>
      <c r="E36" s="29"/>
      <c r="F36" s="29"/>
      <c r="G36" s="29"/>
    </row>
  </sheetData>
  <mergeCells count="1">
    <mergeCell ref="B33:G36"/>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802E-29F3-47F3-A171-B17453616636}">
  <sheetPr>
    <tabColor theme="9" tint="-0.249977111117893"/>
  </sheetPr>
  <dimension ref="A1:D68"/>
  <sheetViews>
    <sheetView workbookViewId="0">
      <selection sqref="A1:D1048576"/>
    </sheetView>
  </sheetViews>
  <sheetFormatPr defaultRowHeight="14.5" x14ac:dyDescent="0.35"/>
  <cols>
    <col min="1" max="1" width="17.7265625" customWidth="1"/>
  </cols>
  <sheetData>
    <row r="1" spans="1:4" x14ac:dyDescent="0.35">
      <c r="A1" t="s">
        <v>4</v>
      </c>
      <c r="B1" t="s">
        <v>3</v>
      </c>
      <c r="C1" t="s">
        <v>2</v>
      </c>
      <c r="D1" t="s">
        <v>5</v>
      </c>
    </row>
    <row r="2" spans="1:4" x14ac:dyDescent="0.35">
      <c r="A2" t="s">
        <v>1</v>
      </c>
      <c r="B2">
        <v>2017</v>
      </c>
      <c r="C2">
        <v>6</v>
      </c>
      <c r="D2">
        <v>2689</v>
      </c>
    </row>
    <row r="3" spans="1:4" x14ac:dyDescent="0.35">
      <c r="A3" t="s">
        <v>1</v>
      </c>
      <c r="B3">
        <v>2017</v>
      </c>
      <c r="C3">
        <v>7</v>
      </c>
      <c r="D3">
        <v>44073</v>
      </c>
    </row>
    <row r="4" spans="1:4" x14ac:dyDescent="0.35">
      <c r="A4" t="s">
        <v>1</v>
      </c>
      <c r="B4">
        <v>2017</v>
      </c>
      <c r="C4">
        <v>8</v>
      </c>
      <c r="D4">
        <v>83292</v>
      </c>
    </row>
    <row r="5" spans="1:4" x14ac:dyDescent="0.35">
      <c r="A5" t="s">
        <v>1</v>
      </c>
      <c r="B5">
        <v>2017</v>
      </c>
      <c r="C5">
        <v>9</v>
      </c>
      <c r="D5">
        <v>98558</v>
      </c>
    </row>
    <row r="6" spans="1:4" x14ac:dyDescent="0.35">
      <c r="A6" t="s">
        <v>1</v>
      </c>
      <c r="B6">
        <v>2017</v>
      </c>
      <c r="C6">
        <v>10</v>
      </c>
      <c r="D6">
        <v>108937</v>
      </c>
    </row>
    <row r="7" spans="1:4" x14ac:dyDescent="0.35">
      <c r="A7" t="s">
        <v>1</v>
      </c>
      <c r="B7">
        <v>2017</v>
      </c>
      <c r="C7">
        <v>11</v>
      </c>
      <c r="D7">
        <v>95612</v>
      </c>
    </row>
    <row r="8" spans="1:4" x14ac:dyDescent="0.35">
      <c r="A8" t="s">
        <v>1</v>
      </c>
      <c r="B8">
        <v>2017</v>
      </c>
      <c r="C8">
        <v>12</v>
      </c>
      <c r="D8">
        <v>86539</v>
      </c>
    </row>
    <row r="9" spans="1:4" x14ac:dyDescent="0.35">
      <c r="A9" t="s">
        <v>1</v>
      </c>
      <c r="B9">
        <v>2018</v>
      </c>
      <c r="C9">
        <v>1</v>
      </c>
      <c r="D9">
        <v>94802</v>
      </c>
    </row>
    <row r="10" spans="1:4" x14ac:dyDescent="0.35">
      <c r="A10" t="s">
        <v>1</v>
      </c>
      <c r="B10">
        <v>2018</v>
      </c>
      <c r="C10">
        <v>2</v>
      </c>
      <c r="D10">
        <v>106718</v>
      </c>
    </row>
    <row r="11" spans="1:4" x14ac:dyDescent="0.35">
      <c r="A11" t="s">
        <v>1</v>
      </c>
      <c r="B11">
        <v>2018</v>
      </c>
      <c r="C11">
        <v>3</v>
      </c>
      <c r="D11">
        <v>111382</v>
      </c>
    </row>
    <row r="12" spans="1:4" x14ac:dyDescent="0.35">
      <c r="A12" t="s">
        <v>1</v>
      </c>
      <c r="B12">
        <v>2018</v>
      </c>
      <c r="C12">
        <v>4</v>
      </c>
      <c r="D12">
        <v>131169</v>
      </c>
    </row>
    <row r="13" spans="1:4" x14ac:dyDescent="0.35">
      <c r="A13" t="s">
        <v>1</v>
      </c>
      <c r="B13">
        <v>2018</v>
      </c>
      <c r="C13">
        <v>5</v>
      </c>
      <c r="D13">
        <v>179125</v>
      </c>
    </row>
    <row r="14" spans="1:4" x14ac:dyDescent="0.35">
      <c r="A14" t="s">
        <v>1</v>
      </c>
      <c r="B14">
        <v>2018</v>
      </c>
      <c r="C14">
        <v>6</v>
      </c>
      <c r="D14">
        <v>195968</v>
      </c>
    </row>
    <row r="15" spans="1:4" x14ac:dyDescent="0.35">
      <c r="A15" t="s">
        <v>1</v>
      </c>
      <c r="B15">
        <v>2018</v>
      </c>
      <c r="C15">
        <v>7</v>
      </c>
      <c r="D15">
        <v>199222</v>
      </c>
    </row>
    <row r="16" spans="1:4" x14ac:dyDescent="0.35">
      <c r="A16" t="s">
        <v>1</v>
      </c>
      <c r="B16">
        <v>2018</v>
      </c>
      <c r="C16">
        <v>8</v>
      </c>
      <c r="D16">
        <v>192162</v>
      </c>
    </row>
    <row r="17" spans="1:4" x14ac:dyDescent="0.35">
      <c r="A17" t="s">
        <v>1</v>
      </c>
      <c r="B17">
        <v>2018</v>
      </c>
      <c r="C17">
        <v>9</v>
      </c>
      <c r="D17">
        <v>186217</v>
      </c>
    </row>
    <row r="18" spans="1:4" x14ac:dyDescent="0.35">
      <c r="A18" t="s">
        <v>1</v>
      </c>
      <c r="B18">
        <v>2018</v>
      </c>
      <c r="C18">
        <v>10</v>
      </c>
      <c r="D18">
        <v>201458</v>
      </c>
    </row>
    <row r="19" spans="1:4" x14ac:dyDescent="0.35">
      <c r="A19" t="s">
        <v>1</v>
      </c>
      <c r="B19">
        <v>2018</v>
      </c>
      <c r="C19">
        <v>11</v>
      </c>
      <c r="D19">
        <v>134135</v>
      </c>
    </row>
    <row r="20" spans="1:4" x14ac:dyDescent="0.35">
      <c r="A20" t="s">
        <v>1</v>
      </c>
      <c r="B20">
        <v>2018</v>
      </c>
      <c r="C20">
        <v>12</v>
      </c>
      <c r="D20">
        <v>131363</v>
      </c>
    </row>
    <row r="21" spans="1:4" x14ac:dyDescent="0.35">
      <c r="A21" t="s">
        <v>1</v>
      </c>
      <c r="B21">
        <v>2019</v>
      </c>
      <c r="C21">
        <v>1</v>
      </c>
      <c r="D21">
        <v>192082</v>
      </c>
    </row>
    <row r="22" spans="1:4" x14ac:dyDescent="0.35">
      <c r="A22" t="s">
        <v>1</v>
      </c>
      <c r="B22">
        <v>2019</v>
      </c>
      <c r="C22">
        <v>2</v>
      </c>
      <c r="D22">
        <v>183412</v>
      </c>
    </row>
    <row r="23" spans="1:4" x14ac:dyDescent="0.35">
      <c r="A23" t="s">
        <v>1</v>
      </c>
      <c r="B23">
        <v>2019</v>
      </c>
      <c r="C23">
        <v>3</v>
      </c>
      <c r="D23">
        <v>256299</v>
      </c>
    </row>
    <row r="24" spans="1:4" x14ac:dyDescent="0.35">
      <c r="A24" t="s">
        <v>1</v>
      </c>
      <c r="B24">
        <v>2019</v>
      </c>
      <c r="C24">
        <v>4</v>
      </c>
      <c r="D24">
        <v>239111</v>
      </c>
    </row>
    <row r="25" spans="1:4" x14ac:dyDescent="0.35">
      <c r="A25" t="s">
        <v>1</v>
      </c>
      <c r="B25">
        <v>2019</v>
      </c>
      <c r="C25">
        <v>5</v>
      </c>
      <c r="D25">
        <v>182163</v>
      </c>
    </row>
    <row r="26" spans="1:4" x14ac:dyDescent="0.35">
      <c r="A26" t="s">
        <v>1</v>
      </c>
      <c r="B26">
        <v>2019</v>
      </c>
      <c r="C26">
        <v>6</v>
      </c>
      <c r="D26">
        <v>191772</v>
      </c>
    </row>
    <row r="27" spans="1:4" x14ac:dyDescent="0.35">
      <c r="A27" t="s">
        <v>1</v>
      </c>
      <c r="B27">
        <v>2019</v>
      </c>
      <c r="C27">
        <v>7</v>
      </c>
      <c r="D27">
        <v>258102</v>
      </c>
    </row>
    <row r="28" spans="1:4" x14ac:dyDescent="0.35">
      <c r="A28" t="s">
        <v>1</v>
      </c>
      <c r="B28">
        <v>2019</v>
      </c>
      <c r="C28">
        <v>8</v>
      </c>
      <c r="D28">
        <v>210563</v>
      </c>
    </row>
    <row r="29" spans="1:4" x14ac:dyDescent="0.35">
      <c r="A29" t="s">
        <v>1</v>
      </c>
      <c r="B29">
        <v>2019</v>
      </c>
      <c r="C29">
        <v>9</v>
      </c>
      <c r="D29">
        <v>217986</v>
      </c>
    </row>
    <row r="30" spans="1:4" x14ac:dyDescent="0.35">
      <c r="A30" t="s">
        <v>1</v>
      </c>
      <c r="B30">
        <v>2019</v>
      </c>
      <c r="C30">
        <v>10</v>
      </c>
      <c r="D30">
        <v>239895</v>
      </c>
    </row>
    <row r="31" spans="1:4" x14ac:dyDescent="0.35">
      <c r="A31" t="s">
        <v>1</v>
      </c>
      <c r="B31">
        <v>2019</v>
      </c>
      <c r="C31">
        <v>11</v>
      </c>
      <c r="D31">
        <v>185496</v>
      </c>
    </row>
    <row r="32" spans="1:4" x14ac:dyDescent="0.35">
      <c r="A32" t="s">
        <v>1</v>
      </c>
      <c r="B32">
        <v>2019</v>
      </c>
      <c r="C32">
        <v>12</v>
      </c>
      <c r="D32">
        <v>150102</v>
      </c>
    </row>
    <row r="33" spans="1:4" x14ac:dyDescent="0.35">
      <c r="A33" t="s">
        <v>0</v>
      </c>
      <c r="B33">
        <v>2017</v>
      </c>
      <c r="C33">
        <v>1</v>
      </c>
      <c r="D33">
        <v>111942</v>
      </c>
    </row>
    <row r="34" spans="1:4" x14ac:dyDescent="0.35">
      <c r="A34" t="s">
        <v>0</v>
      </c>
      <c r="B34">
        <v>2017</v>
      </c>
      <c r="C34">
        <v>2</v>
      </c>
      <c r="D34">
        <v>166343</v>
      </c>
    </row>
    <row r="35" spans="1:4" x14ac:dyDescent="0.35">
      <c r="A35" t="s">
        <v>0</v>
      </c>
      <c r="B35">
        <v>2017</v>
      </c>
      <c r="C35">
        <v>3</v>
      </c>
      <c r="D35">
        <v>153406</v>
      </c>
    </row>
    <row r="36" spans="1:4" x14ac:dyDescent="0.35">
      <c r="A36" t="s">
        <v>0</v>
      </c>
      <c r="B36">
        <v>2017</v>
      </c>
      <c r="C36">
        <v>4</v>
      </c>
      <c r="D36">
        <v>268654</v>
      </c>
    </row>
    <row r="37" spans="1:4" x14ac:dyDescent="0.35">
      <c r="A37" t="s">
        <v>0</v>
      </c>
      <c r="B37">
        <v>2017</v>
      </c>
      <c r="C37">
        <v>5</v>
      </c>
      <c r="D37">
        <v>345985</v>
      </c>
    </row>
    <row r="38" spans="1:4" x14ac:dyDescent="0.35">
      <c r="A38" t="s">
        <v>0</v>
      </c>
      <c r="B38">
        <v>2017</v>
      </c>
      <c r="C38">
        <v>6</v>
      </c>
      <c r="D38">
        <v>505164</v>
      </c>
    </row>
    <row r="39" spans="1:4" x14ac:dyDescent="0.35">
      <c r="A39" t="s">
        <v>0</v>
      </c>
      <c r="B39">
        <v>2017</v>
      </c>
      <c r="C39">
        <v>7</v>
      </c>
      <c r="D39">
        <v>565142</v>
      </c>
    </row>
    <row r="40" spans="1:4" x14ac:dyDescent="0.35">
      <c r="A40" t="s">
        <v>0</v>
      </c>
      <c r="B40">
        <v>2017</v>
      </c>
      <c r="C40">
        <v>8</v>
      </c>
      <c r="D40">
        <v>557639</v>
      </c>
    </row>
    <row r="41" spans="1:4" x14ac:dyDescent="0.35">
      <c r="A41" t="s">
        <v>0</v>
      </c>
      <c r="B41">
        <v>2017</v>
      </c>
      <c r="C41">
        <v>9</v>
      </c>
      <c r="D41">
        <v>485443</v>
      </c>
    </row>
    <row r="42" spans="1:4" x14ac:dyDescent="0.35">
      <c r="A42" t="s">
        <v>0</v>
      </c>
      <c r="B42">
        <v>2017</v>
      </c>
      <c r="C42">
        <v>10</v>
      </c>
      <c r="D42">
        <v>354104</v>
      </c>
    </row>
    <row r="43" spans="1:4" x14ac:dyDescent="0.35">
      <c r="A43" t="s">
        <v>0</v>
      </c>
      <c r="B43">
        <v>2017</v>
      </c>
      <c r="C43">
        <v>11</v>
      </c>
      <c r="D43">
        <v>189739</v>
      </c>
    </row>
    <row r="44" spans="1:4" x14ac:dyDescent="0.35">
      <c r="A44" t="s">
        <v>0</v>
      </c>
      <c r="B44">
        <v>2017</v>
      </c>
      <c r="C44">
        <v>12</v>
      </c>
      <c r="D44">
        <v>125396</v>
      </c>
    </row>
    <row r="45" spans="1:4" x14ac:dyDescent="0.35">
      <c r="A45" t="s">
        <v>0</v>
      </c>
      <c r="B45">
        <v>2018</v>
      </c>
      <c r="C45">
        <v>1</v>
      </c>
      <c r="D45">
        <v>109706</v>
      </c>
    </row>
    <row r="46" spans="1:4" x14ac:dyDescent="0.35">
      <c r="A46" t="s">
        <v>0</v>
      </c>
      <c r="B46">
        <v>2018</v>
      </c>
      <c r="C46">
        <v>2</v>
      </c>
      <c r="D46">
        <v>102950</v>
      </c>
    </row>
    <row r="47" spans="1:4" x14ac:dyDescent="0.35">
      <c r="A47" t="s">
        <v>0</v>
      </c>
      <c r="B47">
        <v>2018</v>
      </c>
      <c r="C47">
        <v>3</v>
      </c>
      <c r="D47">
        <v>174489</v>
      </c>
    </row>
    <row r="48" spans="1:4" x14ac:dyDescent="0.35">
      <c r="A48" t="s">
        <v>0</v>
      </c>
      <c r="B48">
        <v>2018</v>
      </c>
      <c r="C48">
        <v>4</v>
      </c>
      <c r="D48">
        <v>200112</v>
      </c>
    </row>
    <row r="49" spans="1:4" x14ac:dyDescent="0.35">
      <c r="A49" t="s">
        <v>0</v>
      </c>
      <c r="B49">
        <v>2018</v>
      </c>
      <c r="C49">
        <v>5</v>
      </c>
      <c r="D49">
        <v>401150</v>
      </c>
    </row>
    <row r="50" spans="1:4" x14ac:dyDescent="0.35">
      <c r="A50" t="s">
        <v>0</v>
      </c>
      <c r="B50">
        <v>2018</v>
      </c>
      <c r="C50">
        <v>6</v>
      </c>
      <c r="D50">
        <v>458419</v>
      </c>
    </row>
    <row r="51" spans="1:4" x14ac:dyDescent="0.35">
      <c r="A51" t="s">
        <v>0</v>
      </c>
      <c r="B51">
        <v>2018</v>
      </c>
      <c r="C51">
        <v>7</v>
      </c>
      <c r="D51">
        <v>544703</v>
      </c>
    </row>
    <row r="52" spans="1:4" x14ac:dyDescent="0.35">
      <c r="A52" t="s">
        <v>0</v>
      </c>
      <c r="B52">
        <v>2018</v>
      </c>
      <c r="C52">
        <v>8</v>
      </c>
      <c r="D52">
        <v>530755</v>
      </c>
    </row>
    <row r="53" spans="1:4" x14ac:dyDescent="0.35">
      <c r="A53" t="s">
        <v>0</v>
      </c>
      <c r="B53">
        <v>2018</v>
      </c>
      <c r="C53">
        <v>9</v>
      </c>
      <c r="D53">
        <v>438112</v>
      </c>
    </row>
    <row r="54" spans="1:4" x14ac:dyDescent="0.35">
      <c r="A54" t="s">
        <v>0</v>
      </c>
      <c r="B54">
        <v>2018</v>
      </c>
      <c r="C54">
        <v>10</v>
      </c>
      <c r="D54">
        <v>344940</v>
      </c>
    </row>
    <row r="55" spans="1:4" x14ac:dyDescent="0.35">
      <c r="A55" t="s">
        <v>0</v>
      </c>
      <c r="B55">
        <v>2018</v>
      </c>
      <c r="C55">
        <v>11</v>
      </c>
      <c r="D55">
        <v>168774</v>
      </c>
    </row>
    <row r="56" spans="1:4" x14ac:dyDescent="0.35">
      <c r="A56" t="s">
        <v>0</v>
      </c>
      <c r="B56">
        <v>2018</v>
      </c>
      <c r="C56">
        <v>12</v>
      </c>
      <c r="D56">
        <v>128972</v>
      </c>
    </row>
    <row r="57" spans="1:4" x14ac:dyDescent="0.35">
      <c r="A57" t="s">
        <v>0</v>
      </c>
      <c r="B57">
        <v>2019</v>
      </c>
      <c r="C57">
        <v>1</v>
      </c>
      <c r="D57">
        <v>103272</v>
      </c>
    </row>
    <row r="58" spans="1:4" x14ac:dyDescent="0.35">
      <c r="A58" t="s">
        <v>0</v>
      </c>
      <c r="B58">
        <v>2019</v>
      </c>
      <c r="C58">
        <v>2</v>
      </c>
      <c r="D58">
        <v>96186</v>
      </c>
    </row>
    <row r="59" spans="1:4" x14ac:dyDescent="0.35">
      <c r="A59" t="s">
        <v>0</v>
      </c>
      <c r="B59">
        <v>2019</v>
      </c>
      <c r="C59">
        <v>3</v>
      </c>
      <c r="D59">
        <v>165611</v>
      </c>
    </row>
    <row r="60" spans="1:4" x14ac:dyDescent="0.35">
      <c r="A60" t="s">
        <v>0</v>
      </c>
      <c r="B60">
        <v>2019</v>
      </c>
      <c r="C60">
        <v>4</v>
      </c>
      <c r="D60">
        <v>265310</v>
      </c>
    </row>
    <row r="61" spans="1:4" x14ac:dyDescent="0.35">
      <c r="A61" t="s">
        <v>0</v>
      </c>
      <c r="B61">
        <v>2019</v>
      </c>
      <c r="C61">
        <v>5</v>
      </c>
      <c r="D61">
        <v>367458</v>
      </c>
    </row>
    <row r="62" spans="1:4" x14ac:dyDescent="0.35">
      <c r="A62" t="s">
        <v>0</v>
      </c>
      <c r="B62">
        <v>2019</v>
      </c>
      <c r="C62">
        <v>6</v>
      </c>
      <c r="D62">
        <v>475395</v>
      </c>
    </row>
    <row r="63" spans="1:4" x14ac:dyDescent="0.35">
      <c r="A63" t="s">
        <v>0</v>
      </c>
      <c r="B63">
        <v>2019</v>
      </c>
      <c r="C63">
        <v>7</v>
      </c>
      <c r="D63">
        <v>557199</v>
      </c>
    </row>
    <row r="64" spans="1:4" x14ac:dyDescent="0.35">
      <c r="A64" t="s">
        <v>0</v>
      </c>
      <c r="B64">
        <v>2019</v>
      </c>
      <c r="C64">
        <v>8</v>
      </c>
      <c r="D64">
        <v>590184</v>
      </c>
    </row>
    <row r="65" spans="1:4" x14ac:dyDescent="0.35">
      <c r="A65" t="s">
        <v>0</v>
      </c>
      <c r="B65">
        <v>2019</v>
      </c>
      <c r="C65">
        <v>9</v>
      </c>
      <c r="D65">
        <v>493219</v>
      </c>
    </row>
    <row r="66" spans="1:4" x14ac:dyDescent="0.35">
      <c r="A66" t="s">
        <v>0</v>
      </c>
      <c r="B66">
        <v>2019</v>
      </c>
      <c r="C66">
        <v>10</v>
      </c>
      <c r="D66">
        <v>371786</v>
      </c>
    </row>
    <row r="67" spans="1:4" x14ac:dyDescent="0.35">
      <c r="A67" t="s">
        <v>0</v>
      </c>
      <c r="B67">
        <v>2019</v>
      </c>
      <c r="C67">
        <v>11</v>
      </c>
      <c r="D67">
        <v>177176</v>
      </c>
    </row>
    <row r="68" spans="1:4" x14ac:dyDescent="0.35">
      <c r="A68" t="s">
        <v>0</v>
      </c>
      <c r="B68">
        <v>2019</v>
      </c>
      <c r="C68">
        <v>12</v>
      </c>
      <c r="D68">
        <v>155092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175EC-7C73-45F3-A775-DF058C6DCC53}">
  <sheetPr>
    <tabColor theme="9" tint="0.39997558519241921"/>
  </sheetPr>
  <dimension ref="A1:D63"/>
  <sheetViews>
    <sheetView workbookViewId="0">
      <selection sqref="A1:D1048576"/>
    </sheetView>
  </sheetViews>
  <sheetFormatPr defaultRowHeight="14.5" x14ac:dyDescent="0.35"/>
  <cols>
    <col min="1" max="1" width="17.7265625" customWidth="1"/>
  </cols>
  <sheetData>
    <row r="1" spans="1:4" x14ac:dyDescent="0.35">
      <c r="A1" t="s">
        <v>4</v>
      </c>
      <c r="B1" t="s">
        <v>3</v>
      </c>
      <c r="C1" t="s">
        <v>2</v>
      </c>
      <c r="D1" t="s">
        <v>5</v>
      </c>
    </row>
    <row r="2" spans="1:4" x14ac:dyDescent="0.35">
      <c r="A2" t="s">
        <v>1</v>
      </c>
      <c r="B2">
        <v>2017</v>
      </c>
      <c r="C2">
        <v>6</v>
      </c>
      <c r="D2">
        <v>2689</v>
      </c>
    </row>
    <row r="3" spans="1:4" x14ac:dyDescent="0.35">
      <c r="A3" t="s">
        <v>0</v>
      </c>
      <c r="B3">
        <v>2017</v>
      </c>
      <c r="C3">
        <v>6</v>
      </c>
      <c r="D3">
        <v>505164</v>
      </c>
    </row>
    <row r="4" spans="1:4" x14ac:dyDescent="0.35">
      <c r="A4" t="s">
        <v>1</v>
      </c>
      <c r="B4">
        <v>2017</v>
      </c>
      <c r="C4">
        <v>7</v>
      </c>
      <c r="D4">
        <v>44073</v>
      </c>
    </row>
    <row r="5" spans="1:4" x14ac:dyDescent="0.35">
      <c r="A5" t="s">
        <v>0</v>
      </c>
      <c r="B5">
        <v>2017</v>
      </c>
      <c r="C5">
        <v>7</v>
      </c>
      <c r="D5">
        <v>565142</v>
      </c>
    </row>
    <row r="6" spans="1:4" x14ac:dyDescent="0.35">
      <c r="A6" t="s">
        <v>1</v>
      </c>
      <c r="B6">
        <v>2017</v>
      </c>
      <c r="C6">
        <v>8</v>
      </c>
      <c r="D6">
        <v>83292</v>
      </c>
    </row>
    <row r="7" spans="1:4" x14ac:dyDescent="0.35">
      <c r="A7" t="s">
        <v>0</v>
      </c>
      <c r="B7">
        <v>2017</v>
      </c>
      <c r="C7">
        <v>8</v>
      </c>
      <c r="D7">
        <v>557639</v>
      </c>
    </row>
    <row r="8" spans="1:4" x14ac:dyDescent="0.35">
      <c r="A8" t="s">
        <v>1</v>
      </c>
      <c r="B8">
        <v>2017</v>
      </c>
      <c r="C8">
        <v>9</v>
      </c>
      <c r="D8">
        <v>98558</v>
      </c>
    </row>
    <row r="9" spans="1:4" x14ac:dyDescent="0.35">
      <c r="A9" t="s">
        <v>0</v>
      </c>
      <c r="B9">
        <v>2017</v>
      </c>
      <c r="C9">
        <v>9</v>
      </c>
      <c r="D9">
        <v>485443</v>
      </c>
    </row>
    <row r="10" spans="1:4" x14ac:dyDescent="0.35">
      <c r="A10" t="s">
        <v>1</v>
      </c>
      <c r="B10">
        <v>2017</v>
      </c>
      <c r="C10">
        <v>10</v>
      </c>
      <c r="D10">
        <v>108937</v>
      </c>
    </row>
    <row r="11" spans="1:4" x14ac:dyDescent="0.35">
      <c r="A11" t="s">
        <v>0</v>
      </c>
      <c r="B11">
        <v>2017</v>
      </c>
      <c r="C11">
        <v>10</v>
      </c>
      <c r="D11">
        <v>354104</v>
      </c>
    </row>
    <row r="12" spans="1:4" x14ac:dyDescent="0.35">
      <c r="A12" t="s">
        <v>1</v>
      </c>
      <c r="B12">
        <v>2017</v>
      </c>
      <c r="C12">
        <v>11</v>
      </c>
      <c r="D12">
        <v>95612</v>
      </c>
    </row>
    <row r="13" spans="1:4" x14ac:dyDescent="0.35">
      <c r="A13" t="s">
        <v>0</v>
      </c>
      <c r="B13">
        <v>2017</v>
      </c>
      <c r="C13">
        <v>11</v>
      </c>
      <c r="D13">
        <v>189739</v>
      </c>
    </row>
    <row r="14" spans="1:4" x14ac:dyDescent="0.35">
      <c r="A14" t="s">
        <v>1</v>
      </c>
      <c r="B14">
        <v>2017</v>
      </c>
      <c r="C14">
        <v>12</v>
      </c>
      <c r="D14">
        <v>86539</v>
      </c>
    </row>
    <row r="15" spans="1:4" x14ac:dyDescent="0.35">
      <c r="A15" t="s">
        <v>0</v>
      </c>
      <c r="B15">
        <v>2017</v>
      </c>
      <c r="C15">
        <v>12</v>
      </c>
      <c r="D15">
        <v>125396</v>
      </c>
    </row>
    <row r="16" spans="1:4" x14ac:dyDescent="0.35">
      <c r="A16" t="s">
        <v>1</v>
      </c>
      <c r="B16">
        <v>2018</v>
      </c>
      <c r="C16">
        <v>1</v>
      </c>
      <c r="D16">
        <v>94802</v>
      </c>
    </row>
    <row r="17" spans="1:4" x14ac:dyDescent="0.35">
      <c r="A17" t="s">
        <v>0</v>
      </c>
      <c r="B17">
        <v>2018</v>
      </c>
      <c r="C17">
        <v>1</v>
      </c>
      <c r="D17">
        <v>109706</v>
      </c>
    </row>
    <row r="18" spans="1:4" x14ac:dyDescent="0.35">
      <c r="A18" t="s">
        <v>1</v>
      </c>
      <c r="B18">
        <v>2018</v>
      </c>
      <c r="C18">
        <v>2</v>
      </c>
      <c r="D18">
        <v>106718</v>
      </c>
    </row>
    <row r="19" spans="1:4" x14ac:dyDescent="0.35">
      <c r="A19" t="s">
        <v>0</v>
      </c>
      <c r="B19">
        <v>2018</v>
      </c>
      <c r="C19">
        <v>2</v>
      </c>
      <c r="D19">
        <v>102950</v>
      </c>
    </row>
    <row r="20" spans="1:4" x14ac:dyDescent="0.35">
      <c r="A20" t="s">
        <v>1</v>
      </c>
      <c r="B20">
        <v>2018</v>
      </c>
      <c r="C20">
        <v>3</v>
      </c>
      <c r="D20">
        <v>111382</v>
      </c>
    </row>
    <row r="21" spans="1:4" x14ac:dyDescent="0.35">
      <c r="A21" t="s">
        <v>0</v>
      </c>
      <c r="B21">
        <v>2018</v>
      </c>
      <c r="C21">
        <v>3</v>
      </c>
      <c r="D21">
        <v>174489</v>
      </c>
    </row>
    <row r="22" spans="1:4" x14ac:dyDescent="0.35">
      <c r="A22" t="s">
        <v>1</v>
      </c>
      <c r="B22">
        <v>2018</v>
      </c>
      <c r="C22">
        <v>4</v>
      </c>
      <c r="D22">
        <v>131169</v>
      </c>
    </row>
    <row r="23" spans="1:4" x14ac:dyDescent="0.35">
      <c r="A23" t="s">
        <v>0</v>
      </c>
      <c r="B23">
        <v>2018</v>
      </c>
      <c r="C23">
        <v>4</v>
      </c>
      <c r="D23">
        <v>200112</v>
      </c>
    </row>
    <row r="24" spans="1:4" x14ac:dyDescent="0.35">
      <c r="A24" t="s">
        <v>1</v>
      </c>
      <c r="B24">
        <v>2018</v>
      </c>
      <c r="C24">
        <v>5</v>
      </c>
      <c r="D24">
        <v>179125</v>
      </c>
    </row>
    <row r="25" spans="1:4" x14ac:dyDescent="0.35">
      <c r="A25" t="s">
        <v>0</v>
      </c>
      <c r="B25">
        <v>2018</v>
      </c>
      <c r="C25">
        <v>5</v>
      </c>
      <c r="D25">
        <v>401150</v>
      </c>
    </row>
    <row r="26" spans="1:4" x14ac:dyDescent="0.35">
      <c r="A26" t="s">
        <v>1</v>
      </c>
      <c r="B26">
        <v>2018</v>
      </c>
      <c r="C26">
        <v>6</v>
      </c>
      <c r="D26">
        <v>195968</v>
      </c>
    </row>
    <row r="27" spans="1:4" x14ac:dyDescent="0.35">
      <c r="A27" t="s">
        <v>0</v>
      </c>
      <c r="B27">
        <v>2018</v>
      </c>
      <c r="C27">
        <v>6</v>
      </c>
      <c r="D27">
        <v>458419</v>
      </c>
    </row>
    <row r="28" spans="1:4" x14ac:dyDescent="0.35">
      <c r="A28" t="s">
        <v>1</v>
      </c>
      <c r="B28">
        <v>2018</v>
      </c>
      <c r="C28">
        <v>7</v>
      </c>
      <c r="D28">
        <v>199222</v>
      </c>
    </row>
    <row r="29" spans="1:4" x14ac:dyDescent="0.35">
      <c r="A29" t="s">
        <v>0</v>
      </c>
      <c r="B29">
        <v>2018</v>
      </c>
      <c r="C29">
        <v>7</v>
      </c>
      <c r="D29">
        <v>544703</v>
      </c>
    </row>
    <row r="30" spans="1:4" x14ac:dyDescent="0.35">
      <c r="A30" t="s">
        <v>1</v>
      </c>
      <c r="B30">
        <v>2018</v>
      </c>
      <c r="C30">
        <v>8</v>
      </c>
      <c r="D30">
        <v>192162</v>
      </c>
    </row>
    <row r="31" spans="1:4" x14ac:dyDescent="0.35">
      <c r="A31" t="s">
        <v>0</v>
      </c>
      <c r="B31">
        <v>2018</v>
      </c>
      <c r="C31">
        <v>8</v>
      </c>
      <c r="D31">
        <v>530755</v>
      </c>
    </row>
    <row r="32" spans="1:4" x14ac:dyDescent="0.35">
      <c r="A32" t="s">
        <v>1</v>
      </c>
      <c r="B32">
        <v>2018</v>
      </c>
      <c r="C32">
        <v>9</v>
      </c>
      <c r="D32">
        <v>186217</v>
      </c>
    </row>
    <row r="33" spans="1:4" x14ac:dyDescent="0.35">
      <c r="A33" t="s">
        <v>0</v>
      </c>
      <c r="B33">
        <v>2018</v>
      </c>
      <c r="C33">
        <v>9</v>
      </c>
      <c r="D33">
        <v>438112</v>
      </c>
    </row>
    <row r="34" spans="1:4" x14ac:dyDescent="0.35">
      <c r="A34" t="s">
        <v>1</v>
      </c>
      <c r="B34">
        <v>2018</v>
      </c>
      <c r="C34">
        <v>10</v>
      </c>
      <c r="D34">
        <v>201458</v>
      </c>
    </row>
    <row r="35" spans="1:4" x14ac:dyDescent="0.35">
      <c r="A35" t="s">
        <v>0</v>
      </c>
      <c r="B35">
        <v>2018</v>
      </c>
      <c r="C35">
        <v>10</v>
      </c>
      <c r="D35">
        <v>344940</v>
      </c>
    </row>
    <row r="36" spans="1:4" x14ac:dyDescent="0.35">
      <c r="A36" t="s">
        <v>1</v>
      </c>
      <c r="B36">
        <v>2018</v>
      </c>
      <c r="C36">
        <v>11</v>
      </c>
      <c r="D36">
        <v>134135</v>
      </c>
    </row>
    <row r="37" spans="1:4" x14ac:dyDescent="0.35">
      <c r="A37" t="s">
        <v>0</v>
      </c>
      <c r="B37">
        <v>2018</v>
      </c>
      <c r="C37">
        <v>11</v>
      </c>
      <c r="D37">
        <v>168774</v>
      </c>
    </row>
    <row r="38" spans="1:4" x14ac:dyDescent="0.35">
      <c r="A38" t="s">
        <v>1</v>
      </c>
      <c r="B38">
        <v>2018</v>
      </c>
      <c r="C38">
        <v>12</v>
      </c>
      <c r="D38">
        <v>131363</v>
      </c>
    </row>
    <row r="39" spans="1:4" x14ac:dyDescent="0.35">
      <c r="A39" t="s">
        <v>0</v>
      </c>
      <c r="B39">
        <v>2018</v>
      </c>
      <c r="C39">
        <v>12</v>
      </c>
      <c r="D39">
        <v>128972</v>
      </c>
    </row>
    <row r="40" spans="1:4" x14ac:dyDescent="0.35">
      <c r="A40" t="s">
        <v>1</v>
      </c>
      <c r="B40">
        <v>2019</v>
      </c>
      <c r="C40">
        <v>1</v>
      </c>
      <c r="D40">
        <v>192082</v>
      </c>
    </row>
    <row r="41" spans="1:4" x14ac:dyDescent="0.35">
      <c r="A41" t="s">
        <v>0</v>
      </c>
      <c r="B41">
        <v>2019</v>
      </c>
      <c r="C41">
        <v>1</v>
      </c>
      <c r="D41">
        <v>103272</v>
      </c>
    </row>
    <row r="42" spans="1:4" x14ac:dyDescent="0.35">
      <c r="A42" t="s">
        <v>1</v>
      </c>
      <c r="B42">
        <v>2019</v>
      </c>
      <c r="C42">
        <v>2</v>
      </c>
      <c r="D42">
        <v>183412</v>
      </c>
    </row>
    <row r="43" spans="1:4" x14ac:dyDescent="0.35">
      <c r="A43" t="s">
        <v>0</v>
      </c>
      <c r="B43">
        <v>2019</v>
      </c>
      <c r="C43">
        <v>2</v>
      </c>
      <c r="D43">
        <v>96186</v>
      </c>
    </row>
    <row r="44" spans="1:4" x14ac:dyDescent="0.35">
      <c r="A44" t="s">
        <v>1</v>
      </c>
      <c r="B44">
        <v>2019</v>
      </c>
      <c r="C44">
        <v>3</v>
      </c>
      <c r="D44">
        <v>256299</v>
      </c>
    </row>
    <row r="45" spans="1:4" x14ac:dyDescent="0.35">
      <c r="A45" t="s">
        <v>0</v>
      </c>
      <c r="B45">
        <v>2019</v>
      </c>
      <c r="C45">
        <v>3</v>
      </c>
      <c r="D45">
        <v>165611</v>
      </c>
    </row>
    <row r="46" spans="1:4" x14ac:dyDescent="0.35">
      <c r="A46" t="s">
        <v>1</v>
      </c>
      <c r="B46">
        <v>2019</v>
      </c>
      <c r="C46">
        <v>4</v>
      </c>
      <c r="D46">
        <v>239111</v>
      </c>
    </row>
    <row r="47" spans="1:4" x14ac:dyDescent="0.35">
      <c r="A47" t="s">
        <v>0</v>
      </c>
      <c r="B47">
        <v>2019</v>
      </c>
      <c r="C47">
        <v>4</v>
      </c>
      <c r="D47">
        <v>265310</v>
      </c>
    </row>
    <row r="48" spans="1:4" x14ac:dyDescent="0.35">
      <c r="A48" t="s">
        <v>1</v>
      </c>
      <c r="B48">
        <v>2019</v>
      </c>
      <c r="C48">
        <v>5</v>
      </c>
      <c r="D48">
        <v>182163</v>
      </c>
    </row>
    <row r="49" spans="1:4" x14ac:dyDescent="0.35">
      <c r="A49" t="s">
        <v>0</v>
      </c>
      <c r="B49">
        <v>2019</v>
      </c>
      <c r="C49">
        <v>5</v>
      </c>
      <c r="D49">
        <v>367458</v>
      </c>
    </row>
    <row r="50" spans="1:4" x14ac:dyDescent="0.35">
      <c r="A50" t="s">
        <v>1</v>
      </c>
      <c r="B50">
        <v>2019</v>
      </c>
      <c r="C50">
        <v>6</v>
      </c>
      <c r="D50">
        <v>191772</v>
      </c>
    </row>
    <row r="51" spans="1:4" x14ac:dyDescent="0.35">
      <c r="A51" t="s">
        <v>0</v>
      </c>
      <c r="B51">
        <v>2019</v>
      </c>
      <c r="C51">
        <v>6</v>
      </c>
      <c r="D51">
        <v>475395</v>
      </c>
    </row>
    <row r="52" spans="1:4" x14ac:dyDescent="0.35">
      <c r="A52" t="s">
        <v>1</v>
      </c>
      <c r="B52">
        <v>2019</v>
      </c>
      <c r="C52">
        <v>7</v>
      </c>
      <c r="D52">
        <v>258102</v>
      </c>
    </row>
    <row r="53" spans="1:4" x14ac:dyDescent="0.35">
      <c r="A53" t="s">
        <v>0</v>
      </c>
      <c r="B53">
        <v>2019</v>
      </c>
      <c r="C53">
        <v>7</v>
      </c>
      <c r="D53">
        <v>557199</v>
      </c>
    </row>
    <row r="54" spans="1:4" x14ac:dyDescent="0.35">
      <c r="A54" t="s">
        <v>1</v>
      </c>
      <c r="B54">
        <v>2019</v>
      </c>
      <c r="C54">
        <v>8</v>
      </c>
      <c r="D54">
        <v>210563</v>
      </c>
    </row>
    <row r="55" spans="1:4" x14ac:dyDescent="0.35">
      <c r="A55" t="s">
        <v>0</v>
      </c>
      <c r="B55">
        <v>2019</v>
      </c>
      <c r="C55">
        <v>8</v>
      </c>
      <c r="D55">
        <v>590184</v>
      </c>
    </row>
    <row r="56" spans="1:4" x14ac:dyDescent="0.35">
      <c r="A56" t="s">
        <v>1</v>
      </c>
      <c r="B56">
        <v>2019</v>
      </c>
      <c r="C56">
        <v>9</v>
      </c>
      <c r="D56">
        <v>217986</v>
      </c>
    </row>
    <row r="57" spans="1:4" x14ac:dyDescent="0.35">
      <c r="A57" t="s">
        <v>0</v>
      </c>
      <c r="B57">
        <v>2019</v>
      </c>
      <c r="C57">
        <v>9</v>
      </c>
      <c r="D57">
        <v>493219</v>
      </c>
    </row>
    <row r="58" spans="1:4" x14ac:dyDescent="0.35">
      <c r="A58" t="s">
        <v>1</v>
      </c>
      <c r="B58">
        <v>2019</v>
      </c>
      <c r="C58">
        <v>10</v>
      </c>
      <c r="D58">
        <v>239895</v>
      </c>
    </row>
    <row r="59" spans="1:4" x14ac:dyDescent="0.35">
      <c r="A59" t="s">
        <v>0</v>
      </c>
      <c r="B59">
        <v>2019</v>
      </c>
      <c r="C59">
        <v>10</v>
      </c>
      <c r="D59">
        <v>371786</v>
      </c>
    </row>
    <row r="60" spans="1:4" x14ac:dyDescent="0.35">
      <c r="A60" t="s">
        <v>1</v>
      </c>
      <c r="B60">
        <v>2019</v>
      </c>
      <c r="C60">
        <v>11</v>
      </c>
      <c r="D60">
        <v>185496</v>
      </c>
    </row>
    <row r="61" spans="1:4" x14ac:dyDescent="0.35">
      <c r="A61" t="s">
        <v>0</v>
      </c>
      <c r="B61">
        <v>2019</v>
      </c>
      <c r="C61">
        <v>11</v>
      </c>
      <c r="D61">
        <v>177176</v>
      </c>
    </row>
    <row r="62" spans="1:4" x14ac:dyDescent="0.35">
      <c r="A62" t="s">
        <v>1</v>
      </c>
      <c r="B62">
        <v>2019</v>
      </c>
      <c r="C62">
        <v>12</v>
      </c>
      <c r="D62">
        <v>150102</v>
      </c>
    </row>
    <row r="63" spans="1:4" x14ac:dyDescent="0.35">
      <c r="A63" t="s">
        <v>0</v>
      </c>
      <c r="B63">
        <v>2019</v>
      </c>
      <c r="C63">
        <v>12</v>
      </c>
      <c r="D63">
        <v>155092</v>
      </c>
    </row>
  </sheetData>
  <autoFilter ref="A1:D1" xr:uid="{9E3C5368-95BC-4B47-BB2C-6C030146C95A}">
    <sortState xmlns:xlrd2="http://schemas.microsoft.com/office/spreadsheetml/2017/richdata2" ref="A2:D68">
      <sortCondition ref="B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45E88-FA10-40E6-9AAF-88518C4CCDE8}">
  <sheetPr>
    <tabColor theme="9" tint="0.59999389629810485"/>
  </sheetPr>
  <dimension ref="A3:F49"/>
  <sheetViews>
    <sheetView zoomScale="55" zoomScaleNormal="55" workbookViewId="0">
      <selection activeCell="I50" sqref="I50"/>
    </sheetView>
  </sheetViews>
  <sheetFormatPr defaultRowHeight="14.5" x14ac:dyDescent="0.35"/>
  <cols>
    <col min="1" max="1" width="13.1796875" bestFit="1" customWidth="1"/>
    <col min="2" max="2" width="16.54296875" bestFit="1" customWidth="1"/>
    <col min="3" max="4" width="12.54296875" bestFit="1" customWidth="1"/>
    <col min="5" max="6" width="10.54296875" bestFit="1" customWidth="1"/>
    <col min="7" max="7" width="9.81640625" bestFit="1" customWidth="1"/>
    <col min="8" max="9" width="10.54296875" bestFit="1" customWidth="1"/>
    <col min="10" max="10" width="9.81640625" bestFit="1" customWidth="1"/>
    <col min="11" max="11" width="11.26953125" bestFit="1" customWidth="1"/>
    <col min="12" max="12" width="10.54296875" bestFit="1" customWidth="1"/>
    <col min="13" max="13" width="7" bestFit="1" customWidth="1"/>
    <col min="14" max="15" width="10.54296875" bestFit="1" customWidth="1"/>
    <col min="16" max="16" width="7.81640625" bestFit="1" customWidth="1"/>
    <col min="17" max="18" width="10.54296875" bestFit="1" customWidth="1"/>
    <col min="19" max="19" width="7.81640625" bestFit="1" customWidth="1"/>
    <col min="20" max="21" width="10.54296875" bestFit="1" customWidth="1"/>
    <col min="22" max="22" width="7.81640625" bestFit="1" customWidth="1"/>
    <col min="23" max="23" width="9.81640625" bestFit="1" customWidth="1"/>
    <col min="24" max="25" width="10.54296875" bestFit="1" customWidth="1"/>
    <col min="26" max="26" width="7" bestFit="1" customWidth="1"/>
    <col min="27" max="28" width="10.54296875" bestFit="1" customWidth="1"/>
    <col min="29" max="29" width="7" bestFit="1" customWidth="1"/>
    <col min="30" max="31" width="10.54296875" bestFit="1" customWidth="1"/>
    <col min="32" max="32" width="7" bestFit="1" customWidth="1"/>
    <col min="33" max="34" width="10.54296875" bestFit="1" customWidth="1"/>
    <col min="35" max="35" width="7" bestFit="1" customWidth="1"/>
    <col min="36" max="37" width="10.54296875" bestFit="1" customWidth="1"/>
    <col min="38" max="38" width="7" bestFit="1" customWidth="1"/>
    <col min="39" max="40" width="10.54296875" bestFit="1" customWidth="1"/>
    <col min="41" max="41" width="7" bestFit="1" customWidth="1"/>
    <col min="42" max="43" width="10.54296875" bestFit="1" customWidth="1"/>
    <col min="44" max="44" width="7" bestFit="1" customWidth="1"/>
    <col min="45" max="46" width="10.54296875" bestFit="1" customWidth="1"/>
    <col min="47" max="47" width="7" bestFit="1" customWidth="1"/>
    <col min="48" max="49" width="10.54296875" bestFit="1" customWidth="1"/>
    <col min="50" max="50" width="7" bestFit="1" customWidth="1"/>
    <col min="51" max="52" width="10.54296875" bestFit="1" customWidth="1"/>
    <col min="53" max="53" width="7.81640625" bestFit="1" customWidth="1"/>
    <col min="54" max="55" width="10.54296875" bestFit="1" customWidth="1"/>
    <col min="56" max="56" width="7.81640625" bestFit="1" customWidth="1"/>
    <col min="57" max="58" width="10.54296875" bestFit="1" customWidth="1"/>
    <col min="59" max="59" width="7.81640625" bestFit="1" customWidth="1"/>
    <col min="60" max="60" width="9.81640625" bestFit="1" customWidth="1"/>
    <col min="61" max="62" width="10.54296875" bestFit="1" customWidth="1"/>
    <col min="63" max="63" width="7" bestFit="1" customWidth="1"/>
    <col min="64" max="65" width="10.54296875" bestFit="1" customWidth="1"/>
    <col min="66" max="66" width="7" bestFit="1" customWidth="1"/>
    <col min="67" max="68" width="10.54296875" bestFit="1" customWidth="1"/>
    <col min="69" max="69" width="7" bestFit="1" customWidth="1"/>
    <col min="70" max="71" width="10.54296875" bestFit="1" customWidth="1"/>
    <col min="72" max="72" width="7" bestFit="1" customWidth="1"/>
    <col min="73" max="74" width="10.54296875" bestFit="1" customWidth="1"/>
    <col min="75" max="75" width="7" bestFit="1" customWidth="1"/>
    <col min="76" max="77" width="10.54296875" bestFit="1" customWidth="1"/>
    <col min="78" max="78" width="7" bestFit="1" customWidth="1"/>
    <col min="79" max="80" width="10.54296875" bestFit="1" customWidth="1"/>
    <col min="81" max="81" width="7" bestFit="1" customWidth="1"/>
    <col min="82" max="83" width="10.54296875" bestFit="1" customWidth="1"/>
    <col min="84" max="84" width="7" bestFit="1" customWidth="1"/>
    <col min="85" max="86" width="10.54296875" bestFit="1" customWidth="1"/>
    <col min="87" max="87" width="7" bestFit="1" customWidth="1"/>
    <col min="88" max="89" width="10.54296875" bestFit="1" customWidth="1"/>
    <col min="90" max="90" width="7.81640625" bestFit="1" customWidth="1"/>
    <col min="91" max="92" width="10.54296875" bestFit="1" customWidth="1"/>
    <col min="93" max="93" width="7.81640625" bestFit="1" customWidth="1"/>
    <col min="94" max="95" width="10.54296875" bestFit="1" customWidth="1"/>
    <col min="96" max="96" width="7.81640625" bestFit="1" customWidth="1"/>
    <col min="97" max="97" width="9.81640625" bestFit="1" customWidth="1"/>
    <col min="98" max="98" width="11.26953125" bestFit="1" customWidth="1"/>
  </cols>
  <sheetData>
    <row r="3" spans="1:4" x14ac:dyDescent="0.35">
      <c r="A3" s="4" t="s">
        <v>23</v>
      </c>
      <c r="B3" s="4" t="s">
        <v>24</v>
      </c>
    </row>
    <row r="4" spans="1:4" x14ac:dyDescent="0.35">
      <c r="A4" s="4" t="s">
        <v>21</v>
      </c>
      <c r="B4" t="s">
        <v>1</v>
      </c>
      <c r="C4" t="s">
        <v>0</v>
      </c>
      <c r="D4" t="s">
        <v>22</v>
      </c>
    </row>
    <row r="5" spans="1:4" x14ac:dyDescent="0.35">
      <c r="A5" s="5">
        <v>2017</v>
      </c>
      <c r="B5" s="21">
        <v>519700</v>
      </c>
      <c r="C5" s="21">
        <v>2782627</v>
      </c>
      <c r="D5" s="8">
        <v>3302327</v>
      </c>
    </row>
    <row r="6" spans="1:4" x14ac:dyDescent="0.35">
      <c r="A6" s="6">
        <v>6</v>
      </c>
      <c r="B6" s="21">
        <v>2689</v>
      </c>
      <c r="C6" s="21">
        <v>505164</v>
      </c>
      <c r="D6" s="8">
        <v>507853</v>
      </c>
    </row>
    <row r="7" spans="1:4" x14ac:dyDescent="0.35">
      <c r="A7" s="6">
        <v>7</v>
      </c>
      <c r="B7" s="21">
        <v>44073</v>
      </c>
      <c r="C7" s="21">
        <v>565142</v>
      </c>
      <c r="D7" s="8">
        <v>609215</v>
      </c>
    </row>
    <row r="8" spans="1:4" x14ac:dyDescent="0.35">
      <c r="A8" s="6">
        <v>8</v>
      </c>
      <c r="B8" s="21">
        <v>83292</v>
      </c>
      <c r="C8" s="21">
        <v>557639</v>
      </c>
      <c r="D8" s="8">
        <v>640931</v>
      </c>
    </row>
    <row r="9" spans="1:4" x14ac:dyDescent="0.35">
      <c r="A9" s="6">
        <v>9</v>
      </c>
      <c r="B9" s="21">
        <v>98558</v>
      </c>
      <c r="C9" s="21">
        <v>485443</v>
      </c>
      <c r="D9" s="8">
        <v>584001</v>
      </c>
    </row>
    <row r="10" spans="1:4" x14ac:dyDescent="0.35">
      <c r="A10" s="6">
        <v>10</v>
      </c>
      <c r="B10" s="21">
        <v>108937</v>
      </c>
      <c r="C10" s="21">
        <v>354104</v>
      </c>
      <c r="D10" s="8">
        <v>463041</v>
      </c>
    </row>
    <row r="11" spans="1:4" x14ac:dyDescent="0.35">
      <c r="A11" s="6">
        <v>11</v>
      </c>
      <c r="B11" s="21">
        <v>95612</v>
      </c>
      <c r="C11" s="21">
        <v>189739</v>
      </c>
      <c r="D11" s="8">
        <v>285351</v>
      </c>
    </row>
    <row r="12" spans="1:4" x14ac:dyDescent="0.35">
      <c r="A12" s="6">
        <v>12</v>
      </c>
      <c r="B12" s="21">
        <v>86539</v>
      </c>
      <c r="C12" s="21">
        <v>125396</v>
      </c>
      <c r="D12" s="8">
        <v>211935</v>
      </c>
    </row>
    <row r="13" spans="1:4" x14ac:dyDescent="0.35">
      <c r="A13" s="5">
        <v>2018</v>
      </c>
      <c r="B13" s="21">
        <v>1863721</v>
      </c>
      <c r="C13" s="21">
        <v>3603082</v>
      </c>
      <c r="D13" s="8">
        <v>5466803</v>
      </c>
    </row>
    <row r="14" spans="1:4" x14ac:dyDescent="0.35">
      <c r="A14" s="6">
        <v>1</v>
      </c>
      <c r="B14" s="21">
        <v>94802</v>
      </c>
      <c r="C14" s="21">
        <v>109706</v>
      </c>
      <c r="D14" s="8">
        <v>204508</v>
      </c>
    </row>
    <row r="15" spans="1:4" x14ac:dyDescent="0.35">
      <c r="A15" s="6">
        <v>2</v>
      </c>
      <c r="B15" s="21">
        <v>106718</v>
      </c>
      <c r="C15" s="21">
        <v>102950</v>
      </c>
      <c r="D15" s="8">
        <v>209668</v>
      </c>
    </row>
    <row r="16" spans="1:4" x14ac:dyDescent="0.35">
      <c r="A16" s="6">
        <v>3</v>
      </c>
      <c r="B16" s="21">
        <v>111382</v>
      </c>
      <c r="C16" s="21">
        <v>174489</v>
      </c>
      <c r="D16" s="8">
        <v>285871</v>
      </c>
    </row>
    <row r="17" spans="1:4" x14ac:dyDescent="0.35">
      <c r="A17" s="6">
        <v>4</v>
      </c>
      <c r="B17" s="21">
        <v>131169</v>
      </c>
      <c r="C17" s="21">
        <v>200112</v>
      </c>
      <c r="D17" s="8">
        <v>331281</v>
      </c>
    </row>
    <row r="18" spans="1:4" x14ac:dyDescent="0.35">
      <c r="A18" s="6">
        <v>5</v>
      </c>
      <c r="B18" s="21">
        <v>179125</v>
      </c>
      <c r="C18" s="21">
        <v>401150</v>
      </c>
      <c r="D18" s="8">
        <v>580275</v>
      </c>
    </row>
    <row r="19" spans="1:4" x14ac:dyDescent="0.35">
      <c r="A19" s="6">
        <v>6</v>
      </c>
      <c r="B19" s="21">
        <v>195968</v>
      </c>
      <c r="C19" s="21">
        <v>458419</v>
      </c>
      <c r="D19" s="8">
        <v>654387</v>
      </c>
    </row>
    <row r="20" spans="1:4" x14ac:dyDescent="0.35">
      <c r="A20" s="6">
        <v>7</v>
      </c>
      <c r="B20" s="21">
        <v>199222</v>
      </c>
      <c r="C20" s="21">
        <v>544703</v>
      </c>
      <c r="D20" s="8">
        <v>743925</v>
      </c>
    </row>
    <row r="21" spans="1:4" x14ac:dyDescent="0.35">
      <c r="A21" s="6">
        <v>8</v>
      </c>
      <c r="B21" s="21">
        <v>192162</v>
      </c>
      <c r="C21" s="21">
        <v>530755</v>
      </c>
      <c r="D21" s="8">
        <v>722917</v>
      </c>
    </row>
    <row r="22" spans="1:4" x14ac:dyDescent="0.35">
      <c r="A22" s="6">
        <v>9</v>
      </c>
      <c r="B22" s="21">
        <v>186217</v>
      </c>
      <c r="C22" s="21">
        <v>438112</v>
      </c>
      <c r="D22" s="8">
        <v>624329</v>
      </c>
    </row>
    <row r="23" spans="1:4" x14ac:dyDescent="0.35">
      <c r="A23" s="6">
        <v>10</v>
      </c>
      <c r="B23" s="21">
        <v>201458</v>
      </c>
      <c r="C23" s="21">
        <v>344940</v>
      </c>
      <c r="D23" s="8">
        <v>546398</v>
      </c>
    </row>
    <row r="24" spans="1:4" x14ac:dyDescent="0.35">
      <c r="A24" s="6">
        <v>11</v>
      </c>
      <c r="B24" s="21">
        <v>134135</v>
      </c>
      <c r="C24" s="21">
        <v>168774</v>
      </c>
      <c r="D24" s="8">
        <v>302909</v>
      </c>
    </row>
    <row r="25" spans="1:4" x14ac:dyDescent="0.35">
      <c r="A25" s="6">
        <v>12</v>
      </c>
      <c r="B25" s="21">
        <v>131363</v>
      </c>
      <c r="C25" s="21">
        <v>128972</v>
      </c>
      <c r="D25" s="8">
        <v>260335</v>
      </c>
    </row>
    <row r="26" spans="1:4" x14ac:dyDescent="0.35">
      <c r="A26" s="5">
        <v>2019</v>
      </c>
      <c r="B26" s="21">
        <v>2506983</v>
      </c>
      <c r="C26" s="21">
        <v>3817888</v>
      </c>
      <c r="D26" s="8">
        <v>6324871</v>
      </c>
    </row>
    <row r="27" spans="1:4" x14ac:dyDescent="0.35">
      <c r="A27" s="6">
        <v>1</v>
      </c>
      <c r="B27" s="21">
        <v>192082</v>
      </c>
      <c r="C27" s="21">
        <v>103272</v>
      </c>
      <c r="D27" s="8">
        <v>295354</v>
      </c>
    </row>
    <row r="28" spans="1:4" x14ac:dyDescent="0.35">
      <c r="A28" s="6">
        <v>2</v>
      </c>
      <c r="B28" s="21">
        <v>183412</v>
      </c>
      <c r="C28" s="21">
        <v>96186</v>
      </c>
      <c r="D28" s="8">
        <v>279598</v>
      </c>
    </row>
    <row r="29" spans="1:4" x14ac:dyDescent="0.35">
      <c r="A29" s="6">
        <v>3</v>
      </c>
      <c r="B29" s="21">
        <v>256299</v>
      </c>
      <c r="C29" s="21">
        <v>165611</v>
      </c>
      <c r="D29" s="8">
        <v>421910</v>
      </c>
    </row>
    <row r="30" spans="1:4" x14ac:dyDescent="0.35">
      <c r="A30" s="6">
        <v>4</v>
      </c>
      <c r="B30" s="21">
        <v>239111</v>
      </c>
      <c r="C30" s="21">
        <v>265310</v>
      </c>
      <c r="D30" s="8">
        <v>504421</v>
      </c>
    </row>
    <row r="31" spans="1:4" x14ac:dyDescent="0.35">
      <c r="A31" s="6">
        <v>5</v>
      </c>
      <c r="B31" s="21">
        <v>182163</v>
      </c>
      <c r="C31" s="21">
        <v>367458</v>
      </c>
      <c r="D31" s="8">
        <v>549621</v>
      </c>
    </row>
    <row r="32" spans="1:4" x14ac:dyDescent="0.35">
      <c r="A32" s="6">
        <v>6</v>
      </c>
      <c r="B32" s="21">
        <v>191772</v>
      </c>
      <c r="C32" s="21">
        <v>475395</v>
      </c>
      <c r="D32" s="8">
        <v>667167</v>
      </c>
    </row>
    <row r="33" spans="1:6" x14ac:dyDescent="0.35">
      <c r="A33" s="6">
        <v>7</v>
      </c>
      <c r="B33" s="21">
        <v>258102</v>
      </c>
      <c r="C33" s="21">
        <v>557199</v>
      </c>
      <c r="D33" s="8">
        <v>815301</v>
      </c>
    </row>
    <row r="34" spans="1:6" x14ac:dyDescent="0.35">
      <c r="A34" s="6">
        <v>8</v>
      </c>
      <c r="B34" s="21">
        <v>210563</v>
      </c>
      <c r="C34" s="21">
        <v>590184</v>
      </c>
      <c r="D34" s="8">
        <v>800747</v>
      </c>
    </row>
    <row r="35" spans="1:6" x14ac:dyDescent="0.35">
      <c r="A35" s="6">
        <v>9</v>
      </c>
      <c r="B35" s="21">
        <v>217986</v>
      </c>
      <c r="C35" s="21">
        <v>493219</v>
      </c>
      <c r="D35" s="8">
        <v>711205</v>
      </c>
    </row>
    <row r="36" spans="1:6" x14ac:dyDescent="0.35">
      <c r="A36" s="6">
        <v>10</v>
      </c>
      <c r="B36" s="21">
        <v>239895</v>
      </c>
      <c r="C36" s="21">
        <v>371786</v>
      </c>
      <c r="D36" s="8">
        <v>611681</v>
      </c>
    </row>
    <row r="37" spans="1:6" x14ac:dyDescent="0.35">
      <c r="A37" s="6">
        <v>11</v>
      </c>
      <c r="B37" s="21">
        <v>185496</v>
      </c>
      <c r="C37" s="21">
        <v>177176</v>
      </c>
      <c r="D37" s="8">
        <v>362672</v>
      </c>
    </row>
    <row r="38" spans="1:6" x14ac:dyDescent="0.35">
      <c r="A38" s="6">
        <v>12</v>
      </c>
      <c r="B38" s="21">
        <v>150102</v>
      </c>
      <c r="C38" s="21">
        <v>155092</v>
      </c>
      <c r="D38" s="8">
        <v>305194</v>
      </c>
    </row>
    <row r="39" spans="1:6" x14ac:dyDescent="0.35">
      <c r="A39" s="5" t="s">
        <v>22</v>
      </c>
      <c r="B39" s="8">
        <v>4890404</v>
      </c>
      <c r="C39" s="8">
        <v>10203597</v>
      </c>
      <c r="D39" s="8">
        <v>15094001</v>
      </c>
    </row>
    <row r="46" spans="1:6" ht="18.5" customHeight="1" x14ac:dyDescent="0.35">
      <c r="A46" s="24" t="s">
        <v>53</v>
      </c>
      <c r="B46" s="24"/>
      <c r="C46" s="24"/>
      <c r="D46" s="24"/>
      <c r="E46" s="24"/>
      <c r="F46" s="24"/>
    </row>
    <row r="47" spans="1:6" x14ac:dyDescent="0.35">
      <c r="A47" s="24"/>
      <c r="B47" s="24"/>
      <c r="C47" s="24"/>
      <c r="D47" s="24"/>
      <c r="E47" s="24"/>
      <c r="F47" s="24"/>
    </row>
    <row r="48" spans="1:6" x14ac:dyDescent="0.35">
      <c r="A48" s="24"/>
      <c r="B48" s="24"/>
      <c r="C48" s="24"/>
      <c r="D48" s="24"/>
      <c r="E48" s="24"/>
      <c r="F48" s="24"/>
    </row>
    <row r="49" spans="1:6" x14ac:dyDescent="0.35">
      <c r="A49" s="24"/>
      <c r="B49" s="24"/>
      <c r="C49" s="24"/>
      <c r="D49" s="24"/>
      <c r="E49" s="24"/>
      <c r="F49" s="24"/>
    </row>
  </sheetData>
  <mergeCells count="1">
    <mergeCell ref="A46:F49"/>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D266A-E122-4764-80AA-CB9989E4D4DE}">
  <sheetPr>
    <tabColor theme="8" tint="-0.499984740745262"/>
  </sheetPr>
  <dimension ref="A1:D68"/>
  <sheetViews>
    <sheetView workbookViewId="0">
      <selection sqref="A1:D1048576"/>
    </sheetView>
  </sheetViews>
  <sheetFormatPr defaultRowHeight="14.5" x14ac:dyDescent="0.35"/>
  <cols>
    <col min="1" max="1" width="17.7265625" customWidth="1"/>
  </cols>
  <sheetData>
    <row r="1" spans="1:4" x14ac:dyDescent="0.35">
      <c r="A1" t="s">
        <v>4</v>
      </c>
      <c r="B1" t="s">
        <v>3</v>
      </c>
      <c r="C1" t="s">
        <v>2</v>
      </c>
      <c r="D1" t="s">
        <v>5</v>
      </c>
    </row>
    <row r="2" spans="1:4" x14ac:dyDescent="0.35">
      <c r="A2" t="s">
        <v>1</v>
      </c>
      <c r="B2">
        <v>2017</v>
      </c>
      <c r="C2">
        <v>6</v>
      </c>
      <c r="D2">
        <v>2689</v>
      </c>
    </row>
    <row r="3" spans="1:4" x14ac:dyDescent="0.35">
      <c r="A3" t="s">
        <v>1</v>
      </c>
      <c r="B3">
        <v>2017</v>
      </c>
      <c r="C3">
        <v>7</v>
      </c>
      <c r="D3">
        <v>44073</v>
      </c>
    </row>
    <row r="4" spans="1:4" x14ac:dyDescent="0.35">
      <c r="A4" t="s">
        <v>1</v>
      </c>
      <c r="B4">
        <v>2017</v>
      </c>
      <c r="C4">
        <v>8</v>
      </c>
      <c r="D4">
        <v>83292</v>
      </c>
    </row>
    <row r="5" spans="1:4" x14ac:dyDescent="0.35">
      <c r="A5" t="s">
        <v>1</v>
      </c>
      <c r="B5">
        <v>2017</v>
      </c>
      <c r="C5">
        <v>9</v>
      </c>
      <c r="D5">
        <v>98558</v>
      </c>
    </row>
    <row r="6" spans="1:4" x14ac:dyDescent="0.35">
      <c r="A6" t="s">
        <v>1</v>
      </c>
      <c r="B6">
        <v>2017</v>
      </c>
      <c r="C6">
        <v>10</v>
      </c>
      <c r="D6">
        <v>108937</v>
      </c>
    </row>
    <row r="7" spans="1:4" x14ac:dyDescent="0.35">
      <c r="A7" t="s">
        <v>1</v>
      </c>
      <c r="B7">
        <v>2017</v>
      </c>
      <c r="C7">
        <v>11</v>
      </c>
      <c r="D7">
        <v>95612</v>
      </c>
    </row>
    <row r="8" spans="1:4" x14ac:dyDescent="0.35">
      <c r="A8" t="s">
        <v>1</v>
      </c>
      <c r="B8">
        <v>2017</v>
      </c>
      <c r="C8">
        <v>12</v>
      </c>
      <c r="D8">
        <v>86539</v>
      </c>
    </row>
    <row r="9" spans="1:4" x14ac:dyDescent="0.35">
      <c r="A9" t="s">
        <v>1</v>
      </c>
      <c r="B9">
        <v>2018</v>
      </c>
      <c r="C9">
        <v>1</v>
      </c>
      <c r="D9">
        <v>94802</v>
      </c>
    </row>
    <row r="10" spans="1:4" x14ac:dyDescent="0.35">
      <c r="A10" t="s">
        <v>1</v>
      </c>
      <c r="B10">
        <v>2018</v>
      </c>
      <c r="C10">
        <v>2</v>
      </c>
      <c r="D10">
        <v>106718</v>
      </c>
    </row>
    <row r="11" spans="1:4" x14ac:dyDescent="0.35">
      <c r="A11" t="s">
        <v>1</v>
      </c>
      <c r="B11">
        <v>2018</v>
      </c>
      <c r="C11">
        <v>3</v>
      </c>
      <c r="D11">
        <v>111382</v>
      </c>
    </row>
    <row r="12" spans="1:4" x14ac:dyDescent="0.35">
      <c r="A12" t="s">
        <v>1</v>
      </c>
      <c r="B12">
        <v>2018</v>
      </c>
      <c r="C12">
        <v>4</v>
      </c>
      <c r="D12">
        <v>131169</v>
      </c>
    </row>
    <row r="13" spans="1:4" x14ac:dyDescent="0.35">
      <c r="A13" t="s">
        <v>1</v>
      </c>
      <c r="B13">
        <v>2018</v>
      </c>
      <c r="C13">
        <v>5</v>
      </c>
      <c r="D13">
        <v>179125</v>
      </c>
    </row>
    <row r="14" spans="1:4" x14ac:dyDescent="0.35">
      <c r="A14" t="s">
        <v>1</v>
      </c>
      <c r="B14">
        <v>2018</v>
      </c>
      <c r="C14">
        <v>6</v>
      </c>
      <c r="D14">
        <v>195968</v>
      </c>
    </row>
    <row r="15" spans="1:4" x14ac:dyDescent="0.35">
      <c r="A15" t="s">
        <v>1</v>
      </c>
      <c r="B15">
        <v>2018</v>
      </c>
      <c r="C15">
        <v>7</v>
      </c>
      <c r="D15">
        <v>199222</v>
      </c>
    </row>
    <row r="16" spans="1:4" x14ac:dyDescent="0.35">
      <c r="A16" t="s">
        <v>1</v>
      </c>
      <c r="B16">
        <v>2018</v>
      </c>
      <c r="C16">
        <v>8</v>
      </c>
      <c r="D16">
        <v>192162</v>
      </c>
    </row>
    <row r="17" spans="1:4" x14ac:dyDescent="0.35">
      <c r="A17" t="s">
        <v>1</v>
      </c>
      <c r="B17">
        <v>2018</v>
      </c>
      <c r="C17">
        <v>9</v>
      </c>
      <c r="D17">
        <v>186217</v>
      </c>
    </row>
    <row r="18" spans="1:4" x14ac:dyDescent="0.35">
      <c r="A18" t="s">
        <v>1</v>
      </c>
      <c r="B18">
        <v>2018</v>
      </c>
      <c r="C18">
        <v>10</v>
      </c>
      <c r="D18">
        <v>201458</v>
      </c>
    </row>
    <row r="19" spans="1:4" x14ac:dyDescent="0.35">
      <c r="A19" t="s">
        <v>1</v>
      </c>
      <c r="B19">
        <v>2018</v>
      </c>
      <c r="C19">
        <v>11</v>
      </c>
      <c r="D19">
        <v>134135</v>
      </c>
    </row>
    <row r="20" spans="1:4" x14ac:dyDescent="0.35">
      <c r="A20" t="s">
        <v>1</v>
      </c>
      <c r="B20">
        <v>2018</v>
      </c>
      <c r="C20">
        <v>12</v>
      </c>
      <c r="D20">
        <v>131363</v>
      </c>
    </row>
    <row r="21" spans="1:4" x14ac:dyDescent="0.35">
      <c r="A21" t="s">
        <v>1</v>
      </c>
      <c r="B21">
        <v>2019</v>
      </c>
      <c r="C21">
        <v>1</v>
      </c>
      <c r="D21">
        <v>192082</v>
      </c>
    </row>
    <row r="22" spans="1:4" x14ac:dyDescent="0.35">
      <c r="A22" t="s">
        <v>1</v>
      </c>
      <c r="B22">
        <v>2019</v>
      </c>
      <c r="C22">
        <v>2</v>
      </c>
      <c r="D22">
        <v>183412</v>
      </c>
    </row>
    <row r="23" spans="1:4" x14ac:dyDescent="0.35">
      <c r="A23" t="s">
        <v>1</v>
      </c>
      <c r="B23">
        <v>2019</v>
      </c>
      <c r="C23">
        <v>3</v>
      </c>
      <c r="D23">
        <v>256299</v>
      </c>
    </row>
    <row r="24" spans="1:4" x14ac:dyDescent="0.35">
      <c r="A24" t="s">
        <v>1</v>
      </c>
      <c r="B24">
        <v>2019</v>
      </c>
      <c r="C24">
        <v>4</v>
      </c>
      <c r="D24">
        <v>239111</v>
      </c>
    </row>
    <row r="25" spans="1:4" x14ac:dyDescent="0.35">
      <c r="A25" t="s">
        <v>1</v>
      </c>
      <c r="B25">
        <v>2019</v>
      </c>
      <c r="C25">
        <v>5</v>
      </c>
      <c r="D25">
        <v>182163</v>
      </c>
    </row>
    <row r="26" spans="1:4" x14ac:dyDescent="0.35">
      <c r="A26" t="s">
        <v>1</v>
      </c>
      <c r="B26">
        <v>2019</v>
      </c>
      <c r="C26">
        <v>6</v>
      </c>
      <c r="D26">
        <v>191772</v>
      </c>
    </row>
    <row r="27" spans="1:4" x14ac:dyDescent="0.35">
      <c r="A27" t="s">
        <v>1</v>
      </c>
      <c r="B27">
        <v>2019</v>
      </c>
      <c r="C27">
        <v>7</v>
      </c>
      <c r="D27">
        <v>258102</v>
      </c>
    </row>
    <row r="28" spans="1:4" x14ac:dyDescent="0.35">
      <c r="A28" t="s">
        <v>1</v>
      </c>
      <c r="B28">
        <v>2019</v>
      </c>
      <c r="C28">
        <v>8</v>
      </c>
      <c r="D28">
        <v>210563</v>
      </c>
    </row>
    <row r="29" spans="1:4" x14ac:dyDescent="0.35">
      <c r="A29" t="s">
        <v>1</v>
      </c>
      <c r="B29">
        <v>2019</v>
      </c>
      <c r="C29">
        <v>9</v>
      </c>
      <c r="D29">
        <v>217986</v>
      </c>
    </row>
    <row r="30" spans="1:4" x14ac:dyDescent="0.35">
      <c r="A30" t="s">
        <v>1</v>
      </c>
      <c r="B30">
        <v>2019</v>
      </c>
      <c r="C30">
        <v>10</v>
      </c>
      <c r="D30">
        <v>239895</v>
      </c>
    </row>
    <row r="31" spans="1:4" x14ac:dyDescent="0.35">
      <c r="A31" t="s">
        <v>1</v>
      </c>
      <c r="B31">
        <v>2019</v>
      </c>
      <c r="C31">
        <v>11</v>
      </c>
      <c r="D31">
        <v>185496</v>
      </c>
    </row>
    <row r="32" spans="1:4" x14ac:dyDescent="0.35">
      <c r="A32" t="s">
        <v>1</v>
      </c>
      <c r="B32">
        <v>2019</v>
      </c>
      <c r="C32">
        <v>12</v>
      </c>
      <c r="D32">
        <v>150102</v>
      </c>
    </row>
    <row r="33" spans="1:4" x14ac:dyDescent="0.35">
      <c r="A33" t="s">
        <v>0</v>
      </c>
      <c r="B33">
        <v>2017</v>
      </c>
      <c r="C33">
        <v>1</v>
      </c>
      <c r="D33">
        <v>111942</v>
      </c>
    </row>
    <row r="34" spans="1:4" x14ac:dyDescent="0.35">
      <c r="A34" t="s">
        <v>0</v>
      </c>
      <c r="B34">
        <v>2017</v>
      </c>
      <c r="C34">
        <v>2</v>
      </c>
      <c r="D34">
        <v>166343</v>
      </c>
    </row>
    <row r="35" spans="1:4" x14ac:dyDescent="0.35">
      <c r="A35" t="s">
        <v>0</v>
      </c>
      <c r="B35">
        <v>2017</v>
      </c>
      <c r="C35">
        <v>3</v>
      </c>
      <c r="D35">
        <v>153406</v>
      </c>
    </row>
    <row r="36" spans="1:4" x14ac:dyDescent="0.35">
      <c r="A36" t="s">
        <v>0</v>
      </c>
      <c r="B36">
        <v>2017</v>
      </c>
      <c r="C36">
        <v>4</v>
      </c>
      <c r="D36">
        <v>268654</v>
      </c>
    </row>
    <row r="37" spans="1:4" x14ac:dyDescent="0.35">
      <c r="A37" t="s">
        <v>0</v>
      </c>
      <c r="B37">
        <v>2017</v>
      </c>
      <c r="C37">
        <v>5</v>
      </c>
      <c r="D37">
        <v>345985</v>
      </c>
    </row>
    <row r="38" spans="1:4" x14ac:dyDescent="0.35">
      <c r="A38" t="s">
        <v>0</v>
      </c>
      <c r="B38">
        <v>2017</v>
      </c>
      <c r="C38">
        <v>6</v>
      </c>
      <c r="D38">
        <v>505164</v>
      </c>
    </row>
    <row r="39" spans="1:4" x14ac:dyDescent="0.35">
      <c r="A39" t="s">
        <v>0</v>
      </c>
      <c r="B39">
        <v>2017</v>
      </c>
      <c r="C39">
        <v>7</v>
      </c>
      <c r="D39">
        <v>565142</v>
      </c>
    </row>
    <row r="40" spans="1:4" x14ac:dyDescent="0.35">
      <c r="A40" t="s">
        <v>0</v>
      </c>
      <c r="B40">
        <v>2017</v>
      </c>
      <c r="C40">
        <v>8</v>
      </c>
      <c r="D40">
        <v>557639</v>
      </c>
    </row>
    <row r="41" spans="1:4" x14ac:dyDescent="0.35">
      <c r="A41" t="s">
        <v>0</v>
      </c>
      <c r="B41">
        <v>2017</v>
      </c>
      <c r="C41">
        <v>9</v>
      </c>
      <c r="D41">
        <v>485443</v>
      </c>
    </row>
    <row r="42" spans="1:4" x14ac:dyDescent="0.35">
      <c r="A42" t="s">
        <v>0</v>
      </c>
      <c r="B42">
        <v>2017</v>
      </c>
      <c r="C42">
        <v>10</v>
      </c>
      <c r="D42">
        <v>354104</v>
      </c>
    </row>
    <row r="43" spans="1:4" x14ac:dyDescent="0.35">
      <c r="A43" t="s">
        <v>0</v>
      </c>
      <c r="B43">
        <v>2017</v>
      </c>
      <c r="C43">
        <v>11</v>
      </c>
      <c r="D43">
        <v>189739</v>
      </c>
    </row>
    <row r="44" spans="1:4" x14ac:dyDescent="0.35">
      <c r="A44" t="s">
        <v>0</v>
      </c>
      <c r="B44">
        <v>2017</v>
      </c>
      <c r="C44">
        <v>12</v>
      </c>
      <c r="D44">
        <v>125396</v>
      </c>
    </row>
    <row r="45" spans="1:4" x14ac:dyDescent="0.35">
      <c r="A45" t="s">
        <v>0</v>
      </c>
      <c r="B45">
        <v>2018</v>
      </c>
      <c r="C45">
        <v>1</v>
      </c>
      <c r="D45">
        <v>109706</v>
      </c>
    </row>
    <row r="46" spans="1:4" x14ac:dyDescent="0.35">
      <c r="A46" t="s">
        <v>0</v>
      </c>
      <c r="B46">
        <v>2018</v>
      </c>
      <c r="C46">
        <v>2</v>
      </c>
      <c r="D46">
        <v>102950</v>
      </c>
    </row>
    <row r="47" spans="1:4" x14ac:dyDescent="0.35">
      <c r="A47" t="s">
        <v>0</v>
      </c>
      <c r="B47">
        <v>2018</v>
      </c>
      <c r="C47">
        <v>3</v>
      </c>
      <c r="D47">
        <v>174489</v>
      </c>
    </row>
    <row r="48" spans="1:4" x14ac:dyDescent="0.35">
      <c r="A48" t="s">
        <v>0</v>
      </c>
      <c r="B48">
        <v>2018</v>
      </c>
      <c r="C48">
        <v>4</v>
      </c>
      <c r="D48">
        <v>200112</v>
      </c>
    </row>
    <row r="49" spans="1:4" x14ac:dyDescent="0.35">
      <c r="A49" t="s">
        <v>0</v>
      </c>
      <c r="B49">
        <v>2018</v>
      </c>
      <c r="C49">
        <v>5</v>
      </c>
      <c r="D49">
        <v>401150</v>
      </c>
    </row>
    <row r="50" spans="1:4" x14ac:dyDescent="0.35">
      <c r="A50" t="s">
        <v>0</v>
      </c>
      <c r="B50">
        <v>2018</v>
      </c>
      <c r="C50">
        <v>6</v>
      </c>
      <c r="D50">
        <v>458419</v>
      </c>
    </row>
    <row r="51" spans="1:4" x14ac:dyDescent="0.35">
      <c r="A51" t="s">
        <v>0</v>
      </c>
      <c r="B51">
        <v>2018</v>
      </c>
      <c r="C51">
        <v>7</v>
      </c>
      <c r="D51">
        <v>544703</v>
      </c>
    </row>
    <row r="52" spans="1:4" x14ac:dyDescent="0.35">
      <c r="A52" t="s">
        <v>0</v>
      </c>
      <c r="B52">
        <v>2018</v>
      </c>
      <c r="C52">
        <v>8</v>
      </c>
      <c r="D52">
        <v>530755</v>
      </c>
    </row>
    <row r="53" spans="1:4" x14ac:dyDescent="0.35">
      <c r="A53" t="s">
        <v>0</v>
      </c>
      <c r="B53">
        <v>2018</v>
      </c>
      <c r="C53">
        <v>9</v>
      </c>
      <c r="D53">
        <v>438112</v>
      </c>
    </row>
    <row r="54" spans="1:4" x14ac:dyDescent="0.35">
      <c r="A54" t="s">
        <v>0</v>
      </c>
      <c r="B54">
        <v>2018</v>
      </c>
      <c r="C54">
        <v>10</v>
      </c>
      <c r="D54">
        <v>344940</v>
      </c>
    </row>
    <row r="55" spans="1:4" x14ac:dyDescent="0.35">
      <c r="A55" t="s">
        <v>0</v>
      </c>
      <c r="B55">
        <v>2018</v>
      </c>
      <c r="C55">
        <v>11</v>
      </c>
      <c r="D55">
        <v>168774</v>
      </c>
    </row>
    <row r="56" spans="1:4" x14ac:dyDescent="0.35">
      <c r="A56" t="s">
        <v>0</v>
      </c>
      <c r="B56">
        <v>2018</v>
      </c>
      <c r="C56">
        <v>12</v>
      </c>
      <c r="D56">
        <v>128972</v>
      </c>
    </row>
    <row r="57" spans="1:4" x14ac:dyDescent="0.35">
      <c r="A57" t="s">
        <v>0</v>
      </c>
      <c r="B57">
        <v>2019</v>
      </c>
      <c r="C57">
        <v>1</v>
      </c>
      <c r="D57">
        <v>103272</v>
      </c>
    </row>
    <row r="58" spans="1:4" x14ac:dyDescent="0.35">
      <c r="A58" t="s">
        <v>0</v>
      </c>
      <c r="B58">
        <v>2019</v>
      </c>
      <c r="C58">
        <v>2</v>
      </c>
      <c r="D58">
        <v>96186</v>
      </c>
    </row>
    <row r="59" spans="1:4" x14ac:dyDescent="0.35">
      <c r="A59" t="s">
        <v>0</v>
      </c>
      <c r="B59">
        <v>2019</v>
      </c>
      <c r="C59">
        <v>3</v>
      </c>
      <c r="D59">
        <v>165611</v>
      </c>
    </row>
    <row r="60" spans="1:4" x14ac:dyDescent="0.35">
      <c r="A60" t="s">
        <v>0</v>
      </c>
      <c r="B60">
        <v>2019</v>
      </c>
      <c r="C60">
        <v>4</v>
      </c>
      <c r="D60">
        <v>265310</v>
      </c>
    </row>
    <row r="61" spans="1:4" x14ac:dyDescent="0.35">
      <c r="A61" t="s">
        <v>0</v>
      </c>
      <c r="B61">
        <v>2019</v>
      </c>
      <c r="C61">
        <v>5</v>
      </c>
      <c r="D61">
        <v>367458</v>
      </c>
    </row>
    <row r="62" spans="1:4" x14ac:dyDescent="0.35">
      <c r="A62" t="s">
        <v>0</v>
      </c>
      <c r="B62">
        <v>2019</v>
      </c>
      <c r="C62">
        <v>6</v>
      </c>
      <c r="D62">
        <v>475395</v>
      </c>
    </row>
    <row r="63" spans="1:4" x14ac:dyDescent="0.35">
      <c r="A63" t="s">
        <v>0</v>
      </c>
      <c r="B63">
        <v>2019</v>
      </c>
      <c r="C63">
        <v>7</v>
      </c>
      <c r="D63">
        <v>557199</v>
      </c>
    </row>
    <row r="64" spans="1:4" x14ac:dyDescent="0.35">
      <c r="A64" t="s">
        <v>0</v>
      </c>
      <c r="B64">
        <v>2019</v>
      </c>
      <c r="C64">
        <v>8</v>
      </c>
      <c r="D64">
        <v>590184</v>
      </c>
    </row>
    <row r="65" spans="1:4" x14ac:dyDescent="0.35">
      <c r="A65" t="s">
        <v>0</v>
      </c>
      <c r="B65">
        <v>2019</v>
      </c>
      <c r="C65">
        <v>9</v>
      </c>
      <c r="D65">
        <v>493219</v>
      </c>
    </row>
    <row r="66" spans="1:4" x14ac:dyDescent="0.35">
      <c r="A66" t="s">
        <v>0</v>
      </c>
      <c r="B66">
        <v>2019</v>
      </c>
      <c r="C66">
        <v>10</v>
      </c>
      <c r="D66">
        <v>371786</v>
      </c>
    </row>
    <row r="67" spans="1:4" x14ac:dyDescent="0.35">
      <c r="A67" t="s">
        <v>0</v>
      </c>
      <c r="B67">
        <v>2019</v>
      </c>
      <c r="C67">
        <v>11</v>
      </c>
      <c r="D67">
        <v>177176</v>
      </c>
    </row>
    <row r="68" spans="1:4" x14ac:dyDescent="0.35">
      <c r="A68" t="s">
        <v>0</v>
      </c>
      <c r="B68">
        <v>2019</v>
      </c>
      <c r="C68">
        <v>12</v>
      </c>
      <c r="D68">
        <v>155092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A7FB5-B8D1-4CD4-8C40-4DC2C8CEB15C}">
  <sheetPr>
    <tabColor theme="8" tint="-0.249977111117893"/>
  </sheetPr>
  <dimension ref="A1:E63"/>
  <sheetViews>
    <sheetView zoomScaleNormal="100" workbookViewId="0">
      <selection activeCell="E3" sqref="E3:E18"/>
    </sheetView>
  </sheetViews>
  <sheetFormatPr defaultRowHeight="14.5" x14ac:dyDescent="0.35"/>
  <cols>
    <col min="1" max="5" width="23.81640625" customWidth="1"/>
  </cols>
  <sheetData>
    <row r="1" spans="1:5" x14ac:dyDescent="0.35">
      <c r="A1" t="s">
        <v>4</v>
      </c>
      <c r="B1" t="s">
        <v>3</v>
      </c>
      <c r="C1" t="s">
        <v>2</v>
      </c>
      <c r="D1" t="s">
        <v>36</v>
      </c>
      <c r="E1" t="s">
        <v>32</v>
      </c>
    </row>
    <row r="2" spans="1:5" x14ac:dyDescent="0.35">
      <c r="A2" t="s">
        <v>1</v>
      </c>
      <c r="B2">
        <v>2017</v>
      </c>
      <c r="C2">
        <v>6</v>
      </c>
      <c r="D2">
        <v>2689</v>
      </c>
      <c r="E2" s="13"/>
    </row>
    <row r="3" spans="1:5" x14ac:dyDescent="0.35">
      <c r="A3" t="s">
        <v>1</v>
      </c>
      <c r="B3">
        <v>2017</v>
      </c>
      <c r="C3">
        <v>7</v>
      </c>
      <c r="D3">
        <v>44073</v>
      </c>
      <c r="E3" s="16">
        <f>(D3-D2)/D3</f>
        <v>0.93898758877317179</v>
      </c>
    </row>
    <row r="4" spans="1:5" x14ac:dyDescent="0.35">
      <c r="A4" t="s">
        <v>1</v>
      </c>
      <c r="B4">
        <v>2017</v>
      </c>
      <c r="C4">
        <v>8</v>
      </c>
      <c r="D4">
        <v>83292</v>
      </c>
      <c r="E4" s="16">
        <f t="shared" ref="E3:E32" si="0">(D4-D3)/D4</f>
        <v>0.47086154732747443</v>
      </c>
    </row>
    <row r="5" spans="1:5" x14ac:dyDescent="0.35">
      <c r="A5" t="s">
        <v>1</v>
      </c>
      <c r="B5">
        <v>2017</v>
      </c>
      <c r="C5">
        <v>9</v>
      </c>
      <c r="D5">
        <v>98558</v>
      </c>
      <c r="E5" s="16">
        <f t="shared" si="0"/>
        <v>0.15489356521033301</v>
      </c>
    </row>
    <row r="6" spans="1:5" x14ac:dyDescent="0.35">
      <c r="A6" t="s">
        <v>1</v>
      </c>
      <c r="B6">
        <v>2017</v>
      </c>
      <c r="C6">
        <v>10</v>
      </c>
      <c r="D6">
        <v>108937</v>
      </c>
      <c r="E6" s="16">
        <f t="shared" si="0"/>
        <v>9.5275250833050301E-2</v>
      </c>
    </row>
    <row r="7" spans="1:5" x14ac:dyDescent="0.35">
      <c r="A7" t="s">
        <v>1</v>
      </c>
      <c r="B7">
        <v>2017</v>
      </c>
      <c r="C7">
        <v>11</v>
      </c>
      <c r="D7">
        <v>95612</v>
      </c>
      <c r="E7" s="16">
        <f t="shared" si="0"/>
        <v>-0.13936535162950256</v>
      </c>
    </row>
    <row r="8" spans="1:5" x14ac:dyDescent="0.35">
      <c r="A8" t="s">
        <v>1</v>
      </c>
      <c r="B8">
        <v>2017</v>
      </c>
      <c r="C8">
        <v>12</v>
      </c>
      <c r="D8">
        <v>86539</v>
      </c>
      <c r="E8" s="16">
        <f t="shared" si="0"/>
        <v>-0.10484290319971343</v>
      </c>
    </row>
    <row r="9" spans="1:5" x14ac:dyDescent="0.35">
      <c r="A9" t="s">
        <v>1</v>
      </c>
      <c r="B9">
        <v>2018</v>
      </c>
      <c r="C9">
        <v>1</v>
      </c>
      <c r="D9">
        <v>94802</v>
      </c>
      <c r="E9" s="16">
        <f t="shared" si="0"/>
        <v>8.7160608425982569E-2</v>
      </c>
    </row>
    <row r="10" spans="1:5" x14ac:dyDescent="0.35">
      <c r="A10" t="s">
        <v>1</v>
      </c>
      <c r="B10">
        <v>2018</v>
      </c>
      <c r="C10">
        <v>2</v>
      </c>
      <c r="D10">
        <v>106718</v>
      </c>
      <c r="E10" s="16">
        <f t="shared" si="0"/>
        <v>0.11165876421971926</v>
      </c>
    </row>
    <row r="11" spans="1:5" x14ac:dyDescent="0.35">
      <c r="A11" t="s">
        <v>1</v>
      </c>
      <c r="B11">
        <v>2018</v>
      </c>
      <c r="C11">
        <v>3</v>
      </c>
      <c r="D11">
        <v>111382</v>
      </c>
      <c r="E11" s="16">
        <f t="shared" si="0"/>
        <v>4.1873911403997058E-2</v>
      </c>
    </row>
    <row r="12" spans="1:5" x14ac:dyDescent="0.35">
      <c r="A12" t="s">
        <v>1</v>
      </c>
      <c r="B12">
        <v>2018</v>
      </c>
      <c r="C12">
        <v>4</v>
      </c>
      <c r="D12">
        <v>131169</v>
      </c>
      <c r="E12" s="16">
        <f t="shared" si="0"/>
        <v>0.1508511919737133</v>
      </c>
    </row>
    <row r="13" spans="1:5" x14ac:dyDescent="0.35">
      <c r="A13" t="s">
        <v>1</v>
      </c>
      <c r="B13">
        <v>2018</v>
      </c>
      <c r="C13">
        <v>5</v>
      </c>
      <c r="D13">
        <v>179125</v>
      </c>
      <c r="E13" s="16">
        <f t="shared" si="0"/>
        <v>0.26772365666434056</v>
      </c>
    </row>
    <row r="14" spans="1:5" x14ac:dyDescent="0.35">
      <c r="A14" t="s">
        <v>1</v>
      </c>
      <c r="B14">
        <v>2018</v>
      </c>
      <c r="C14">
        <v>6</v>
      </c>
      <c r="D14">
        <v>195968</v>
      </c>
      <c r="E14" s="16">
        <f t="shared" si="0"/>
        <v>8.5947705747877204E-2</v>
      </c>
    </row>
    <row r="15" spans="1:5" x14ac:dyDescent="0.35">
      <c r="A15" t="s">
        <v>1</v>
      </c>
      <c r="B15">
        <v>2018</v>
      </c>
      <c r="C15">
        <v>7</v>
      </c>
      <c r="D15">
        <v>199222</v>
      </c>
      <c r="E15" s="16">
        <f t="shared" si="0"/>
        <v>1.6333537460722209E-2</v>
      </c>
    </row>
    <row r="16" spans="1:5" x14ac:dyDescent="0.35">
      <c r="A16" t="s">
        <v>1</v>
      </c>
      <c r="B16">
        <v>2018</v>
      </c>
      <c r="C16">
        <v>8</v>
      </c>
      <c r="D16">
        <v>192162</v>
      </c>
      <c r="E16" s="16">
        <f t="shared" si="0"/>
        <v>-3.6739834098312885E-2</v>
      </c>
    </row>
    <row r="17" spans="1:5" x14ac:dyDescent="0.35">
      <c r="A17" t="s">
        <v>1</v>
      </c>
      <c r="B17">
        <v>2018</v>
      </c>
      <c r="C17">
        <v>9</v>
      </c>
      <c r="D17">
        <v>186217</v>
      </c>
      <c r="E17" s="16">
        <f t="shared" si="0"/>
        <v>-3.1925119618509586E-2</v>
      </c>
    </row>
    <row r="18" spans="1:5" x14ac:dyDescent="0.35">
      <c r="A18" t="s">
        <v>1</v>
      </c>
      <c r="B18">
        <v>2018</v>
      </c>
      <c r="C18">
        <v>10</v>
      </c>
      <c r="D18">
        <v>201458</v>
      </c>
      <c r="E18" s="16">
        <f t="shared" si="0"/>
        <v>7.5653486086429925E-2</v>
      </c>
    </row>
    <row r="19" spans="1:5" x14ac:dyDescent="0.35">
      <c r="A19" t="s">
        <v>1</v>
      </c>
      <c r="B19">
        <v>2018</v>
      </c>
      <c r="C19">
        <v>11</v>
      </c>
      <c r="D19">
        <v>134135</v>
      </c>
      <c r="E19" s="16">
        <f t="shared" si="0"/>
        <v>-0.50190479740559879</v>
      </c>
    </row>
    <row r="20" spans="1:5" x14ac:dyDescent="0.35">
      <c r="A20" t="s">
        <v>1</v>
      </c>
      <c r="B20">
        <v>2018</v>
      </c>
      <c r="C20">
        <v>12</v>
      </c>
      <c r="D20">
        <v>131363</v>
      </c>
      <c r="E20" s="16">
        <f t="shared" si="0"/>
        <v>-2.1101832327215426E-2</v>
      </c>
    </row>
    <row r="21" spans="1:5" x14ac:dyDescent="0.35">
      <c r="A21" t="s">
        <v>1</v>
      </c>
      <c r="B21">
        <v>2019</v>
      </c>
      <c r="C21">
        <v>1</v>
      </c>
      <c r="D21">
        <v>192082</v>
      </c>
      <c r="E21" s="16">
        <f t="shared" si="0"/>
        <v>0.3161097864453723</v>
      </c>
    </row>
    <row r="22" spans="1:5" x14ac:dyDescent="0.35">
      <c r="A22" t="s">
        <v>1</v>
      </c>
      <c r="B22">
        <v>2019</v>
      </c>
      <c r="C22">
        <v>2</v>
      </c>
      <c r="D22">
        <v>183412</v>
      </c>
      <c r="E22" s="16">
        <f t="shared" si="0"/>
        <v>-4.7270625695156263E-2</v>
      </c>
    </row>
    <row r="23" spans="1:5" x14ac:dyDescent="0.35">
      <c r="A23" t="s">
        <v>1</v>
      </c>
      <c r="B23">
        <v>2019</v>
      </c>
      <c r="C23">
        <v>3</v>
      </c>
      <c r="D23">
        <v>256299</v>
      </c>
      <c r="E23" s="16">
        <f t="shared" si="0"/>
        <v>0.28438269365077506</v>
      </c>
    </row>
    <row r="24" spans="1:5" x14ac:dyDescent="0.35">
      <c r="A24" t="s">
        <v>1</v>
      </c>
      <c r="B24">
        <v>2019</v>
      </c>
      <c r="C24">
        <v>4</v>
      </c>
      <c r="D24">
        <v>239111</v>
      </c>
      <c r="E24" s="16">
        <f t="shared" si="0"/>
        <v>-7.1882933031102714E-2</v>
      </c>
    </row>
    <row r="25" spans="1:5" x14ac:dyDescent="0.35">
      <c r="A25" t="s">
        <v>1</v>
      </c>
      <c r="B25">
        <v>2019</v>
      </c>
      <c r="C25">
        <v>5</v>
      </c>
      <c r="D25">
        <v>182163</v>
      </c>
      <c r="E25" s="16">
        <f t="shared" si="0"/>
        <v>-0.31262111405719056</v>
      </c>
    </row>
    <row r="26" spans="1:5" x14ac:dyDescent="0.35">
      <c r="A26" t="s">
        <v>1</v>
      </c>
      <c r="B26">
        <v>2019</v>
      </c>
      <c r="C26">
        <v>6</v>
      </c>
      <c r="D26">
        <v>191772</v>
      </c>
      <c r="E26" s="16">
        <f t="shared" si="0"/>
        <v>5.0106376321882237E-2</v>
      </c>
    </row>
    <row r="27" spans="1:5" x14ac:dyDescent="0.35">
      <c r="A27" t="s">
        <v>1</v>
      </c>
      <c r="B27">
        <v>2019</v>
      </c>
      <c r="C27">
        <v>7</v>
      </c>
      <c r="D27">
        <v>258102</v>
      </c>
      <c r="E27" s="16">
        <f t="shared" si="0"/>
        <v>0.25699142199595509</v>
      </c>
    </row>
    <row r="28" spans="1:5" x14ac:dyDescent="0.35">
      <c r="A28" t="s">
        <v>1</v>
      </c>
      <c r="B28">
        <v>2019</v>
      </c>
      <c r="C28">
        <v>8</v>
      </c>
      <c r="D28">
        <v>210563</v>
      </c>
      <c r="E28" s="16">
        <f t="shared" si="0"/>
        <v>-0.22577090941903374</v>
      </c>
    </row>
    <row r="29" spans="1:5" x14ac:dyDescent="0.35">
      <c r="A29" t="s">
        <v>1</v>
      </c>
      <c r="B29">
        <v>2019</v>
      </c>
      <c r="C29">
        <v>9</v>
      </c>
      <c r="D29">
        <v>217986</v>
      </c>
      <c r="E29" s="16">
        <f t="shared" si="0"/>
        <v>3.4052645582743846E-2</v>
      </c>
    </row>
    <row r="30" spans="1:5" x14ac:dyDescent="0.35">
      <c r="A30" t="s">
        <v>1</v>
      </c>
      <c r="B30">
        <v>2019</v>
      </c>
      <c r="C30">
        <v>10</v>
      </c>
      <c r="D30">
        <v>239895</v>
      </c>
      <c r="E30" s="16">
        <f t="shared" si="0"/>
        <v>9.1327455761895826E-2</v>
      </c>
    </row>
    <row r="31" spans="1:5" x14ac:dyDescent="0.35">
      <c r="A31" t="s">
        <v>1</v>
      </c>
      <c r="B31">
        <v>2019</v>
      </c>
      <c r="C31">
        <v>11</v>
      </c>
      <c r="D31">
        <v>185496</v>
      </c>
      <c r="E31" s="16">
        <f t="shared" si="0"/>
        <v>-0.29326238840729718</v>
      </c>
    </row>
    <row r="32" spans="1:5" x14ac:dyDescent="0.35">
      <c r="A32" t="s">
        <v>1</v>
      </c>
      <c r="B32">
        <v>2019</v>
      </c>
      <c r="C32">
        <v>12</v>
      </c>
      <c r="D32">
        <v>150102</v>
      </c>
      <c r="E32" s="16">
        <f t="shared" si="0"/>
        <v>-0.23579965623376103</v>
      </c>
    </row>
    <row r="33" spans="1:5" x14ac:dyDescent="0.35">
      <c r="A33" t="s">
        <v>0</v>
      </c>
      <c r="B33">
        <v>2017</v>
      </c>
      <c r="C33">
        <v>6</v>
      </c>
      <c r="D33">
        <v>505164</v>
      </c>
      <c r="E33" s="16"/>
    </row>
    <row r="34" spans="1:5" x14ac:dyDescent="0.35">
      <c r="A34" t="s">
        <v>0</v>
      </c>
      <c r="B34">
        <v>2017</v>
      </c>
      <c r="C34">
        <v>7</v>
      </c>
      <c r="D34">
        <v>565142</v>
      </c>
      <c r="E34" s="16">
        <f t="shared" ref="E34:E63" si="1">(D34-D33)/D34</f>
        <v>0.10612907906331506</v>
      </c>
    </row>
    <row r="35" spans="1:5" x14ac:dyDescent="0.35">
      <c r="A35" t="s">
        <v>0</v>
      </c>
      <c r="B35">
        <v>2017</v>
      </c>
      <c r="C35">
        <v>8</v>
      </c>
      <c r="D35">
        <v>557639</v>
      </c>
      <c r="E35" s="16">
        <f t="shared" si="1"/>
        <v>-1.3454941279214689E-2</v>
      </c>
    </row>
    <row r="36" spans="1:5" x14ac:dyDescent="0.35">
      <c r="A36" t="s">
        <v>0</v>
      </c>
      <c r="B36">
        <v>2017</v>
      </c>
      <c r="C36">
        <v>9</v>
      </c>
      <c r="D36">
        <v>485443</v>
      </c>
      <c r="E36" s="16">
        <f t="shared" si="1"/>
        <v>-0.1487218890786354</v>
      </c>
    </row>
    <row r="37" spans="1:5" x14ac:dyDescent="0.35">
      <c r="A37" t="s">
        <v>0</v>
      </c>
      <c r="B37">
        <v>2017</v>
      </c>
      <c r="C37">
        <v>10</v>
      </c>
      <c r="D37">
        <v>354104</v>
      </c>
      <c r="E37" s="16">
        <f t="shared" si="1"/>
        <v>-0.37090515780674604</v>
      </c>
    </row>
    <row r="38" spans="1:5" x14ac:dyDescent="0.35">
      <c r="A38" t="s">
        <v>0</v>
      </c>
      <c r="B38">
        <v>2017</v>
      </c>
      <c r="C38">
        <v>11</v>
      </c>
      <c r="D38">
        <v>189739</v>
      </c>
      <c r="E38" s="16">
        <f t="shared" si="1"/>
        <v>-0.86626892731594451</v>
      </c>
    </row>
    <row r="39" spans="1:5" x14ac:dyDescent="0.35">
      <c r="A39" t="s">
        <v>0</v>
      </c>
      <c r="B39">
        <v>2017</v>
      </c>
      <c r="C39">
        <v>12</v>
      </c>
      <c r="D39">
        <v>125396</v>
      </c>
      <c r="E39" s="16">
        <f t="shared" si="1"/>
        <v>-0.51311844077961022</v>
      </c>
    </row>
    <row r="40" spans="1:5" x14ac:dyDescent="0.35">
      <c r="A40" t="s">
        <v>0</v>
      </c>
      <c r="B40">
        <v>2018</v>
      </c>
      <c r="C40">
        <v>1</v>
      </c>
      <c r="D40">
        <v>109706</v>
      </c>
      <c r="E40" s="16">
        <f t="shared" si="1"/>
        <v>-0.14301861338486499</v>
      </c>
    </row>
    <row r="41" spans="1:5" x14ac:dyDescent="0.35">
      <c r="A41" t="s">
        <v>0</v>
      </c>
      <c r="B41">
        <v>2018</v>
      </c>
      <c r="C41">
        <v>2</v>
      </c>
      <c r="D41">
        <v>102950</v>
      </c>
      <c r="E41" s="16">
        <f t="shared" si="1"/>
        <v>-6.5624089363768817E-2</v>
      </c>
    </row>
    <row r="42" spans="1:5" x14ac:dyDescent="0.35">
      <c r="A42" t="s">
        <v>0</v>
      </c>
      <c r="B42">
        <v>2018</v>
      </c>
      <c r="C42">
        <v>3</v>
      </c>
      <c r="D42">
        <v>174489</v>
      </c>
      <c r="E42" s="16">
        <f t="shared" si="1"/>
        <v>0.40999146077976262</v>
      </c>
    </row>
    <row r="43" spans="1:5" x14ac:dyDescent="0.35">
      <c r="A43" t="s">
        <v>0</v>
      </c>
      <c r="B43">
        <v>2018</v>
      </c>
      <c r="C43">
        <v>4</v>
      </c>
      <c r="D43">
        <v>200112</v>
      </c>
      <c r="E43" s="16">
        <f t="shared" si="1"/>
        <v>0.12804329575437756</v>
      </c>
    </row>
    <row r="44" spans="1:5" x14ac:dyDescent="0.35">
      <c r="A44" t="s">
        <v>0</v>
      </c>
      <c r="B44">
        <v>2018</v>
      </c>
      <c r="C44">
        <v>5</v>
      </c>
      <c r="D44">
        <v>401150</v>
      </c>
      <c r="E44" s="16">
        <f t="shared" si="1"/>
        <v>0.50115418172753334</v>
      </c>
    </row>
    <row r="45" spans="1:5" x14ac:dyDescent="0.35">
      <c r="A45" t="s">
        <v>0</v>
      </c>
      <c r="B45">
        <v>2018</v>
      </c>
      <c r="C45">
        <v>6</v>
      </c>
      <c r="D45">
        <v>458419</v>
      </c>
      <c r="E45" s="16">
        <f t="shared" si="1"/>
        <v>0.12492719542601856</v>
      </c>
    </row>
    <row r="46" spans="1:5" x14ac:dyDescent="0.35">
      <c r="A46" t="s">
        <v>0</v>
      </c>
      <c r="B46">
        <v>2018</v>
      </c>
      <c r="C46">
        <v>7</v>
      </c>
      <c r="D46">
        <v>544703</v>
      </c>
      <c r="E46" s="16">
        <f t="shared" si="1"/>
        <v>0.15840558983519459</v>
      </c>
    </row>
    <row r="47" spans="1:5" x14ac:dyDescent="0.35">
      <c r="A47" t="s">
        <v>0</v>
      </c>
      <c r="B47">
        <v>2018</v>
      </c>
      <c r="C47">
        <v>8</v>
      </c>
      <c r="D47">
        <v>530755</v>
      </c>
      <c r="E47" s="16">
        <f t="shared" si="1"/>
        <v>-2.6279545176211245E-2</v>
      </c>
    </row>
    <row r="48" spans="1:5" x14ac:dyDescent="0.35">
      <c r="A48" t="s">
        <v>0</v>
      </c>
      <c r="B48">
        <v>2018</v>
      </c>
      <c r="C48">
        <v>9</v>
      </c>
      <c r="D48">
        <v>438112</v>
      </c>
      <c r="E48" s="16">
        <f t="shared" si="1"/>
        <v>-0.2114596267621065</v>
      </c>
    </row>
    <row r="49" spans="1:5" x14ac:dyDescent="0.35">
      <c r="A49" t="s">
        <v>0</v>
      </c>
      <c r="B49">
        <v>2018</v>
      </c>
      <c r="C49">
        <v>10</v>
      </c>
      <c r="D49">
        <v>344940</v>
      </c>
      <c r="E49" s="16">
        <f t="shared" si="1"/>
        <v>-0.2701107438974894</v>
      </c>
    </row>
    <row r="50" spans="1:5" x14ac:dyDescent="0.35">
      <c r="A50" t="s">
        <v>0</v>
      </c>
      <c r="B50">
        <v>2018</v>
      </c>
      <c r="C50">
        <v>11</v>
      </c>
      <c r="D50">
        <v>168774</v>
      </c>
      <c r="E50" s="16">
        <f t="shared" si="1"/>
        <v>-1.0437982153649259</v>
      </c>
    </row>
    <row r="51" spans="1:5" x14ac:dyDescent="0.35">
      <c r="A51" t="s">
        <v>0</v>
      </c>
      <c r="B51">
        <v>2018</v>
      </c>
      <c r="C51">
        <v>12</v>
      </c>
      <c r="D51">
        <v>128972</v>
      </c>
      <c r="E51" s="16">
        <f t="shared" si="1"/>
        <v>-0.30860962069286357</v>
      </c>
    </row>
    <row r="52" spans="1:5" x14ac:dyDescent="0.35">
      <c r="A52" t="s">
        <v>0</v>
      </c>
      <c r="B52">
        <v>2019</v>
      </c>
      <c r="C52">
        <v>1</v>
      </c>
      <c r="D52">
        <v>103272</v>
      </c>
      <c r="E52" s="16">
        <f t="shared" si="1"/>
        <v>-0.24885738631962198</v>
      </c>
    </row>
    <row r="53" spans="1:5" x14ac:dyDescent="0.35">
      <c r="A53" t="s">
        <v>0</v>
      </c>
      <c r="B53">
        <v>2019</v>
      </c>
      <c r="C53">
        <v>2</v>
      </c>
      <c r="D53">
        <v>96186</v>
      </c>
      <c r="E53" s="16">
        <f t="shared" si="1"/>
        <v>-7.3669764830640638E-2</v>
      </c>
    </row>
    <row r="54" spans="1:5" x14ac:dyDescent="0.35">
      <c r="A54" t="s">
        <v>0</v>
      </c>
      <c r="B54">
        <v>2019</v>
      </c>
      <c r="C54">
        <v>3</v>
      </c>
      <c r="D54">
        <v>165611</v>
      </c>
      <c r="E54" s="16">
        <f t="shared" si="1"/>
        <v>0.41920524602834353</v>
      </c>
    </row>
    <row r="55" spans="1:5" x14ac:dyDescent="0.35">
      <c r="A55" t="s">
        <v>0</v>
      </c>
      <c r="B55">
        <v>2019</v>
      </c>
      <c r="C55">
        <v>4</v>
      </c>
      <c r="D55">
        <v>265310</v>
      </c>
      <c r="E55" s="16">
        <f t="shared" si="1"/>
        <v>0.37578304624778563</v>
      </c>
    </row>
    <row r="56" spans="1:5" x14ac:dyDescent="0.35">
      <c r="A56" t="s">
        <v>0</v>
      </c>
      <c r="B56">
        <v>2019</v>
      </c>
      <c r="C56">
        <v>5</v>
      </c>
      <c r="D56">
        <v>367458</v>
      </c>
      <c r="E56" s="16">
        <f t="shared" si="1"/>
        <v>0.27798551126931514</v>
      </c>
    </row>
    <row r="57" spans="1:5" x14ac:dyDescent="0.35">
      <c r="A57" t="s">
        <v>0</v>
      </c>
      <c r="B57">
        <v>2019</v>
      </c>
      <c r="C57">
        <v>6</v>
      </c>
      <c r="D57">
        <v>475395</v>
      </c>
      <c r="E57" s="16">
        <f t="shared" si="1"/>
        <v>0.22704698198340328</v>
      </c>
    </row>
    <row r="58" spans="1:5" x14ac:dyDescent="0.35">
      <c r="A58" t="s">
        <v>0</v>
      </c>
      <c r="B58">
        <v>2019</v>
      </c>
      <c r="C58">
        <v>7</v>
      </c>
      <c r="D58">
        <v>557199</v>
      </c>
      <c r="E58" s="16">
        <f t="shared" si="1"/>
        <v>0.14681289808488529</v>
      </c>
    </row>
    <row r="59" spans="1:5" x14ac:dyDescent="0.35">
      <c r="A59" t="s">
        <v>0</v>
      </c>
      <c r="B59">
        <v>2019</v>
      </c>
      <c r="C59">
        <v>8</v>
      </c>
      <c r="D59">
        <v>590184</v>
      </c>
      <c r="E59" s="16">
        <f t="shared" si="1"/>
        <v>5.588934976210809E-2</v>
      </c>
    </row>
    <row r="60" spans="1:5" x14ac:dyDescent="0.35">
      <c r="A60" t="s">
        <v>0</v>
      </c>
      <c r="B60">
        <v>2019</v>
      </c>
      <c r="C60">
        <v>9</v>
      </c>
      <c r="D60">
        <v>493219</v>
      </c>
      <c r="E60" s="16">
        <f t="shared" si="1"/>
        <v>-0.19659623818222738</v>
      </c>
    </row>
    <row r="61" spans="1:5" x14ac:dyDescent="0.35">
      <c r="A61" t="s">
        <v>0</v>
      </c>
      <c r="B61">
        <v>2019</v>
      </c>
      <c r="C61">
        <v>10</v>
      </c>
      <c r="D61">
        <v>371786</v>
      </c>
      <c r="E61" s="16">
        <f t="shared" si="1"/>
        <v>-0.32662069039716396</v>
      </c>
    </row>
    <row r="62" spans="1:5" x14ac:dyDescent="0.35">
      <c r="A62" t="s">
        <v>0</v>
      </c>
      <c r="B62">
        <v>2019</v>
      </c>
      <c r="C62">
        <v>11</v>
      </c>
      <c r="D62">
        <v>177176</v>
      </c>
      <c r="E62" s="16">
        <f t="shared" si="1"/>
        <v>-1.0983993317379328</v>
      </c>
    </row>
    <row r="63" spans="1:5" x14ac:dyDescent="0.35">
      <c r="A63" t="s">
        <v>0</v>
      </c>
      <c r="B63">
        <v>2019</v>
      </c>
      <c r="C63">
        <v>12</v>
      </c>
      <c r="D63">
        <v>155092</v>
      </c>
      <c r="E63" s="16">
        <f t="shared" si="1"/>
        <v>-0.14239290227735796</v>
      </c>
    </row>
  </sheetData>
  <autoFilter ref="A1:E63" xr:uid="{2554EEF4-CA12-4DB7-BE24-0D4366651C2D}">
    <sortState xmlns:xlrd2="http://schemas.microsoft.com/office/spreadsheetml/2017/richdata2" ref="A2:E63">
      <sortCondition ref="A1:A63"/>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7EF4A-46E4-4343-8291-E650C875CAC1}">
  <sheetPr>
    <tabColor theme="8" tint="0.59999389629810485"/>
  </sheetPr>
  <dimension ref="A1:K39"/>
  <sheetViews>
    <sheetView zoomScale="80" workbookViewId="0">
      <selection activeCell="F13" sqref="F13"/>
    </sheetView>
  </sheetViews>
  <sheetFormatPr defaultRowHeight="14.5" x14ac:dyDescent="0.35"/>
  <cols>
    <col min="1" max="1" width="19.81640625" bestFit="1" customWidth="1"/>
    <col min="2" max="2" width="15.26953125" bestFit="1" customWidth="1"/>
    <col min="3" max="4" width="12.453125" bestFit="1" customWidth="1"/>
  </cols>
  <sheetData>
    <row r="1" spans="1:4" x14ac:dyDescent="0.35">
      <c r="A1" s="4" t="s">
        <v>37</v>
      </c>
      <c r="B1" s="4" t="s">
        <v>24</v>
      </c>
    </row>
    <row r="2" spans="1:4" x14ac:dyDescent="0.35">
      <c r="A2" s="4" t="s">
        <v>21</v>
      </c>
      <c r="B2" t="s">
        <v>1</v>
      </c>
      <c r="C2" t="s">
        <v>0</v>
      </c>
      <c r="D2" t="s">
        <v>22</v>
      </c>
    </row>
    <row r="3" spans="1:4" x14ac:dyDescent="0.35">
      <c r="A3" s="5">
        <v>2017</v>
      </c>
      <c r="B3" s="15">
        <v>1.4158096973148135</v>
      </c>
      <c r="C3" s="15">
        <v>-1.8063402771968358</v>
      </c>
      <c r="D3" s="15">
        <v>-0.390530579882022</v>
      </c>
    </row>
    <row r="4" spans="1:4" x14ac:dyDescent="0.35">
      <c r="A4" s="6">
        <v>6</v>
      </c>
      <c r="B4" s="15"/>
      <c r="C4" s="15"/>
      <c r="D4" s="15"/>
    </row>
    <row r="5" spans="1:4" x14ac:dyDescent="0.35">
      <c r="A5" s="6">
        <v>7</v>
      </c>
      <c r="B5" s="15">
        <v>0.93898758877317179</v>
      </c>
      <c r="C5" s="15">
        <v>0.10612907906331506</v>
      </c>
      <c r="D5" s="15">
        <v>1.0451166678364869</v>
      </c>
    </row>
    <row r="6" spans="1:4" x14ac:dyDescent="0.35">
      <c r="A6" s="6">
        <v>8</v>
      </c>
      <c r="B6" s="15">
        <v>0.47086154732747443</v>
      </c>
      <c r="C6" s="15">
        <v>-1.3454941279214689E-2</v>
      </c>
      <c r="D6" s="15">
        <v>0.45740660604825972</v>
      </c>
    </row>
    <row r="7" spans="1:4" x14ac:dyDescent="0.35">
      <c r="A7" s="6">
        <v>9</v>
      </c>
      <c r="B7" s="15">
        <v>0.15489356521033301</v>
      </c>
      <c r="C7" s="15">
        <v>-0.1487218890786354</v>
      </c>
      <c r="D7" s="15">
        <v>6.1716761316976121E-3</v>
      </c>
    </row>
    <row r="8" spans="1:4" x14ac:dyDescent="0.35">
      <c r="A8" s="6">
        <v>10</v>
      </c>
      <c r="B8" s="15">
        <v>9.5275250833050301E-2</v>
      </c>
      <c r="C8" s="15">
        <v>-0.37090515780674604</v>
      </c>
      <c r="D8" s="15">
        <v>-0.27562990697369572</v>
      </c>
    </row>
    <row r="9" spans="1:4" x14ac:dyDescent="0.35">
      <c r="A9" s="6">
        <v>11</v>
      </c>
      <c r="B9" s="15">
        <v>-0.13936535162950256</v>
      </c>
      <c r="C9" s="15">
        <v>-0.86626892731594451</v>
      </c>
      <c r="D9" s="15">
        <v>-1.0056342789454471</v>
      </c>
    </row>
    <row r="10" spans="1:4" x14ac:dyDescent="0.35">
      <c r="A10" s="6">
        <v>12</v>
      </c>
      <c r="B10" s="15">
        <v>-0.10484290319971343</v>
      </c>
      <c r="C10" s="15">
        <v>-0.51311844077961022</v>
      </c>
      <c r="D10" s="15">
        <v>-0.61796134397932367</v>
      </c>
    </row>
    <row r="11" spans="1:4" x14ac:dyDescent="0.35">
      <c r="A11" s="5">
        <v>2018</v>
      </c>
      <c r="B11" s="15">
        <v>0.24553127853314546</v>
      </c>
      <c r="C11" s="15">
        <v>-0.74637873111934383</v>
      </c>
      <c r="D11" s="15">
        <v>-0.50084745258619823</v>
      </c>
    </row>
    <row r="12" spans="1:4" x14ac:dyDescent="0.35">
      <c r="A12" s="6">
        <v>1</v>
      </c>
      <c r="B12" s="15">
        <v>8.7160608425982569E-2</v>
      </c>
      <c r="C12" s="15">
        <v>-0.14301861338486499</v>
      </c>
      <c r="D12" s="15">
        <v>-5.5858004958882421E-2</v>
      </c>
    </row>
    <row r="13" spans="1:4" x14ac:dyDescent="0.35">
      <c r="A13" s="6">
        <v>2</v>
      </c>
      <c r="B13" s="15">
        <v>0.11165876421971926</v>
      </c>
      <c r="C13" s="15">
        <v>-6.5624089363768817E-2</v>
      </c>
      <c r="D13" s="15">
        <v>4.6034674855950447E-2</v>
      </c>
    </row>
    <row r="14" spans="1:4" x14ac:dyDescent="0.35">
      <c r="A14" s="6">
        <v>3</v>
      </c>
      <c r="B14" s="15">
        <v>4.1873911403997058E-2</v>
      </c>
      <c r="C14" s="15">
        <v>0.40999146077976262</v>
      </c>
      <c r="D14" s="15">
        <v>0.45186537218375966</v>
      </c>
    </row>
    <row r="15" spans="1:4" x14ac:dyDescent="0.35">
      <c r="A15" s="6">
        <v>4</v>
      </c>
      <c r="B15" s="15">
        <v>0.1508511919737133</v>
      </c>
      <c r="C15" s="15">
        <v>0.12804329575437756</v>
      </c>
      <c r="D15" s="15">
        <v>0.27889448772809089</v>
      </c>
    </row>
    <row r="16" spans="1:4" x14ac:dyDescent="0.35">
      <c r="A16" s="6">
        <v>5</v>
      </c>
      <c r="B16" s="15">
        <v>0.26772365666434056</v>
      </c>
      <c r="C16" s="15">
        <v>0.50115418172753334</v>
      </c>
      <c r="D16" s="15">
        <v>0.76887783839187396</v>
      </c>
    </row>
    <row r="17" spans="1:4" x14ac:dyDescent="0.35">
      <c r="A17" s="6">
        <v>6</v>
      </c>
      <c r="B17" s="15">
        <v>8.5947705747877204E-2</v>
      </c>
      <c r="C17" s="15">
        <v>0.12492719542601856</v>
      </c>
      <c r="D17" s="15">
        <v>0.21087490117389576</v>
      </c>
    </row>
    <row r="18" spans="1:4" x14ac:dyDescent="0.35">
      <c r="A18" s="6">
        <v>7</v>
      </c>
      <c r="B18" s="15">
        <v>1.6333537460722209E-2</v>
      </c>
      <c r="C18" s="15">
        <v>0.15840558983519459</v>
      </c>
      <c r="D18" s="15">
        <v>0.17473912729591681</v>
      </c>
    </row>
    <row r="19" spans="1:4" x14ac:dyDescent="0.35">
      <c r="A19" s="6">
        <v>8</v>
      </c>
      <c r="B19" s="15">
        <v>-3.6739834098312885E-2</v>
      </c>
      <c r="C19" s="15">
        <v>-2.6279545176211245E-2</v>
      </c>
      <c r="D19" s="15">
        <v>-6.3019379274524126E-2</v>
      </c>
    </row>
    <row r="20" spans="1:4" x14ac:dyDescent="0.35">
      <c r="A20" s="6">
        <v>9</v>
      </c>
      <c r="B20" s="15">
        <v>-3.1925119618509586E-2</v>
      </c>
      <c r="C20" s="15">
        <v>-0.2114596267621065</v>
      </c>
      <c r="D20" s="15">
        <v>-0.24338474638061608</v>
      </c>
    </row>
    <row r="21" spans="1:4" x14ac:dyDescent="0.35">
      <c r="A21" s="6">
        <v>10</v>
      </c>
      <c r="B21" s="15">
        <v>7.5653486086429925E-2</v>
      </c>
      <c r="C21" s="15">
        <v>-0.2701107438974894</v>
      </c>
      <c r="D21" s="15">
        <v>-0.19445725781105949</v>
      </c>
    </row>
    <row r="22" spans="1:4" x14ac:dyDescent="0.35">
      <c r="A22" s="6">
        <v>11</v>
      </c>
      <c r="B22" s="15">
        <v>-0.50190479740559879</v>
      </c>
      <c r="C22" s="15">
        <v>-1.0437982153649259</v>
      </c>
      <c r="D22" s="15">
        <v>-1.5457030127705247</v>
      </c>
    </row>
    <row r="23" spans="1:4" x14ac:dyDescent="0.35">
      <c r="A23" s="6">
        <v>12</v>
      </c>
      <c r="B23" s="15">
        <v>-2.1101832327215426E-2</v>
      </c>
      <c r="C23" s="15">
        <v>-0.30860962069286357</v>
      </c>
      <c r="D23" s="15">
        <v>-0.32971145302007898</v>
      </c>
    </row>
    <row r="24" spans="1:4" x14ac:dyDescent="0.35">
      <c r="A24" s="5">
        <v>2019</v>
      </c>
      <c r="B24" s="15">
        <v>-0.15363724708491716</v>
      </c>
      <c r="C24" s="15">
        <v>-0.58381328036910385</v>
      </c>
      <c r="D24" s="15">
        <v>-0.73745052745402062</v>
      </c>
    </row>
    <row r="25" spans="1:4" x14ac:dyDescent="0.35">
      <c r="A25" s="6">
        <v>1</v>
      </c>
      <c r="B25" s="15">
        <v>0.3161097864453723</v>
      </c>
      <c r="C25" s="15">
        <v>-0.24885738631962198</v>
      </c>
      <c r="D25" s="15">
        <v>6.7252400125750317E-2</v>
      </c>
    </row>
    <row r="26" spans="1:4" x14ac:dyDescent="0.35">
      <c r="A26" s="6">
        <v>2</v>
      </c>
      <c r="B26" s="15">
        <v>-4.7270625695156263E-2</v>
      </c>
      <c r="C26" s="15">
        <v>-7.3669764830640638E-2</v>
      </c>
      <c r="D26" s="15">
        <v>-0.1209403905257969</v>
      </c>
    </row>
    <row r="27" spans="1:4" x14ac:dyDescent="0.35">
      <c r="A27" s="6">
        <v>3</v>
      </c>
      <c r="B27" s="15">
        <v>0.28438269365077506</v>
      </c>
      <c r="C27" s="15">
        <v>0.41920524602834353</v>
      </c>
      <c r="D27" s="15">
        <v>0.70358793967911859</v>
      </c>
    </row>
    <row r="28" spans="1:4" x14ac:dyDescent="0.35">
      <c r="A28" s="6">
        <v>4</v>
      </c>
      <c r="B28" s="15">
        <v>-7.1882933031102714E-2</v>
      </c>
      <c r="C28" s="15">
        <v>0.37578304624778563</v>
      </c>
      <c r="D28" s="15">
        <v>0.30390011321668292</v>
      </c>
    </row>
    <row r="29" spans="1:4" x14ac:dyDescent="0.35">
      <c r="A29" s="6">
        <v>5</v>
      </c>
      <c r="B29" s="15">
        <v>-0.31262111405719056</v>
      </c>
      <c r="C29" s="15">
        <v>0.27798551126931514</v>
      </c>
      <c r="D29" s="15">
        <v>-3.4635602787875419E-2</v>
      </c>
    </row>
    <row r="30" spans="1:4" x14ac:dyDescent="0.35">
      <c r="A30" s="6">
        <v>6</v>
      </c>
      <c r="B30" s="15">
        <v>5.0106376321882237E-2</v>
      </c>
      <c r="C30" s="15">
        <v>0.22704698198340328</v>
      </c>
      <c r="D30" s="15">
        <v>0.27715335830528554</v>
      </c>
    </row>
    <row r="31" spans="1:4" x14ac:dyDescent="0.35">
      <c r="A31" s="6">
        <v>7</v>
      </c>
      <c r="B31" s="15">
        <v>0.25699142199595509</v>
      </c>
      <c r="C31" s="15">
        <v>0.14681289808488529</v>
      </c>
      <c r="D31" s="15">
        <v>0.40380432008084038</v>
      </c>
    </row>
    <row r="32" spans="1:4" x14ac:dyDescent="0.35">
      <c r="A32" s="6">
        <v>8</v>
      </c>
      <c r="B32" s="15">
        <v>-0.22577090941903374</v>
      </c>
      <c r="C32" s="15">
        <v>5.588934976210809E-2</v>
      </c>
      <c r="D32" s="15">
        <v>-0.16988155965692564</v>
      </c>
    </row>
    <row r="33" spans="1:11" x14ac:dyDescent="0.35">
      <c r="A33" s="6">
        <v>9</v>
      </c>
      <c r="B33" s="15">
        <v>3.4052645582743846E-2</v>
      </c>
      <c r="C33" s="15">
        <v>-0.19659623818222738</v>
      </c>
      <c r="D33" s="15">
        <v>-0.16254359259948353</v>
      </c>
    </row>
    <row r="34" spans="1:11" x14ac:dyDescent="0.35">
      <c r="A34" s="6">
        <v>10</v>
      </c>
      <c r="B34" s="15">
        <v>9.1327455761895826E-2</v>
      </c>
      <c r="C34" s="15">
        <v>-0.32662069039716396</v>
      </c>
      <c r="D34" s="15">
        <v>-0.23529323463526813</v>
      </c>
    </row>
    <row r="35" spans="1:11" x14ac:dyDescent="0.35">
      <c r="A35" s="6">
        <v>11</v>
      </c>
      <c r="B35" s="15">
        <v>-0.29326238840729718</v>
      </c>
      <c r="C35" s="15">
        <v>-1.0983993317379328</v>
      </c>
      <c r="D35" s="15">
        <v>-1.3916617201452299</v>
      </c>
    </row>
    <row r="36" spans="1:11" x14ac:dyDescent="0.35">
      <c r="A36" s="6">
        <v>12</v>
      </c>
      <c r="B36" s="15">
        <v>-0.23579965623376103</v>
      </c>
      <c r="C36" s="15">
        <v>-0.14239290227735796</v>
      </c>
      <c r="D36" s="15">
        <v>-0.37819255851111899</v>
      </c>
    </row>
    <row r="37" spans="1:11" x14ac:dyDescent="0.35">
      <c r="A37" s="5" t="s">
        <v>22</v>
      </c>
      <c r="B37" s="15">
        <v>1.5077037287630417</v>
      </c>
      <c r="C37" s="15">
        <v>-3.1365322886852827</v>
      </c>
      <c r="D37" s="15">
        <v>-1.628828559922241</v>
      </c>
    </row>
    <row r="39" spans="1:11" ht="18.5" x14ac:dyDescent="0.45">
      <c r="A39" s="25" t="s">
        <v>56</v>
      </c>
      <c r="B39" s="25"/>
      <c r="C39" s="25"/>
      <c r="D39" s="25"/>
      <c r="E39" s="25"/>
      <c r="F39" s="25"/>
      <c r="G39" s="25"/>
      <c r="H39" s="25"/>
      <c r="I39" s="25"/>
      <c r="J39" s="25"/>
      <c r="K39" s="25"/>
    </row>
  </sheetData>
  <mergeCells count="1">
    <mergeCell ref="A39:K39"/>
  </mergeCell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1D080-ABD1-4498-91CA-2E73EA5BF8A6}">
  <sheetPr>
    <tabColor theme="7" tint="-0.499984740745262"/>
  </sheetPr>
  <dimension ref="B1:E68"/>
  <sheetViews>
    <sheetView topLeftCell="B1" workbookViewId="0">
      <selection activeCell="B1" sqref="B1:E1048576"/>
    </sheetView>
  </sheetViews>
  <sheetFormatPr defaultRowHeight="14.5" x14ac:dyDescent="0.35"/>
  <cols>
    <col min="2" max="2" width="17.7265625" customWidth="1"/>
  </cols>
  <sheetData>
    <row r="1" spans="2:5" x14ac:dyDescent="0.35">
      <c r="B1" t="s">
        <v>4</v>
      </c>
      <c r="C1" t="s">
        <v>3</v>
      </c>
      <c r="D1" t="s">
        <v>2</v>
      </c>
      <c r="E1" t="s">
        <v>5</v>
      </c>
    </row>
    <row r="2" spans="2:5" x14ac:dyDescent="0.35">
      <c r="B2" t="s">
        <v>1</v>
      </c>
      <c r="C2">
        <v>2017</v>
      </c>
      <c r="D2">
        <v>6</v>
      </c>
      <c r="E2">
        <v>2689</v>
      </c>
    </row>
    <row r="3" spans="2:5" x14ac:dyDescent="0.35">
      <c r="B3" t="s">
        <v>1</v>
      </c>
      <c r="C3">
        <v>2017</v>
      </c>
      <c r="D3">
        <v>7</v>
      </c>
      <c r="E3">
        <v>44073</v>
      </c>
    </row>
    <row r="4" spans="2:5" x14ac:dyDescent="0.35">
      <c r="B4" t="s">
        <v>1</v>
      </c>
      <c r="C4">
        <v>2017</v>
      </c>
      <c r="D4">
        <v>8</v>
      </c>
      <c r="E4">
        <v>83292</v>
      </c>
    </row>
    <row r="5" spans="2:5" x14ac:dyDescent="0.35">
      <c r="B5" t="s">
        <v>1</v>
      </c>
      <c r="C5">
        <v>2017</v>
      </c>
      <c r="D5">
        <v>9</v>
      </c>
      <c r="E5">
        <v>98558</v>
      </c>
    </row>
    <row r="6" spans="2:5" x14ac:dyDescent="0.35">
      <c r="B6" t="s">
        <v>1</v>
      </c>
      <c r="C6">
        <v>2017</v>
      </c>
      <c r="D6">
        <v>10</v>
      </c>
      <c r="E6">
        <v>108937</v>
      </c>
    </row>
    <row r="7" spans="2:5" x14ac:dyDescent="0.35">
      <c r="B7" t="s">
        <v>1</v>
      </c>
      <c r="C7">
        <v>2017</v>
      </c>
      <c r="D7">
        <v>11</v>
      </c>
      <c r="E7">
        <v>95612</v>
      </c>
    </row>
    <row r="8" spans="2:5" x14ac:dyDescent="0.35">
      <c r="B8" t="s">
        <v>1</v>
      </c>
      <c r="C8">
        <v>2017</v>
      </c>
      <c r="D8">
        <v>12</v>
      </c>
      <c r="E8">
        <v>86539</v>
      </c>
    </row>
    <row r="9" spans="2:5" x14ac:dyDescent="0.35">
      <c r="B9" t="s">
        <v>1</v>
      </c>
      <c r="C9">
        <v>2018</v>
      </c>
      <c r="D9">
        <v>1</v>
      </c>
      <c r="E9">
        <v>94802</v>
      </c>
    </row>
    <row r="10" spans="2:5" x14ac:dyDescent="0.35">
      <c r="B10" t="s">
        <v>1</v>
      </c>
      <c r="C10">
        <v>2018</v>
      </c>
      <c r="D10">
        <v>2</v>
      </c>
      <c r="E10">
        <v>106718</v>
      </c>
    </row>
    <row r="11" spans="2:5" x14ac:dyDescent="0.35">
      <c r="B11" t="s">
        <v>1</v>
      </c>
      <c r="C11">
        <v>2018</v>
      </c>
      <c r="D11">
        <v>3</v>
      </c>
      <c r="E11">
        <v>111382</v>
      </c>
    </row>
    <row r="12" spans="2:5" x14ac:dyDescent="0.35">
      <c r="B12" t="s">
        <v>1</v>
      </c>
      <c r="C12">
        <v>2018</v>
      </c>
      <c r="D12">
        <v>4</v>
      </c>
      <c r="E12">
        <v>131169</v>
      </c>
    </row>
    <row r="13" spans="2:5" x14ac:dyDescent="0.35">
      <c r="B13" t="s">
        <v>1</v>
      </c>
      <c r="C13">
        <v>2018</v>
      </c>
      <c r="D13">
        <v>5</v>
      </c>
      <c r="E13">
        <v>179125</v>
      </c>
    </row>
    <row r="14" spans="2:5" x14ac:dyDescent="0.35">
      <c r="B14" t="s">
        <v>1</v>
      </c>
      <c r="C14">
        <v>2018</v>
      </c>
      <c r="D14">
        <v>6</v>
      </c>
      <c r="E14">
        <v>195968</v>
      </c>
    </row>
    <row r="15" spans="2:5" x14ac:dyDescent="0.35">
      <c r="B15" t="s">
        <v>1</v>
      </c>
      <c r="C15">
        <v>2018</v>
      </c>
      <c r="D15">
        <v>7</v>
      </c>
      <c r="E15">
        <v>199222</v>
      </c>
    </row>
    <row r="16" spans="2:5" x14ac:dyDescent="0.35">
      <c r="B16" t="s">
        <v>1</v>
      </c>
      <c r="C16">
        <v>2018</v>
      </c>
      <c r="D16">
        <v>8</v>
      </c>
      <c r="E16">
        <v>192162</v>
      </c>
    </row>
    <row r="17" spans="2:5" x14ac:dyDescent="0.35">
      <c r="B17" t="s">
        <v>1</v>
      </c>
      <c r="C17">
        <v>2018</v>
      </c>
      <c r="D17">
        <v>9</v>
      </c>
      <c r="E17">
        <v>186217</v>
      </c>
    </row>
    <row r="18" spans="2:5" x14ac:dyDescent="0.35">
      <c r="B18" t="s">
        <v>1</v>
      </c>
      <c r="C18">
        <v>2018</v>
      </c>
      <c r="D18">
        <v>10</v>
      </c>
      <c r="E18">
        <v>201458</v>
      </c>
    </row>
    <row r="19" spans="2:5" x14ac:dyDescent="0.35">
      <c r="B19" t="s">
        <v>1</v>
      </c>
      <c r="C19">
        <v>2018</v>
      </c>
      <c r="D19">
        <v>11</v>
      </c>
      <c r="E19">
        <v>134135</v>
      </c>
    </row>
    <row r="20" spans="2:5" x14ac:dyDescent="0.35">
      <c r="B20" t="s">
        <v>1</v>
      </c>
      <c r="C20">
        <v>2018</v>
      </c>
      <c r="D20">
        <v>12</v>
      </c>
      <c r="E20">
        <v>131363</v>
      </c>
    </row>
    <row r="21" spans="2:5" x14ac:dyDescent="0.35">
      <c r="B21" t="s">
        <v>1</v>
      </c>
      <c r="C21">
        <v>2019</v>
      </c>
      <c r="D21">
        <v>1</v>
      </c>
      <c r="E21">
        <v>192082</v>
      </c>
    </row>
    <row r="22" spans="2:5" x14ac:dyDescent="0.35">
      <c r="B22" t="s">
        <v>1</v>
      </c>
      <c r="C22">
        <v>2019</v>
      </c>
      <c r="D22">
        <v>2</v>
      </c>
      <c r="E22">
        <v>183412</v>
      </c>
    </row>
    <row r="23" spans="2:5" x14ac:dyDescent="0.35">
      <c r="B23" t="s">
        <v>1</v>
      </c>
      <c r="C23">
        <v>2019</v>
      </c>
      <c r="D23">
        <v>3</v>
      </c>
      <c r="E23">
        <v>256299</v>
      </c>
    </row>
    <row r="24" spans="2:5" x14ac:dyDescent="0.35">
      <c r="B24" t="s">
        <v>1</v>
      </c>
      <c r="C24">
        <v>2019</v>
      </c>
      <c r="D24">
        <v>4</v>
      </c>
      <c r="E24">
        <v>239111</v>
      </c>
    </row>
    <row r="25" spans="2:5" x14ac:dyDescent="0.35">
      <c r="B25" t="s">
        <v>1</v>
      </c>
      <c r="C25">
        <v>2019</v>
      </c>
      <c r="D25">
        <v>5</v>
      </c>
      <c r="E25">
        <v>182163</v>
      </c>
    </row>
    <row r="26" spans="2:5" x14ac:dyDescent="0.35">
      <c r="B26" t="s">
        <v>1</v>
      </c>
      <c r="C26">
        <v>2019</v>
      </c>
      <c r="D26">
        <v>6</v>
      </c>
      <c r="E26">
        <v>191772</v>
      </c>
    </row>
    <row r="27" spans="2:5" x14ac:dyDescent="0.35">
      <c r="B27" t="s">
        <v>1</v>
      </c>
      <c r="C27">
        <v>2019</v>
      </c>
      <c r="D27">
        <v>7</v>
      </c>
      <c r="E27">
        <v>258102</v>
      </c>
    </row>
    <row r="28" spans="2:5" x14ac:dyDescent="0.35">
      <c r="B28" t="s">
        <v>1</v>
      </c>
      <c r="C28">
        <v>2019</v>
      </c>
      <c r="D28">
        <v>8</v>
      </c>
      <c r="E28">
        <v>210563</v>
      </c>
    </row>
    <row r="29" spans="2:5" x14ac:dyDescent="0.35">
      <c r="B29" t="s">
        <v>1</v>
      </c>
      <c r="C29">
        <v>2019</v>
      </c>
      <c r="D29">
        <v>9</v>
      </c>
      <c r="E29">
        <v>217986</v>
      </c>
    </row>
    <row r="30" spans="2:5" x14ac:dyDescent="0.35">
      <c r="B30" t="s">
        <v>1</v>
      </c>
      <c r="C30">
        <v>2019</v>
      </c>
      <c r="D30">
        <v>10</v>
      </c>
      <c r="E30">
        <v>239895</v>
      </c>
    </row>
    <row r="31" spans="2:5" x14ac:dyDescent="0.35">
      <c r="B31" t="s">
        <v>1</v>
      </c>
      <c r="C31">
        <v>2019</v>
      </c>
      <c r="D31">
        <v>11</v>
      </c>
      <c r="E31">
        <v>185496</v>
      </c>
    </row>
    <row r="32" spans="2:5" x14ac:dyDescent="0.35">
      <c r="B32" t="s">
        <v>1</v>
      </c>
      <c r="C32">
        <v>2019</v>
      </c>
      <c r="D32">
        <v>12</v>
      </c>
      <c r="E32">
        <v>150102</v>
      </c>
    </row>
    <row r="33" spans="2:5" x14ac:dyDescent="0.35">
      <c r="B33" t="s">
        <v>0</v>
      </c>
      <c r="C33">
        <v>2017</v>
      </c>
      <c r="D33">
        <v>1</v>
      </c>
      <c r="E33">
        <v>111942</v>
      </c>
    </row>
    <row r="34" spans="2:5" x14ac:dyDescent="0.35">
      <c r="B34" t="s">
        <v>0</v>
      </c>
      <c r="C34">
        <v>2017</v>
      </c>
      <c r="D34">
        <v>2</v>
      </c>
      <c r="E34">
        <v>166343</v>
      </c>
    </row>
    <row r="35" spans="2:5" x14ac:dyDescent="0.35">
      <c r="B35" t="s">
        <v>0</v>
      </c>
      <c r="C35">
        <v>2017</v>
      </c>
      <c r="D35">
        <v>3</v>
      </c>
      <c r="E35">
        <v>153406</v>
      </c>
    </row>
    <row r="36" spans="2:5" x14ac:dyDescent="0.35">
      <c r="B36" t="s">
        <v>0</v>
      </c>
      <c r="C36">
        <v>2017</v>
      </c>
      <c r="D36">
        <v>4</v>
      </c>
      <c r="E36">
        <v>268654</v>
      </c>
    </row>
    <row r="37" spans="2:5" x14ac:dyDescent="0.35">
      <c r="B37" t="s">
        <v>0</v>
      </c>
      <c r="C37">
        <v>2017</v>
      </c>
      <c r="D37">
        <v>5</v>
      </c>
      <c r="E37">
        <v>345985</v>
      </c>
    </row>
    <row r="38" spans="2:5" x14ac:dyDescent="0.35">
      <c r="B38" t="s">
        <v>0</v>
      </c>
      <c r="C38">
        <v>2017</v>
      </c>
      <c r="D38">
        <v>6</v>
      </c>
      <c r="E38">
        <v>505164</v>
      </c>
    </row>
    <row r="39" spans="2:5" x14ac:dyDescent="0.35">
      <c r="B39" t="s">
        <v>0</v>
      </c>
      <c r="C39">
        <v>2017</v>
      </c>
      <c r="D39">
        <v>7</v>
      </c>
      <c r="E39">
        <v>565142</v>
      </c>
    </row>
    <row r="40" spans="2:5" x14ac:dyDescent="0.35">
      <c r="B40" t="s">
        <v>0</v>
      </c>
      <c r="C40">
        <v>2017</v>
      </c>
      <c r="D40">
        <v>8</v>
      </c>
      <c r="E40">
        <v>557639</v>
      </c>
    </row>
    <row r="41" spans="2:5" x14ac:dyDescent="0.35">
      <c r="B41" t="s">
        <v>0</v>
      </c>
      <c r="C41">
        <v>2017</v>
      </c>
      <c r="D41">
        <v>9</v>
      </c>
      <c r="E41">
        <v>485443</v>
      </c>
    </row>
    <row r="42" spans="2:5" x14ac:dyDescent="0.35">
      <c r="B42" t="s">
        <v>0</v>
      </c>
      <c r="C42">
        <v>2017</v>
      </c>
      <c r="D42">
        <v>10</v>
      </c>
      <c r="E42">
        <v>354104</v>
      </c>
    </row>
    <row r="43" spans="2:5" x14ac:dyDescent="0.35">
      <c r="B43" t="s">
        <v>0</v>
      </c>
      <c r="C43">
        <v>2017</v>
      </c>
      <c r="D43">
        <v>11</v>
      </c>
      <c r="E43">
        <v>189739</v>
      </c>
    </row>
    <row r="44" spans="2:5" x14ac:dyDescent="0.35">
      <c r="B44" t="s">
        <v>0</v>
      </c>
      <c r="C44">
        <v>2017</v>
      </c>
      <c r="D44">
        <v>12</v>
      </c>
      <c r="E44">
        <v>125396</v>
      </c>
    </row>
    <row r="45" spans="2:5" x14ac:dyDescent="0.35">
      <c r="B45" t="s">
        <v>0</v>
      </c>
      <c r="C45">
        <v>2018</v>
      </c>
      <c r="D45">
        <v>1</v>
      </c>
      <c r="E45">
        <v>109706</v>
      </c>
    </row>
    <row r="46" spans="2:5" x14ac:dyDescent="0.35">
      <c r="B46" t="s">
        <v>0</v>
      </c>
      <c r="C46">
        <v>2018</v>
      </c>
      <c r="D46">
        <v>2</v>
      </c>
      <c r="E46">
        <v>102950</v>
      </c>
    </row>
    <row r="47" spans="2:5" x14ac:dyDescent="0.35">
      <c r="B47" t="s">
        <v>0</v>
      </c>
      <c r="C47">
        <v>2018</v>
      </c>
      <c r="D47">
        <v>3</v>
      </c>
      <c r="E47">
        <v>174489</v>
      </c>
    </row>
    <row r="48" spans="2:5" x14ac:dyDescent="0.35">
      <c r="B48" t="s">
        <v>0</v>
      </c>
      <c r="C48">
        <v>2018</v>
      </c>
      <c r="D48">
        <v>4</v>
      </c>
      <c r="E48">
        <v>200112</v>
      </c>
    </row>
    <row r="49" spans="2:5" x14ac:dyDescent="0.35">
      <c r="B49" t="s">
        <v>0</v>
      </c>
      <c r="C49">
        <v>2018</v>
      </c>
      <c r="D49">
        <v>5</v>
      </c>
      <c r="E49">
        <v>401150</v>
      </c>
    </row>
    <row r="50" spans="2:5" x14ac:dyDescent="0.35">
      <c r="B50" t="s">
        <v>0</v>
      </c>
      <c r="C50">
        <v>2018</v>
      </c>
      <c r="D50">
        <v>6</v>
      </c>
      <c r="E50">
        <v>458419</v>
      </c>
    </row>
    <row r="51" spans="2:5" x14ac:dyDescent="0.35">
      <c r="B51" t="s">
        <v>0</v>
      </c>
      <c r="C51">
        <v>2018</v>
      </c>
      <c r="D51">
        <v>7</v>
      </c>
      <c r="E51">
        <v>544703</v>
      </c>
    </row>
    <row r="52" spans="2:5" x14ac:dyDescent="0.35">
      <c r="B52" t="s">
        <v>0</v>
      </c>
      <c r="C52">
        <v>2018</v>
      </c>
      <c r="D52">
        <v>8</v>
      </c>
      <c r="E52">
        <v>530755</v>
      </c>
    </row>
    <row r="53" spans="2:5" x14ac:dyDescent="0.35">
      <c r="B53" t="s">
        <v>0</v>
      </c>
      <c r="C53">
        <v>2018</v>
      </c>
      <c r="D53">
        <v>9</v>
      </c>
      <c r="E53">
        <v>438112</v>
      </c>
    </row>
    <row r="54" spans="2:5" x14ac:dyDescent="0.35">
      <c r="B54" t="s">
        <v>0</v>
      </c>
      <c r="C54">
        <v>2018</v>
      </c>
      <c r="D54">
        <v>10</v>
      </c>
      <c r="E54">
        <v>344940</v>
      </c>
    </row>
    <row r="55" spans="2:5" x14ac:dyDescent="0.35">
      <c r="B55" t="s">
        <v>0</v>
      </c>
      <c r="C55">
        <v>2018</v>
      </c>
      <c r="D55">
        <v>11</v>
      </c>
      <c r="E55">
        <v>168774</v>
      </c>
    </row>
    <row r="56" spans="2:5" x14ac:dyDescent="0.35">
      <c r="B56" t="s">
        <v>0</v>
      </c>
      <c r="C56">
        <v>2018</v>
      </c>
      <c r="D56">
        <v>12</v>
      </c>
      <c r="E56">
        <v>128972</v>
      </c>
    </row>
    <row r="57" spans="2:5" x14ac:dyDescent="0.35">
      <c r="B57" t="s">
        <v>0</v>
      </c>
      <c r="C57">
        <v>2019</v>
      </c>
      <c r="D57">
        <v>1</v>
      </c>
      <c r="E57">
        <v>103272</v>
      </c>
    </row>
    <row r="58" spans="2:5" x14ac:dyDescent="0.35">
      <c r="B58" t="s">
        <v>0</v>
      </c>
      <c r="C58">
        <v>2019</v>
      </c>
      <c r="D58">
        <v>2</v>
      </c>
      <c r="E58">
        <v>96186</v>
      </c>
    </row>
    <row r="59" spans="2:5" x14ac:dyDescent="0.35">
      <c r="B59" t="s">
        <v>0</v>
      </c>
      <c r="C59">
        <v>2019</v>
      </c>
      <c r="D59">
        <v>3</v>
      </c>
      <c r="E59">
        <v>165611</v>
      </c>
    </row>
    <row r="60" spans="2:5" x14ac:dyDescent="0.35">
      <c r="B60" t="s">
        <v>0</v>
      </c>
      <c r="C60">
        <v>2019</v>
      </c>
      <c r="D60">
        <v>4</v>
      </c>
      <c r="E60">
        <v>265310</v>
      </c>
    </row>
    <row r="61" spans="2:5" x14ac:dyDescent="0.35">
      <c r="B61" t="s">
        <v>0</v>
      </c>
      <c r="C61">
        <v>2019</v>
      </c>
      <c r="D61">
        <v>5</v>
      </c>
      <c r="E61">
        <v>367458</v>
      </c>
    </row>
    <row r="62" spans="2:5" x14ac:dyDescent="0.35">
      <c r="B62" t="s">
        <v>0</v>
      </c>
      <c r="C62">
        <v>2019</v>
      </c>
      <c r="D62">
        <v>6</v>
      </c>
      <c r="E62">
        <v>475395</v>
      </c>
    </row>
    <row r="63" spans="2:5" x14ac:dyDescent="0.35">
      <c r="B63" t="s">
        <v>0</v>
      </c>
      <c r="C63">
        <v>2019</v>
      </c>
      <c r="D63">
        <v>7</v>
      </c>
      <c r="E63">
        <v>557199</v>
      </c>
    </row>
    <row r="64" spans="2:5" x14ac:dyDescent="0.35">
      <c r="B64" t="s">
        <v>0</v>
      </c>
      <c r="C64">
        <v>2019</v>
      </c>
      <c r="D64">
        <v>8</v>
      </c>
      <c r="E64">
        <v>590184</v>
      </c>
    </row>
    <row r="65" spans="2:5" x14ac:dyDescent="0.35">
      <c r="B65" t="s">
        <v>0</v>
      </c>
      <c r="C65">
        <v>2019</v>
      </c>
      <c r="D65">
        <v>9</v>
      </c>
      <c r="E65">
        <v>493219</v>
      </c>
    </row>
    <row r="66" spans="2:5" x14ac:dyDescent="0.35">
      <c r="B66" t="s">
        <v>0</v>
      </c>
      <c r="C66">
        <v>2019</v>
      </c>
      <c r="D66">
        <v>10</v>
      </c>
      <c r="E66">
        <v>371786</v>
      </c>
    </row>
    <row r="67" spans="2:5" x14ac:dyDescent="0.35">
      <c r="B67" t="s">
        <v>0</v>
      </c>
      <c r="C67">
        <v>2019</v>
      </c>
      <c r="D67">
        <v>11</v>
      </c>
      <c r="E67">
        <v>177176</v>
      </c>
    </row>
    <row r="68" spans="2:5" x14ac:dyDescent="0.35">
      <c r="B68" t="s">
        <v>0</v>
      </c>
      <c r="C68">
        <v>2019</v>
      </c>
      <c r="D68">
        <v>12</v>
      </c>
      <c r="E68">
        <v>155092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1C32D-9FEF-4383-A693-31BBF5257D04}">
  <sheetPr filterMode="1">
    <tabColor theme="7" tint="-0.249977111117893"/>
  </sheetPr>
  <dimension ref="A1:E63"/>
  <sheetViews>
    <sheetView workbookViewId="0">
      <selection activeCell="E54" sqref="E54"/>
    </sheetView>
  </sheetViews>
  <sheetFormatPr defaultRowHeight="14.5" x14ac:dyDescent="0.35"/>
  <cols>
    <col min="1" max="5" width="23.81640625" customWidth="1"/>
  </cols>
  <sheetData>
    <row r="1" spans="1:5" x14ac:dyDescent="0.35">
      <c r="A1" t="s">
        <v>4</v>
      </c>
      <c r="B1" t="s">
        <v>3</v>
      </c>
      <c r="C1" t="s">
        <v>2</v>
      </c>
      <c r="D1" t="s">
        <v>36</v>
      </c>
      <c r="E1" t="s">
        <v>32</v>
      </c>
    </row>
    <row r="2" spans="1:5" hidden="1" x14ac:dyDescent="0.35">
      <c r="A2" t="s">
        <v>1</v>
      </c>
      <c r="B2">
        <v>2017</v>
      </c>
      <c r="C2">
        <v>6</v>
      </c>
      <c r="D2">
        <v>2689</v>
      </c>
      <c r="E2" s="13"/>
    </row>
    <row r="3" spans="1:5" hidden="1" x14ac:dyDescent="0.35">
      <c r="A3" t="s">
        <v>1</v>
      </c>
      <c r="B3">
        <v>2017</v>
      </c>
      <c r="C3">
        <v>7</v>
      </c>
      <c r="D3">
        <v>44073</v>
      </c>
      <c r="E3" s="16">
        <f t="shared" ref="E3:E32" si="0">(D3-D2)/D3</f>
        <v>0.93898758877317179</v>
      </c>
    </row>
    <row r="4" spans="1:5" hidden="1" x14ac:dyDescent="0.35">
      <c r="A4" t="s">
        <v>1</v>
      </c>
      <c r="B4">
        <v>2017</v>
      </c>
      <c r="C4">
        <v>8</v>
      </c>
      <c r="D4">
        <v>83292</v>
      </c>
      <c r="E4" s="16">
        <f t="shared" si="0"/>
        <v>0.47086154732747443</v>
      </c>
    </row>
    <row r="5" spans="1:5" hidden="1" x14ac:dyDescent="0.35">
      <c r="A5" t="s">
        <v>1</v>
      </c>
      <c r="B5">
        <v>2017</v>
      </c>
      <c r="C5">
        <v>9</v>
      </c>
      <c r="D5">
        <v>98558</v>
      </c>
      <c r="E5" s="16">
        <f t="shared" si="0"/>
        <v>0.15489356521033301</v>
      </c>
    </row>
    <row r="6" spans="1:5" hidden="1" x14ac:dyDescent="0.35">
      <c r="A6" t="s">
        <v>1</v>
      </c>
      <c r="B6">
        <v>2017</v>
      </c>
      <c r="C6">
        <v>10</v>
      </c>
      <c r="D6">
        <v>108937</v>
      </c>
      <c r="E6" s="16">
        <f t="shared" si="0"/>
        <v>9.5275250833050301E-2</v>
      </c>
    </row>
    <row r="7" spans="1:5" hidden="1" x14ac:dyDescent="0.35">
      <c r="A7" t="s">
        <v>1</v>
      </c>
      <c r="B7">
        <v>2017</v>
      </c>
      <c r="C7">
        <v>11</v>
      </c>
      <c r="D7">
        <v>95612</v>
      </c>
      <c r="E7" s="16">
        <f t="shared" si="0"/>
        <v>-0.13936535162950256</v>
      </c>
    </row>
    <row r="8" spans="1:5" hidden="1" x14ac:dyDescent="0.35">
      <c r="A8" t="s">
        <v>1</v>
      </c>
      <c r="B8">
        <v>2017</v>
      </c>
      <c r="C8">
        <v>12</v>
      </c>
      <c r="D8">
        <v>86539</v>
      </c>
      <c r="E8" s="16">
        <f t="shared" si="0"/>
        <v>-0.10484290319971343</v>
      </c>
    </row>
    <row r="9" spans="1:5" hidden="1" x14ac:dyDescent="0.35">
      <c r="A9" t="s">
        <v>1</v>
      </c>
      <c r="B9">
        <v>2018</v>
      </c>
      <c r="C9">
        <v>1</v>
      </c>
      <c r="D9">
        <v>94802</v>
      </c>
      <c r="E9" s="16">
        <f t="shared" si="0"/>
        <v>8.7160608425982569E-2</v>
      </c>
    </row>
    <row r="10" spans="1:5" hidden="1" x14ac:dyDescent="0.35">
      <c r="A10" t="s">
        <v>1</v>
      </c>
      <c r="B10">
        <v>2018</v>
      </c>
      <c r="C10">
        <v>2</v>
      </c>
      <c r="D10">
        <v>106718</v>
      </c>
      <c r="E10" s="16">
        <f t="shared" si="0"/>
        <v>0.11165876421971926</v>
      </c>
    </row>
    <row r="11" spans="1:5" hidden="1" x14ac:dyDescent="0.35">
      <c r="A11" t="s">
        <v>1</v>
      </c>
      <c r="B11">
        <v>2018</v>
      </c>
      <c r="C11">
        <v>3</v>
      </c>
      <c r="D11">
        <v>111382</v>
      </c>
      <c r="E11" s="16">
        <f t="shared" si="0"/>
        <v>4.1873911403997058E-2</v>
      </c>
    </row>
    <row r="12" spans="1:5" hidden="1" x14ac:dyDescent="0.35">
      <c r="A12" t="s">
        <v>1</v>
      </c>
      <c r="B12">
        <v>2018</v>
      </c>
      <c r="C12">
        <v>4</v>
      </c>
      <c r="D12">
        <v>131169</v>
      </c>
      <c r="E12" s="16">
        <f t="shared" si="0"/>
        <v>0.1508511919737133</v>
      </c>
    </row>
    <row r="13" spans="1:5" hidden="1" x14ac:dyDescent="0.35">
      <c r="A13" t="s">
        <v>1</v>
      </c>
      <c r="B13">
        <v>2018</v>
      </c>
      <c r="C13">
        <v>5</v>
      </c>
      <c r="D13">
        <v>179125</v>
      </c>
      <c r="E13" s="16">
        <f t="shared" si="0"/>
        <v>0.26772365666434056</v>
      </c>
    </row>
    <row r="14" spans="1:5" hidden="1" x14ac:dyDescent="0.35">
      <c r="A14" t="s">
        <v>1</v>
      </c>
      <c r="B14">
        <v>2018</v>
      </c>
      <c r="C14">
        <v>6</v>
      </c>
      <c r="D14">
        <v>195968</v>
      </c>
      <c r="E14" s="16">
        <f t="shared" si="0"/>
        <v>8.5947705747877204E-2</v>
      </c>
    </row>
    <row r="15" spans="1:5" hidden="1" x14ac:dyDescent="0.35">
      <c r="A15" t="s">
        <v>1</v>
      </c>
      <c r="B15">
        <v>2018</v>
      </c>
      <c r="C15">
        <v>7</v>
      </c>
      <c r="D15">
        <v>199222</v>
      </c>
      <c r="E15" s="16">
        <f t="shared" si="0"/>
        <v>1.6333537460722209E-2</v>
      </c>
    </row>
    <row r="16" spans="1:5" hidden="1" x14ac:dyDescent="0.35">
      <c r="A16" t="s">
        <v>1</v>
      </c>
      <c r="B16">
        <v>2018</v>
      </c>
      <c r="C16">
        <v>8</v>
      </c>
      <c r="D16">
        <v>192162</v>
      </c>
      <c r="E16" s="16">
        <f t="shared" si="0"/>
        <v>-3.6739834098312885E-2</v>
      </c>
    </row>
    <row r="17" spans="1:5" hidden="1" x14ac:dyDescent="0.35">
      <c r="A17" t="s">
        <v>1</v>
      </c>
      <c r="B17">
        <v>2018</v>
      </c>
      <c r="C17">
        <v>9</v>
      </c>
      <c r="D17">
        <v>186217</v>
      </c>
      <c r="E17" s="16">
        <f t="shared" si="0"/>
        <v>-3.1925119618509586E-2</v>
      </c>
    </row>
    <row r="18" spans="1:5" hidden="1" x14ac:dyDescent="0.35">
      <c r="A18" t="s">
        <v>1</v>
      </c>
      <c r="B18">
        <v>2018</v>
      </c>
      <c r="C18">
        <v>10</v>
      </c>
      <c r="D18">
        <v>201458</v>
      </c>
      <c r="E18" s="16">
        <f t="shared" si="0"/>
        <v>7.5653486086429925E-2</v>
      </c>
    </row>
    <row r="19" spans="1:5" hidden="1" x14ac:dyDescent="0.35">
      <c r="A19" t="s">
        <v>1</v>
      </c>
      <c r="B19">
        <v>2018</v>
      </c>
      <c r="C19">
        <v>11</v>
      </c>
      <c r="D19">
        <v>134135</v>
      </c>
      <c r="E19" s="16">
        <f t="shared" si="0"/>
        <v>-0.50190479740559879</v>
      </c>
    </row>
    <row r="20" spans="1:5" hidden="1" x14ac:dyDescent="0.35">
      <c r="A20" t="s">
        <v>1</v>
      </c>
      <c r="B20">
        <v>2018</v>
      </c>
      <c r="C20">
        <v>12</v>
      </c>
      <c r="D20">
        <v>131363</v>
      </c>
      <c r="E20" s="16">
        <f t="shared" si="0"/>
        <v>-2.1101832327215426E-2</v>
      </c>
    </row>
    <row r="21" spans="1:5" x14ac:dyDescent="0.35">
      <c r="A21" t="s">
        <v>1</v>
      </c>
      <c r="B21">
        <v>2019</v>
      </c>
      <c r="C21">
        <v>1</v>
      </c>
      <c r="D21">
        <v>192082</v>
      </c>
      <c r="E21" s="16">
        <f t="shared" si="0"/>
        <v>0.3161097864453723</v>
      </c>
    </row>
    <row r="22" spans="1:5" x14ac:dyDescent="0.35">
      <c r="A22" t="s">
        <v>1</v>
      </c>
      <c r="B22">
        <v>2019</v>
      </c>
      <c r="C22">
        <v>2</v>
      </c>
      <c r="D22">
        <v>183412</v>
      </c>
      <c r="E22" s="16">
        <f t="shared" si="0"/>
        <v>-4.7270625695156263E-2</v>
      </c>
    </row>
    <row r="23" spans="1:5" x14ac:dyDescent="0.35">
      <c r="A23" t="s">
        <v>1</v>
      </c>
      <c r="B23">
        <v>2019</v>
      </c>
      <c r="C23">
        <v>3</v>
      </c>
      <c r="D23">
        <v>256299</v>
      </c>
      <c r="E23" s="16">
        <f t="shared" si="0"/>
        <v>0.28438269365077506</v>
      </c>
    </row>
    <row r="24" spans="1:5" x14ac:dyDescent="0.35">
      <c r="A24" t="s">
        <v>1</v>
      </c>
      <c r="B24">
        <v>2019</v>
      </c>
      <c r="C24">
        <v>4</v>
      </c>
      <c r="D24">
        <v>239111</v>
      </c>
      <c r="E24" s="16">
        <f t="shared" si="0"/>
        <v>-7.1882933031102714E-2</v>
      </c>
    </row>
    <row r="25" spans="1:5" x14ac:dyDescent="0.35">
      <c r="A25" t="s">
        <v>1</v>
      </c>
      <c r="B25">
        <v>2019</v>
      </c>
      <c r="C25">
        <v>5</v>
      </c>
      <c r="D25">
        <v>182163</v>
      </c>
      <c r="E25" s="16">
        <f t="shared" si="0"/>
        <v>-0.31262111405719056</v>
      </c>
    </row>
    <row r="26" spans="1:5" x14ac:dyDescent="0.35">
      <c r="A26" t="s">
        <v>1</v>
      </c>
      <c r="B26">
        <v>2019</v>
      </c>
      <c r="C26">
        <v>6</v>
      </c>
      <c r="D26">
        <v>191772</v>
      </c>
      <c r="E26" s="16">
        <f t="shared" si="0"/>
        <v>5.0106376321882237E-2</v>
      </c>
    </row>
    <row r="27" spans="1:5" x14ac:dyDescent="0.35">
      <c r="A27" t="s">
        <v>1</v>
      </c>
      <c r="B27">
        <v>2019</v>
      </c>
      <c r="C27">
        <v>7</v>
      </c>
      <c r="D27">
        <v>258102</v>
      </c>
      <c r="E27" s="16">
        <f t="shared" si="0"/>
        <v>0.25699142199595509</v>
      </c>
    </row>
    <row r="28" spans="1:5" x14ac:dyDescent="0.35">
      <c r="A28" t="s">
        <v>1</v>
      </c>
      <c r="B28">
        <v>2019</v>
      </c>
      <c r="C28">
        <v>8</v>
      </c>
      <c r="D28">
        <v>210563</v>
      </c>
      <c r="E28" s="16">
        <f t="shared" si="0"/>
        <v>-0.22577090941903374</v>
      </c>
    </row>
    <row r="29" spans="1:5" x14ac:dyDescent="0.35">
      <c r="A29" t="s">
        <v>1</v>
      </c>
      <c r="B29">
        <v>2019</v>
      </c>
      <c r="C29">
        <v>9</v>
      </c>
      <c r="D29">
        <v>217986</v>
      </c>
      <c r="E29" s="16">
        <f t="shared" si="0"/>
        <v>3.4052645582743846E-2</v>
      </c>
    </row>
    <row r="30" spans="1:5" x14ac:dyDescent="0.35">
      <c r="A30" t="s">
        <v>1</v>
      </c>
      <c r="B30">
        <v>2019</v>
      </c>
      <c r="C30">
        <v>10</v>
      </c>
      <c r="D30">
        <v>239895</v>
      </c>
      <c r="E30" s="16">
        <f t="shared" si="0"/>
        <v>9.1327455761895826E-2</v>
      </c>
    </row>
    <row r="31" spans="1:5" x14ac:dyDescent="0.35">
      <c r="A31" t="s">
        <v>1</v>
      </c>
      <c r="B31">
        <v>2019</v>
      </c>
      <c r="C31">
        <v>11</v>
      </c>
      <c r="D31">
        <v>185496</v>
      </c>
      <c r="E31" s="16">
        <f t="shared" si="0"/>
        <v>-0.29326238840729718</v>
      </c>
    </row>
    <row r="32" spans="1:5" x14ac:dyDescent="0.35">
      <c r="A32" t="s">
        <v>1</v>
      </c>
      <c r="B32">
        <v>2019</v>
      </c>
      <c r="C32">
        <v>12</v>
      </c>
      <c r="D32">
        <v>150102</v>
      </c>
      <c r="E32" s="16">
        <f t="shared" si="0"/>
        <v>-0.23579965623376103</v>
      </c>
    </row>
    <row r="33" spans="1:5" hidden="1" x14ac:dyDescent="0.35">
      <c r="A33" t="s">
        <v>0</v>
      </c>
      <c r="B33">
        <v>2017</v>
      </c>
      <c r="C33">
        <v>6</v>
      </c>
      <c r="D33">
        <v>505164</v>
      </c>
      <c r="E33" s="16"/>
    </row>
    <row r="34" spans="1:5" hidden="1" x14ac:dyDescent="0.35">
      <c r="A34" t="s">
        <v>0</v>
      </c>
      <c r="B34">
        <v>2017</v>
      </c>
      <c r="C34">
        <v>7</v>
      </c>
      <c r="D34">
        <v>565142</v>
      </c>
      <c r="E34" s="16">
        <f t="shared" ref="E34:E63" si="1">(D34-D33)/D34</f>
        <v>0.10612907906331506</v>
      </c>
    </row>
    <row r="35" spans="1:5" hidden="1" x14ac:dyDescent="0.35">
      <c r="A35" t="s">
        <v>0</v>
      </c>
      <c r="B35">
        <v>2017</v>
      </c>
      <c r="C35">
        <v>8</v>
      </c>
      <c r="D35">
        <v>557639</v>
      </c>
      <c r="E35" s="16">
        <f t="shared" si="1"/>
        <v>-1.3454941279214689E-2</v>
      </c>
    </row>
    <row r="36" spans="1:5" hidden="1" x14ac:dyDescent="0.35">
      <c r="A36" t="s">
        <v>0</v>
      </c>
      <c r="B36">
        <v>2017</v>
      </c>
      <c r="C36">
        <v>9</v>
      </c>
      <c r="D36">
        <v>485443</v>
      </c>
      <c r="E36" s="16">
        <f t="shared" si="1"/>
        <v>-0.1487218890786354</v>
      </c>
    </row>
    <row r="37" spans="1:5" hidden="1" x14ac:dyDescent="0.35">
      <c r="A37" t="s">
        <v>0</v>
      </c>
      <c r="B37">
        <v>2017</v>
      </c>
      <c r="C37">
        <v>10</v>
      </c>
      <c r="D37">
        <v>354104</v>
      </c>
      <c r="E37" s="16">
        <f t="shared" si="1"/>
        <v>-0.37090515780674604</v>
      </c>
    </row>
    <row r="38" spans="1:5" hidden="1" x14ac:dyDescent="0.35">
      <c r="A38" t="s">
        <v>0</v>
      </c>
      <c r="B38">
        <v>2017</v>
      </c>
      <c r="C38">
        <v>11</v>
      </c>
      <c r="D38">
        <v>189739</v>
      </c>
      <c r="E38" s="16">
        <f t="shared" si="1"/>
        <v>-0.86626892731594451</v>
      </c>
    </row>
    <row r="39" spans="1:5" hidden="1" x14ac:dyDescent="0.35">
      <c r="A39" t="s">
        <v>0</v>
      </c>
      <c r="B39">
        <v>2017</v>
      </c>
      <c r="C39">
        <v>12</v>
      </c>
      <c r="D39">
        <v>125396</v>
      </c>
      <c r="E39" s="16">
        <f t="shared" si="1"/>
        <v>-0.51311844077961022</v>
      </c>
    </row>
    <row r="40" spans="1:5" hidden="1" x14ac:dyDescent="0.35">
      <c r="A40" t="s">
        <v>0</v>
      </c>
      <c r="B40">
        <v>2018</v>
      </c>
      <c r="C40">
        <v>1</v>
      </c>
      <c r="D40">
        <v>109706</v>
      </c>
      <c r="E40" s="16">
        <f t="shared" si="1"/>
        <v>-0.14301861338486499</v>
      </c>
    </row>
    <row r="41" spans="1:5" hidden="1" x14ac:dyDescent="0.35">
      <c r="A41" t="s">
        <v>0</v>
      </c>
      <c r="B41">
        <v>2018</v>
      </c>
      <c r="C41">
        <v>2</v>
      </c>
      <c r="D41">
        <v>102950</v>
      </c>
      <c r="E41" s="16">
        <f t="shared" si="1"/>
        <v>-6.5624089363768817E-2</v>
      </c>
    </row>
    <row r="42" spans="1:5" hidden="1" x14ac:dyDescent="0.35">
      <c r="A42" t="s">
        <v>0</v>
      </c>
      <c r="B42">
        <v>2018</v>
      </c>
      <c r="C42">
        <v>3</v>
      </c>
      <c r="D42">
        <v>174489</v>
      </c>
      <c r="E42" s="16">
        <f t="shared" si="1"/>
        <v>0.40999146077976262</v>
      </c>
    </row>
    <row r="43" spans="1:5" hidden="1" x14ac:dyDescent="0.35">
      <c r="A43" t="s">
        <v>0</v>
      </c>
      <c r="B43">
        <v>2018</v>
      </c>
      <c r="C43">
        <v>4</v>
      </c>
      <c r="D43">
        <v>200112</v>
      </c>
      <c r="E43" s="16">
        <f t="shared" si="1"/>
        <v>0.12804329575437756</v>
      </c>
    </row>
    <row r="44" spans="1:5" hidden="1" x14ac:dyDescent="0.35">
      <c r="A44" t="s">
        <v>0</v>
      </c>
      <c r="B44">
        <v>2018</v>
      </c>
      <c r="C44">
        <v>5</v>
      </c>
      <c r="D44">
        <v>401150</v>
      </c>
      <c r="E44" s="16">
        <f t="shared" si="1"/>
        <v>0.50115418172753334</v>
      </c>
    </row>
    <row r="45" spans="1:5" hidden="1" x14ac:dyDescent="0.35">
      <c r="A45" t="s">
        <v>0</v>
      </c>
      <c r="B45">
        <v>2018</v>
      </c>
      <c r="C45">
        <v>6</v>
      </c>
      <c r="D45">
        <v>458419</v>
      </c>
      <c r="E45" s="16">
        <f t="shared" si="1"/>
        <v>0.12492719542601856</v>
      </c>
    </row>
    <row r="46" spans="1:5" hidden="1" x14ac:dyDescent="0.35">
      <c r="A46" t="s">
        <v>0</v>
      </c>
      <c r="B46">
        <v>2018</v>
      </c>
      <c r="C46">
        <v>7</v>
      </c>
      <c r="D46">
        <v>544703</v>
      </c>
      <c r="E46" s="16">
        <f t="shared" si="1"/>
        <v>0.15840558983519459</v>
      </c>
    </row>
    <row r="47" spans="1:5" hidden="1" x14ac:dyDescent="0.35">
      <c r="A47" t="s">
        <v>0</v>
      </c>
      <c r="B47">
        <v>2018</v>
      </c>
      <c r="C47">
        <v>8</v>
      </c>
      <c r="D47">
        <v>530755</v>
      </c>
      <c r="E47" s="16">
        <f t="shared" si="1"/>
        <v>-2.6279545176211245E-2</v>
      </c>
    </row>
    <row r="48" spans="1:5" hidden="1" x14ac:dyDescent="0.35">
      <c r="A48" t="s">
        <v>0</v>
      </c>
      <c r="B48">
        <v>2018</v>
      </c>
      <c r="C48">
        <v>9</v>
      </c>
      <c r="D48">
        <v>438112</v>
      </c>
      <c r="E48" s="16">
        <f t="shared" si="1"/>
        <v>-0.2114596267621065</v>
      </c>
    </row>
    <row r="49" spans="1:5" hidden="1" x14ac:dyDescent="0.35">
      <c r="A49" t="s">
        <v>0</v>
      </c>
      <c r="B49">
        <v>2018</v>
      </c>
      <c r="C49">
        <v>10</v>
      </c>
      <c r="D49">
        <v>344940</v>
      </c>
      <c r="E49" s="16">
        <f t="shared" si="1"/>
        <v>-0.2701107438974894</v>
      </c>
    </row>
    <row r="50" spans="1:5" hidden="1" x14ac:dyDescent="0.35">
      <c r="A50" t="s">
        <v>0</v>
      </c>
      <c r="B50">
        <v>2018</v>
      </c>
      <c r="C50">
        <v>11</v>
      </c>
      <c r="D50">
        <v>168774</v>
      </c>
      <c r="E50" s="16">
        <f t="shared" si="1"/>
        <v>-1.0437982153649259</v>
      </c>
    </row>
    <row r="51" spans="1:5" hidden="1" x14ac:dyDescent="0.35">
      <c r="A51" t="s">
        <v>0</v>
      </c>
      <c r="B51">
        <v>2018</v>
      </c>
      <c r="C51">
        <v>12</v>
      </c>
      <c r="D51">
        <v>128972</v>
      </c>
      <c r="E51" s="16">
        <f t="shared" si="1"/>
        <v>-0.30860962069286357</v>
      </c>
    </row>
    <row r="52" spans="1:5" x14ac:dyDescent="0.35">
      <c r="A52" t="s">
        <v>0</v>
      </c>
      <c r="B52">
        <v>2019</v>
      </c>
      <c r="C52">
        <v>1</v>
      </c>
      <c r="D52">
        <v>103272</v>
      </c>
      <c r="E52" s="16">
        <f t="shared" si="1"/>
        <v>-0.24885738631962198</v>
      </c>
    </row>
    <row r="53" spans="1:5" x14ac:dyDescent="0.35">
      <c r="A53" t="s">
        <v>0</v>
      </c>
      <c r="B53">
        <v>2019</v>
      </c>
      <c r="C53">
        <v>2</v>
      </c>
      <c r="D53">
        <v>96186</v>
      </c>
      <c r="E53" s="16">
        <f t="shared" si="1"/>
        <v>-7.3669764830640638E-2</v>
      </c>
    </row>
    <row r="54" spans="1:5" x14ac:dyDescent="0.35">
      <c r="A54" t="s">
        <v>0</v>
      </c>
      <c r="B54">
        <v>2019</v>
      </c>
      <c r="C54">
        <v>3</v>
      </c>
      <c r="D54">
        <v>165611</v>
      </c>
      <c r="E54" s="16">
        <f t="shared" si="1"/>
        <v>0.41920524602834353</v>
      </c>
    </row>
    <row r="55" spans="1:5" x14ac:dyDescent="0.35">
      <c r="A55" t="s">
        <v>0</v>
      </c>
      <c r="B55">
        <v>2019</v>
      </c>
      <c r="C55">
        <v>4</v>
      </c>
      <c r="D55">
        <v>265310</v>
      </c>
      <c r="E55" s="16">
        <f t="shared" si="1"/>
        <v>0.37578304624778563</v>
      </c>
    </row>
    <row r="56" spans="1:5" x14ac:dyDescent="0.35">
      <c r="A56" t="s">
        <v>0</v>
      </c>
      <c r="B56">
        <v>2019</v>
      </c>
      <c r="C56">
        <v>5</v>
      </c>
      <c r="D56">
        <v>367458</v>
      </c>
      <c r="E56" s="16">
        <f t="shared" si="1"/>
        <v>0.27798551126931514</v>
      </c>
    </row>
    <row r="57" spans="1:5" x14ac:dyDescent="0.35">
      <c r="A57" t="s">
        <v>0</v>
      </c>
      <c r="B57">
        <v>2019</v>
      </c>
      <c r="C57">
        <v>6</v>
      </c>
      <c r="D57">
        <v>475395</v>
      </c>
      <c r="E57" s="16">
        <f t="shared" si="1"/>
        <v>0.22704698198340328</v>
      </c>
    </row>
    <row r="58" spans="1:5" x14ac:dyDescent="0.35">
      <c r="A58" t="s">
        <v>0</v>
      </c>
      <c r="B58">
        <v>2019</v>
      </c>
      <c r="C58">
        <v>7</v>
      </c>
      <c r="D58">
        <v>557199</v>
      </c>
      <c r="E58" s="16">
        <f t="shared" si="1"/>
        <v>0.14681289808488529</v>
      </c>
    </row>
    <row r="59" spans="1:5" x14ac:dyDescent="0.35">
      <c r="A59" t="s">
        <v>0</v>
      </c>
      <c r="B59">
        <v>2019</v>
      </c>
      <c r="C59">
        <v>8</v>
      </c>
      <c r="D59">
        <v>590184</v>
      </c>
      <c r="E59" s="16">
        <f t="shared" si="1"/>
        <v>5.588934976210809E-2</v>
      </c>
    </row>
    <row r="60" spans="1:5" x14ac:dyDescent="0.35">
      <c r="A60" t="s">
        <v>0</v>
      </c>
      <c r="B60">
        <v>2019</v>
      </c>
      <c r="C60">
        <v>9</v>
      </c>
      <c r="D60">
        <v>493219</v>
      </c>
      <c r="E60" s="16">
        <f t="shared" si="1"/>
        <v>-0.19659623818222738</v>
      </c>
    </row>
    <row r="61" spans="1:5" x14ac:dyDescent="0.35">
      <c r="A61" t="s">
        <v>0</v>
      </c>
      <c r="B61">
        <v>2019</v>
      </c>
      <c r="C61">
        <v>10</v>
      </c>
      <c r="D61">
        <v>371786</v>
      </c>
      <c r="E61" s="16">
        <f t="shared" si="1"/>
        <v>-0.32662069039716396</v>
      </c>
    </row>
    <row r="62" spans="1:5" x14ac:dyDescent="0.35">
      <c r="A62" t="s">
        <v>0</v>
      </c>
      <c r="B62">
        <v>2019</v>
      </c>
      <c r="C62">
        <v>11</v>
      </c>
      <c r="D62">
        <v>177176</v>
      </c>
      <c r="E62" s="16">
        <f t="shared" si="1"/>
        <v>-1.0983993317379328</v>
      </c>
    </row>
    <row r="63" spans="1:5" x14ac:dyDescent="0.35">
      <c r="A63" t="s">
        <v>0</v>
      </c>
      <c r="B63">
        <v>2019</v>
      </c>
      <c r="C63">
        <v>12</v>
      </c>
      <c r="D63">
        <v>155092</v>
      </c>
      <c r="E63" s="16">
        <f t="shared" si="1"/>
        <v>-0.14239290227735796</v>
      </c>
    </row>
  </sheetData>
  <autoFilter ref="A1:E63" xr:uid="{CE95A8C5-1074-46E0-9CA7-246E99EE81D7}">
    <filterColumn colId="1">
      <filters>
        <filter val="2019"/>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Data Handling Summary</vt:lpstr>
      <vt:lpstr>Q1.RAW</vt:lpstr>
      <vt:lpstr>Q1.CLEAN</vt:lpstr>
      <vt:lpstr>Q1.ANALYSIS1</vt:lpstr>
      <vt:lpstr>Q2.RAW</vt:lpstr>
      <vt:lpstr>Q2.CLEAN</vt:lpstr>
      <vt:lpstr>Q2.ANALYSIS</vt:lpstr>
      <vt:lpstr>Q3. RAW</vt:lpstr>
      <vt:lpstr>Q3. CLEAN</vt:lpstr>
      <vt:lpstr>Q3.ANALYSIS</vt:lpstr>
      <vt:lpstr>Q4. RAW</vt:lpstr>
      <vt:lpstr>Q4.CLEAN</vt:lpstr>
      <vt:lpstr>Q4.ANALYSIS</vt:lpstr>
      <vt:lpstr>Q5. RAW</vt:lpstr>
      <vt:lpstr>Q5.CLEAN</vt:lpstr>
      <vt:lpstr>Q5.ANALYSIS</vt:lpstr>
      <vt:lpstr>Q6.RAW</vt:lpstr>
      <vt:lpstr>Q6.CLEAN</vt:lpstr>
      <vt:lpstr>Q6.ANALYSIS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Caroline Andrade</dc:creator>
  <cp:lastModifiedBy>Caroline Andrade</cp:lastModifiedBy>
  <dcterms:created xsi:type="dcterms:W3CDTF">2021-02-02T10:09:24Z</dcterms:created>
  <dcterms:modified xsi:type="dcterms:W3CDTF">2021-02-05T06:28:04Z</dcterms:modified>
</cp:coreProperties>
</file>