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93345\Downloads\"/>
    </mc:Choice>
  </mc:AlternateContent>
  <xr:revisionPtr revIDLastSave="0" documentId="8_{B1D37E9A-C4E3-4789-92B5-879F03BC8A7B}" xr6:coauthVersionLast="47" xr6:coauthVersionMax="47" xr10:uidLastSave="{00000000-0000-0000-0000-000000000000}"/>
  <bookViews>
    <workbookView xWindow="28680" yWindow="-120" windowWidth="29040" windowHeight="15720" activeTab="3" xr2:uid="{3B4DE4FB-E1C4-47DC-AF85-1C096A556587}"/>
  </bookViews>
  <sheets>
    <sheet name="Data" sheetId="1" r:id="rId1"/>
    <sheet name="Controller" sheetId="4" r:id="rId2"/>
    <sheet name="Caixinha" sheetId="5" r:id="rId3"/>
    <sheet name="Dashboard" sheetId="3" r:id="rId4"/>
  </sheets>
  <definedNames>
    <definedName name="SegmentaçãodeDados_Categoria">#N/A</definedName>
    <definedName name="SegmentaçãodeDados_Mês">#N/A</definedName>
  </definedNames>
  <calcPr calcId="191029"/>
  <pivotCaches>
    <pivotCache cacheId="1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<sst xmlns="http://schemas.openxmlformats.org/spreadsheetml/2006/main" count="263" uniqueCount="82">
  <si>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</si>
  <si>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</si>
  <si>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</si>
  <si>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</si>
  <si>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</si>
  <si>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</si>
  <si>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</si>
  <si>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</si>
  <si>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SAÍDA</t>
  </si>
  <si>
    <t>Renda Fixa</t>
  </si>
  <si>
    <t>Alimentação</t>
  </si>
  <si>
    <t>Transporte</t>
  </si>
  <si>
    <t>Lazer</t>
  </si>
  <si>
    <t>Saúde</t>
  </si>
  <si>
    <t>Educação</t>
  </si>
  <si>
    <t>Vestuário</t>
  </si>
  <si>
    <t>Investimentos</t>
  </si>
  <si>
    <t>Serviços</t>
  </si>
  <si>
    <t>Eletrônicos</t>
  </si>
  <si>
    <t>Utilidades Domésticas</t>
  </si>
  <si>
    <t>Presentes</t>
  </si>
  <si>
    <t>Beleza</t>
  </si>
  <si>
    <t>Pet Care</t>
  </si>
  <si>
    <t>Viagem</t>
  </si>
  <si>
    <t>Gastronomia</t>
  </si>
  <si>
    <t>Freelance</t>
  </si>
  <si>
    <t>Utilidades Dom.</t>
  </si>
  <si>
    <t>Venda de ativos</t>
  </si>
  <si>
    <t>Salário mensal</t>
  </si>
  <si>
    <t>Compras no supermercado</t>
  </si>
  <si>
    <t>Gasolina</t>
  </si>
  <si>
    <t>Cinema</t>
  </si>
  <si>
    <t>Consulta odontológica</t>
  </si>
  <si>
    <t>Material escolar</t>
  </si>
  <si>
    <t>Compra de roupas de inverno</t>
  </si>
  <si>
    <t>Dividendos de ações</t>
  </si>
  <si>
    <t>Limpeza do apartamento</t>
  </si>
  <si>
    <t>Compra de novo celular</t>
  </si>
  <si>
    <t>Reparos domésticos</t>
  </si>
  <si>
    <t>Presente de aniversário</t>
  </si>
  <si>
    <t>Corte de cabelo e barba</t>
  </si>
  <si>
    <t>Ração e petiscos para o cachorro</t>
  </si>
  <si>
    <t>Reserva de pousada</t>
  </si>
  <si>
    <t>Jantar em restaurante francês</t>
  </si>
  <si>
    <t>Cinema e jantar</t>
  </si>
  <si>
    <t>Plano de saúde</t>
  </si>
  <si>
    <t>Compra de roupas</t>
  </si>
  <si>
    <t>Pagamento por projeto freelancer</t>
  </si>
  <si>
    <t>Manutenção do veículo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</si>
  <si>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</si>
  <si>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</si>
  <si>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</si>
  <si>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</si>
  <si>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</si>
  <si>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</si>
  <si>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</si>
  <si>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</si>
  <si>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</si>
  <si>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</si>
  <si>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</si>
  <si>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</si>
  <si>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</si>
  <si>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</si>
  <si>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</si>
  <si>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</si>
  <si>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</si>
  <si>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Transferência</t>
  </si>
  <si>
    <t>Débito Automático</t>
  </si>
  <si>
    <t>Cartão de Crédito</t>
  </si>
  <si>
    <t>Recebido</t>
  </si>
  <si>
    <t>Pendente</t>
  </si>
  <si>
    <t>Pago</t>
  </si>
  <si>
    <t>Rótulos de Linha</t>
  </si>
  <si>
    <t>Total Geral</t>
  </si>
  <si>
    <t>Soma de Valor</t>
  </si>
  <si>
    <t>quanto tive se saída por categoria, sumarizando em reais</t>
  </si>
  <si>
    <t>Mês</t>
  </si>
  <si>
    <t>Data de lançamento</t>
  </si>
  <si>
    <t>Depósito Reservado</t>
  </si>
  <si>
    <t xml:space="preserve"> 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</si>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</sst>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/>
    </xf>
    <xf numFmtId="0" fontId="4" fillId="0" borderId="0" xfId="0" applyFont="1"/>
    <xf numFmtId="44" fontId="0" fillId="0" borderId="0" xfId="1" applyFont="1"/>
    <xf numFmtId="44" fontId="0" fillId="0" borderId="0" xfId="0" applyNumberFormat="1"/>
    <xf numFmtId="0" fontId="2" fillId="2" borderId="0" xfId="2"/>
  </cellXfs>
  <cellStyles count="3">
    <cellStyle name="Ênfase6" xfId="2" builtinId="49"/>
    <cellStyle name="Moeda" xfId="1" builtinId="4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9" tint="-0.24994659260841701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numFmt numFmtId="165" formatCode="&quot;R$&quot;\ #,##0.00"/>
    </dxf>
  </dxfs>
  <tableStyles count="1" defaultTableStyle="TableStyleMedium2" defaultPivotStyle="PivotStyleLight16">
    <tableStyle name="SlicerStyleDark6 2" pivot="0" table="0" count="10" xr9:uid="{66118231-AC8C-4580-AFBA-C94EA21DFD5D}">
      <tableStyleElement type="wholeTable" dxfId="2"/>
      <tableStyleElement type="headerRow" dxfId="1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0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[DASHBOARD.xlsx]Controller!Tabela dinâmica1</c:name>
    <c:fmtId val="2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106329754587844E-2"/>
          <c:y val="4.204491793716858E-2"/>
          <c:w val="0.95234716643057227"/>
          <c:h val="0.662726924427796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8-487F-BAEB-4FFE88F69B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582567712"/>
        <c:axId val="2125368496"/>
      </c:barChart>
      <c:catAx>
        <c:axId val="5825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5368496"/>
        <c:crosses val="autoZero"/>
        <c:auto val="1"/>
        <c:lblAlgn val="ctr"/>
        <c:lblOffset val="100"/>
        <c:noMultiLvlLbl val="0"/>
      </c:catAx>
      <c:valAx>
        <c:axId val="212536849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825677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Controller!$H$5:$H$9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Controller!$I$5:$I$9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2-4272-9085-69AF4E6C0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483440"/>
        <c:axId val="476640432"/>
      </c:barChart>
      <c:catAx>
        <c:axId val="4484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640432"/>
        <c:crosses val="autoZero"/>
        <c:auto val="1"/>
        <c:lblAlgn val="ctr"/>
        <c:lblOffset val="100"/>
        <c:noMultiLvlLbl val="0"/>
      </c:catAx>
      <c:valAx>
        <c:axId val="47664043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4848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6-43B3-B408-7352BC851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697568"/>
        <c:axId val="466111904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85924">
                  <a:srgbClr val="818181"/>
                </a:gs>
                <a:gs pos="56250">
                  <a:schemeClr val="accent6">
                    <a:lumMod val="60000"/>
                    <a:lumOff val="40000"/>
                  </a:schemeClr>
                </a:gs>
                <a:gs pos="48500">
                  <a:srgbClr val="718862"/>
                </a:gs>
                <a:gs pos="33000">
                  <a:schemeClr val="accent6">
                    <a:lumMod val="75000"/>
                  </a:schemeClr>
                </a:gs>
                <a:gs pos="90000">
                  <a:schemeClr val="accent6">
                    <a:lumMod val="60000"/>
                    <a:lumOff val="40000"/>
                  </a:schemeClr>
                </a:gs>
                <a:gs pos="100000">
                  <a:schemeClr val="accent6">
                    <a:lumMod val="40000"/>
                    <a:lumOff val="60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5.166894005071462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66-43B3-B408-7352BC851F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6-43B3-B408-7352BC851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838320"/>
        <c:axId val="448406768"/>
      </c:barChart>
      <c:catAx>
        <c:axId val="4696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111904"/>
        <c:crosses val="autoZero"/>
        <c:auto val="1"/>
        <c:lblAlgn val="ctr"/>
        <c:lblOffset val="100"/>
        <c:noMultiLvlLbl val="0"/>
      </c:catAx>
      <c:valAx>
        <c:axId val="46611190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69697568"/>
        <c:crosses val="autoZero"/>
        <c:crossBetween val="between"/>
      </c:valAx>
      <c:valAx>
        <c:axId val="448406768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451838320"/>
        <c:crosses val="max"/>
        <c:crossBetween val="between"/>
      </c:valAx>
      <c:catAx>
        <c:axId val="45183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4484067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23</xdr:row>
      <xdr:rowOff>0</xdr:rowOff>
    </xdr:from>
    <xdr:to>
      <xdr:col>7</xdr:col>
      <xdr:colOff>619125</xdr:colOff>
      <xdr:row>36</xdr:row>
      <xdr:rowOff>168275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ategoria">
              <a:extLst>
                <a:ext uri="{FF2B5EF4-FFF2-40B4-BE49-F238E27FC236}">
                  <a16:creationId xmlns:a16="http://schemas.microsoft.com/office/drawing/2014/main" id="{4FC462A3-9DED-48A7-B6ED-C537B53AC0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3375" y="4162425"/>
              <a:ext cx="1835150" cy="252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441243</xdr:colOff>
      <xdr:row>29</xdr:row>
      <xdr:rowOff>4412</xdr:rowOff>
    </xdr:from>
    <xdr:to>
      <xdr:col>20</xdr:col>
      <xdr:colOff>40822</xdr:colOff>
      <xdr:row>54</xdr:row>
      <xdr:rowOff>51421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CA7B1FF8-BD0B-CCE1-81A1-DE465A7143ED}"/>
            </a:ext>
          </a:extLst>
        </xdr:cNvPr>
        <xdr:cNvGrpSpPr/>
      </xdr:nvGrpSpPr>
      <xdr:grpSpPr>
        <a:xfrm>
          <a:off x="2279568" y="5255862"/>
          <a:ext cx="11181979" cy="4565034"/>
          <a:chOff x="1859397" y="4707371"/>
          <a:chExt cx="9783905" cy="4604328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9D3427EE-0BA3-CA79-1EA0-8741A95DA50F}"/>
              </a:ext>
            </a:extLst>
          </xdr:cNvPr>
          <xdr:cNvGrpSpPr/>
        </xdr:nvGrpSpPr>
        <xdr:grpSpPr>
          <a:xfrm>
            <a:off x="1862572" y="4710546"/>
            <a:ext cx="9780730" cy="4601153"/>
            <a:chOff x="1862572" y="4710546"/>
            <a:chExt cx="9780730" cy="4601153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6A5CDBD3-24F2-396C-2563-B3761D86464E}"/>
                </a:ext>
              </a:extLst>
            </xdr:cNvPr>
            <xdr:cNvGrpSpPr/>
          </xdr:nvGrpSpPr>
          <xdr:grpSpPr>
            <a:xfrm>
              <a:off x="1943676" y="4710546"/>
              <a:ext cx="9699626" cy="4601153"/>
              <a:chOff x="6102350" y="1197264"/>
              <a:chExt cx="6286500" cy="3539259"/>
            </a:xfrm>
          </xdr:grpSpPr>
          <xdr:sp macro="" textlink="">
            <xdr:nvSpPr>
              <xdr:cNvPr id="8" name="Retângulo: Cantos Arredondados 7">
                <a:extLst>
                  <a:ext uri="{FF2B5EF4-FFF2-40B4-BE49-F238E27FC236}">
                    <a16:creationId xmlns:a16="http://schemas.microsoft.com/office/drawing/2014/main" id="{15C1E8B0-9546-4D5A-8F98-EC772CF8B9C7}"/>
                  </a:ext>
                </a:extLst>
              </xdr:cNvPr>
              <xdr:cNvSpPr/>
            </xdr:nvSpPr>
            <xdr:spPr>
              <a:xfrm>
                <a:off x="6102350" y="1197264"/>
                <a:ext cx="6281016" cy="3539259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A5BE76FB-7FB6-49EF-880F-C90D02104204}"/>
                  </a:ext>
                </a:extLst>
              </xdr:cNvPr>
              <xdr:cNvSpPr/>
            </xdr:nvSpPr>
            <xdr:spPr>
              <a:xfrm>
                <a:off x="6102350" y="1197264"/>
                <a:ext cx="6286500" cy="72418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26F7C0C-7F84-4DDA-AA37-F9F9AEEE33F0}"/>
                </a:ext>
              </a:extLst>
            </xdr:cNvPr>
            <xdr:cNvGraphicFramePr>
              <a:graphicFrameLocks/>
            </xdr:cNvGraphicFramePr>
          </xdr:nvGraphicFramePr>
          <xdr:xfrm>
            <a:off x="1862572" y="5637933"/>
            <a:ext cx="9674513" cy="355657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D2441D55-1F60-44B2-A85D-A8A20CAB86B4}"/>
                </a:ext>
              </a:extLst>
            </xdr:cNvPr>
            <xdr:cNvSpPr txBox="1"/>
          </xdr:nvSpPr>
          <xdr:spPr>
            <a:xfrm>
              <a:off x="3070803" y="5019098"/>
              <a:ext cx="3351934" cy="48808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Aharoni" panose="02010803020104030203" pitchFamily="2" charset="-79"/>
                  <a:cs typeface="Aharoni" panose="02010803020104030203" pitchFamily="2" charset="-79"/>
                </a:rPr>
                <a:t>Gastos</a:t>
              </a:r>
            </a:p>
          </xdr:txBody>
        </xdr:sp>
      </xdr:grpSp>
      <xdr:pic>
        <xdr:nvPicPr>
          <xdr:cNvPr id="17" name="Gráfico 16" descr="Dinheiro voador com preenchimento sólido">
            <a:extLst>
              <a:ext uri="{FF2B5EF4-FFF2-40B4-BE49-F238E27FC236}">
                <a16:creationId xmlns:a16="http://schemas.microsoft.com/office/drawing/2014/main" id="{BEFD8DD0-13A9-A92A-0C6D-6C0E0EC7A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184399" y="4823979"/>
            <a:ext cx="802986" cy="78224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441243</xdr:colOff>
      <xdr:row>8</xdr:row>
      <xdr:rowOff>45440</xdr:rowOff>
    </xdr:from>
    <xdr:to>
      <xdr:col>10</xdr:col>
      <xdr:colOff>408214</xdr:colOff>
      <xdr:row>27</xdr:row>
      <xdr:rowOff>122464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672F70A5-B940-FCC7-22CB-E4E39E8453F3}"/>
            </a:ext>
          </a:extLst>
        </xdr:cNvPr>
        <xdr:cNvGrpSpPr/>
      </xdr:nvGrpSpPr>
      <xdr:grpSpPr>
        <a:xfrm>
          <a:off x="2279568" y="1496415"/>
          <a:ext cx="5456546" cy="3515549"/>
          <a:chOff x="1862572" y="466725"/>
          <a:chExt cx="6382616" cy="3545609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5C5AD646-51B3-3015-097E-0843539AC954}"/>
              </a:ext>
            </a:extLst>
          </xdr:cNvPr>
          <xdr:cNvGrpSpPr/>
        </xdr:nvGrpSpPr>
        <xdr:grpSpPr>
          <a:xfrm>
            <a:off x="1859397" y="469900"/>
            <a:ext cx="6382616" cy="3539259"/>
            <a:chOff x="1882198" y="466725"/>
            <a:chExt cx="6376266" cy="3545609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173BC29D-0E39-3545-A6F4-AE66C0378FCC}"/>
                </a:ext>
              </a:extLst>
            </xdr:cNvPr>
            <xdr:cNvSpPr/>
          </xdr:nvSpPr>
          <xdr:spPr>
            <a:xfrm>
              <a:off x="1882198" y="466725"/>
              <a:ext cx="6284191" cy="3545609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74E12BA-2083-42E3-9DAF-A9C5E61577C6}"/>
                </a:ext>
              </a:extLst>
            </xdr:cNvPr>
            <xdr:cNvGraphicFramePr>
              <a:graphicFrameLocks/>
            </xdr:cNvGraphicFramePr>
          </xdr:nvGraphicFramePr>
          <xdr:xfrm>
            <a:off x="1922319" y="1388628"/>
            <a:ext cx="6336145" cy="247015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462B58A5-E09C-F989-16B2-7E44B10F4592}"/>
                </a:ext>
              </a:extLst>
            </xdr:cNvPr>
            <xdr:cNvSpPr/>
          </xdr:nvSpPr>
          <xdr:spPr>
            <a:xfrm>
              <a:off x="1882198" y="467590"/>
              <a:ext cx="6303817" cy="83675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689E0CFF-1C72-477E-AED4-C216DB3049A7}"/>
                </a:ext>
              </a:extLst>
            </xdr:cNvPr>
            <xdr:cNvSpPr txBox="1"/>
          </xdr:nvSpPr>
          <xdr:spPr>
            <a:xfrm>
              <a:off x="2768351" y="781735"/>
              <a:ext cx="3336059" cy="49443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Aharoni" panose="02010803020104030203" pitchFamily="2" charset="-79"/>
                  <a:cs typeface="Aharoni" panose="02010803020104030203" pitchFamily="2" charset="-79"/>
                </a:rPr>
                <a:t>Entradas</a:t>
              </a:r>
            </a:p>
          </xdr:txBody>
        </xdr:sp>
      </xdr:grpSp>
      <xdr:pic>
        <xdr:nvPicPr>
          <xdr:cNvPr id="19" name="Gráfico 18" descr="Registrar com preenchimento sólido">
            <a:extLst>
              <a:ext uri="{FF2B5EF4-FFF2-40B4-BE49-F238E27FC236}">
                <a16:creationId xmlns:a16="http://schemas.microsoft.com/office/drawing/2014/main" id="{D5F15220-E91A-D024-8197-CEA09815B5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959750" y="509064"/>
            <a:ext cx="733228" cy="72687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1797916</xdr:colOff>
      <xdr:row>19</xdr:row>
      <xdr:rowOff>161348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Mês">
              <a:extLst>
                <a:ext uri="{FF2B5EF4-FFF2-40B4-BE49-F238E27FC236}">
                  <a16:creationId xmlns:a16="http://schemas.microsoft.com/office/drawing/2014/main" id="{766784C7-AC75-49D4-B70F-9648F7A892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71700"/>
              <a:ext cx="1801091" cy="14313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441242</xdr:colOff>
      <xdr:row>0</xdr:row>
      <xdr:rowOff>171079</xdr:rowOff>
    </xdr:from>
    <xdr:to>
      <xdr:col>19</xdr:col>
      <xdr:colOff>544286</xdr:colOff>
      <xdr:row>7</xdr:row>
      <xdr:rowOff>10433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7BD69573-CF86-41AD-8BB1-3F80A7BC7CDF}"/>
            </a:ext>
          </a:extLst>
        </xdr:cNvPr>
        <xdr:cNvSpPr/>
      </xdr:nvSpPr>
      <xdr:spPr>
        <a:xfrm>
          <a:off x="2278206" y="171079"/>
          <a:ext cx="11124830" cy="1077604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141433</xdr:colOff>
      <xdr:row>2</xdr:row>
      <xdr:rowOff>82632</xdr:rowOff>
    </xdr:from>
    <xdr:to>
      <xdr:col>3</xdr:col>
      <xdr:colOff>411389</xdr:colOff>
      <xdr:row>5</xdr:row>
      <xdr:rowOff>108858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40139425-6C4E-4433-909F-F02C3DA0559A}"/>
            </a:ext>
          </a:extLst>
        </xdr:cNvPr>
        <xdr:cNvSpPr/>
      </xdr:nvSpPr>
      <xdr:spPr>
        <a:xfrm>
          <a:off x="2590719" y="436418"/>
          <a:ext cx="882277" cy="556904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581931</xdr:colOff>
      <xdr:row>1</xdr:row>
      <xdr:rowOff>143329</xdr:rowOff>
    </xdr:from>
    <xdr:to>
      <xdr:col>8</xdr:col>
      <xdr:colOff>436335</xdr:colOff>
      <xdr:row>4</xdr:row>
      <xdr:rowOff>136073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EC4802F6-5ADF-C825-ABB4-22C97C647AC3}"/>
            </a:ext>
          </a:extLst>
        </xdr:cNvPr>
        <xdr:cNvSpPr txBox="1"/>
      </xdr:nvSpPr>
      <xdr:spPr>
        <a:xfrm>
          <a:off x="3643538" y="320222"/>
          <a:ext cx="2916011" cy="5234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OI, CAROL</a:t>
          </a:r>
        </a:p>
      </xdr:txBody>
    </xdr:sp>
    <xdr:clientData/>
  </xdr:twoCellAnchor>
  <xdr:twoCellAnchor>
    <xdr:from>
      <xdr:col>3</xdr:col>
      <xdr:colOff>524328</xdr:colOff>
      <xdr:row>3</xdr:row>
      <xdr:rowOff>153761</xdr:rowOff>
    </xdr:from>
    <xdr:to>
      <xdr:col>9</xdr:col>
      <xdr:colOff>278492</xdr:colOff>
      <xdr:row>6</xdr:row>
      <xdr:rowOff>10433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53F209F4-7414-4323-A352-4A0CF7C64A5B}"/>
            </a:ext>
          </a:extLst>
        </xdr:cNvPr>
        <xdr:cNvSpPr txBox="1"/>
      </xdr:nvSpPr>
      <xdr:spPr>
        <a:xfrm>
          <a:off x="3585935" y="684440"/>
          <a:ext cx="3428093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500"/>
            <a:t>Acompanhamen</a:t>
          </a:r>
          <a:r>
            <a:rPr lang="pt-BR" sz="1500" baseline="0"/>
            <a:t>to Financeiro</a:t>
          </a:r>
          <a:endParaRPr lang="pt-BR" sz="1500"/>
        </a:p>
      </xdr:txBody>
    </xdr:sp>
    <xdr:clientData/>
  </xdr:twoCellAnchor>
  <xdr:twoCellAnchor>
    <xdr:from>
      <xdr:col>9</xdr:col>
      <xdr:colOff>487961</xdr:colOff>
      <xdr:row>2</xdr:row>
      <xdr:rowOff>160110</xdr:rowOff>
    </xdr:from>
    <xdr:to>
      <xdr:col>16</xdr:col>
      <xdr:colOff>421821</xdr:colOff>
      <xdr:row>5</xdr:row>
      <xdr:rowOff>27215</xdr:rowOff>
    </xdr:to>
    <xdr:grpSp>
      <xdr:nvGrpSpPr>
        <xdr:cNvPr id="38" name="Agrupar 3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5F5F5EB-6499-BE19-8F4A-D394D51C2018}"/>
            </a:ext>
          </a:extLst>
        </xdr:cNvPr>
        <xdr:cNvGrpSpPr/>
      </xdr:nvGrpSpPr>
      <xdr:grpSpPr>
        <a:xfrm>
          <a:off x="7199911" y="525235"/>
          <a:ext cx="4204235" cy="410030"/>
          <a:chOff x="7223497" y="513896"/>
          <a:chExt cx="4220110" cy="397783"/>
        </a:xfrm>
      </xdr:grpSpPr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639C72E8-4144-4B20-A53A-D4339C5AE831}"/>
              </a:ext>
            </a:extLst>
          </xdr:cNvPr>
          <xdr:cNvSpPr/>
        </xdr:nvSpPr>
        <xdr:spPr>
          <a:xfrm>
            <a:off x="7223497" y="513896"/>
            <a:ext cx="4220110" cy="397783"/>
          </a:xfrm>
          <a:prstGeom prst="roundRect">
            <a:avLst/>
          </a:prstGeom>
          <a:solidFill>
            <a:schemeClr val="bg1">
              <a:lumMod val="6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pesquisar</a:t>
            </a:r>
            <a:r>
              <a:rPr lang="pt-BR" sz="1100" baseline="0"/>
              <a:t> dados...</a:t>
            </a:r>
            <a:endParaRPr lang="pt-BR" sz="1100"/>
          </a:p>
        </xdr:txBody>
      </xdr:sp>
      <xdr:pic>
        <xdr:nvPicPr>
          <xdr:cNvPr id="37" name="Gráfico 36" descr="Lupa com preenchimento sólido">
            <a:extLst>
              <a:ext uri="{FF2B5EF4-FFF2-40B4-BE49-F238E27FC236}">
                <a16:creationId xmlns:a16="http://schemas.microsoft.com/office/drawing/2014/main" id="{54A43F43-8267-D18B-6A43-BCB8DF3DC9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0940144" y="533853"/>
            <a:ext cx="320830" cy="332923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85726</xdr:colOff>
      <xdr:row>1</xdr:row>
      <xdr:rowOff>47170</xdr:rowOff>
    </xdr:from>
    <xdr:to>
      <xdr:col>3</xdr:col>
      <xdr:colOff>293009</xdr:colOff>
      <xdr:row>6</xdr:row>
      <xdr:rowOff>124034</xdr:rowOff>
    </xdr:to>
    <xdr:pic>
      <xdr:nvPicPr>
        <xdr:cNvPr id="40" name="Imagem 39" descr="Imagens Cara De Personagem PNG e Vetor, com Fundo Transparente Para  Download Grátis | Pngtree">
          <a:extLst>
            <a:ext uri="{FF2B5EF4-FFF2-40B4-BE49-F238E27FC236}">
              <a16:creationId xmlns:a16="http://schemas.microsoft.com/office/drawing/2014/main" id="{5EE03B4E-611D-B1C5-D051-3BCA711F4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5012" y="224063"/>
          <a:ext cx="822779" cy="958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40821</xdr:colOff>
      <xdr:row>3</xdr:row>
      <xdr:rowOff>20864</xdr:rowOff>
    </xdr:from>
    <xdr:to>
      <xdr:col>0</xdr:col>
      <xdr:colOff>1823357</xdr:colOff>
      <xdr:row>7</xdr:row>
      <xdr:rowOff>149678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653E5D53-A12B-2CC3-BFC0-037315425F49}"/>
            </a:ext>
          </a:extLst>
        </xdr:cNvPr>
        <xdr:cNvSpPr/>
      </xdr:nvSpPr>
      <xdr:spPr>
        <a:xfrm>
          <a:off x="40821" y="551543"/>
          <a:ext cx="1782536" cy="836385"/>
        </a:xfrm>
        <a:prstGeom prst="roundRect">
          <a:avLst>
            <a:gd name="adj" fmla="val 0"/>
          </a:avLst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149678</xdr:colOff>
      <xdr:row>3</xdr:row>
      <xdr:rowOff>170543</xdr:rowOff>
    </xdr:from>
    <xdr:to>
      <xdr:col>0</xdr:col>
      <xdr:colOff>1602468</xdr:colOff>
      <xdr:row>6</xdr:row>
      <xdr:rowOff>74386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FC7378BA-A5A5-61F2-D097-8E6DE8238EF4}"/>
            </a:ext>
          </a:extLst>
        </xdr:cNvPr>
        <xdr:cNvSpPr txBox="1"/>
      </xdr:nvSpPr>
      <xdr:spPr>
        <a:xfrm>
          <a:off x="149678" y="701222"/>
          <a:ext cx="1452790" cy="434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solidFill>
                <a:schemeClr val="bg1"/>
              </a:solidFill>
            </a:rPr>
            <a:t>Control</a:t>
          </a:r>
          <a:r>
            <a:rPr lang="pt-BR" sz="2000" baseline="0">
              <a:solidFill>
                <a:schemeClr val="bg1"/>
              </a:solidFill>
            </a:rPr>
            <a:t> APP</a:t>
          </a:r>
          <a:endParaRPr lang="pt-BR" sz="20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125099</xdr:colOff>
      <xdr:row>8</xdr:row>
      <xdr:rowOff>51241</xdr:rowOff>
    </xdr:from>
    <xdr:to>
      <xdr:col>20</xdr:col>
      <xdr:colOff>33005</xdr:colOff>
      <xdr:row>27</xdr:row>
      <xdr:rowOff>128458</xdr:rowOff>
    </xdr:to>
    <xdr:grpSp>
      <xdr:nvGrpSpPr>
        <xdr:cNvPr id="44" name="Agrupar 43">
          <a:extLst>
            <a:ext uri="{FF2B5EF4-FFF2-40B4-BE49-F238E27FC236}">
              <a16:creationId xmlns:a16="http://schemas.microsoft.com/office/drawing/2014/main" id="{F16B7778-729C-44AD-B116-E6946208BF9F}"/>
            </a:ext>
          </a:extLst>
        </xdr:cNvPr>
        <xdr:cNvGrpSpPr/>
      </xdr:nvGrpSpPr>
      <xdr:grpSpPr>
        <a:xfrm>
          <a:off x="8056249" y="1495866"/>
          <a:ext cx="5394306" cy="3515742"/>
          <a:chOff x="1859397" y="469900"/>
          <a:chExt cx="6310095" cy="3539259"/>
        </a:xfrm>
      </xdr:grpSpPr>
      <xdr:grpSp>
        <xdr:nvGrpSpPr>
          <xdr:cNvPr id="45" name="Agrupar 44">
            <a:extLst>
              <a:ext uri="{FF2B5EF4-FFF2-40B4-BE49-F238E27FC236}">
                <a16:creationId xmlns:a16="http://schemas.microsoft.com/office/drawing/2014/main" id="{FC1A80C0-5C3E-625F-1536-E2155D2FD239}"/>
              </a:ext>
            </a:extLst>
          </xdr:cNvPr>
          <xdr:cNvGrpSpPr/>
        </xdr:nvGrpSpPr>
        <xdr:grpSpPr>
          <a:xfrm>
            <a:off x="1859397" y="469900"/>
            <a:ext cx="6310095" cy="3539259"/>
            <a:chOff x="1882198" y="466725"/>
            <a:chExt cx="6303817" cy="3545609"/>
          </a:xfrm>
        </xdr:grpSpPr>
        <xdr:sp macro="" textlink="">
          <xdr:nvSpPr>
            <xdr:cNvPr id="47" name="Retângulo: Cantos Arredondados 46">
              <a:extLst>
                <a:ext uri="{FF2B5EF4-FFF2-40B4-BE49-F238E27FC236}">
                  <a16:creationId xmlns:a16="http://schemas.microsoft.com/office/drawing/2014/main" id="{0494C99B-9A4E-D154-819E-76A19705BC9A}"/>
                </a:ext>
              </a:extLst>
            </xdr:cNvPr>
            <xdr:cNvSpPr/>
          </xdr:nvSpPr>
          <xdr:spPr>
            <a:xfrm>
              <a:off x="1882198" y="466725"/>
              <a:ext cx="6284191" cy="3545609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9" name="Retângulo: Cantos Superiores Arredondados 48">
              <a:extLst>
                <a:ext uri="{FF2B5EF4-FFF2-40B4-BE49-F238E27FC236}">
                  <a16:creationId xmlns:a16="http://schemas.microsoft.com/office/drawing/2014/main" id="{B7F433CB-A0C3-242C-94D7-3BFB38C5D120}"/>
                </a:ext>
              </a:extLst>
            </xdr:cNvPr>
            <xdr:cNvSpPr/>
          </xdr:nvSpPr>
          <xdr:spPr>
            <a:xfrm>
              <a:off x="1882198" y="467590"/>
              <a:ext cx="6303817" cy="83675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0" name="CaixaDeTexto 49">
              <a:extLst>
                <a:ext uri="{FF2B5EF4-FFF2-40B4-BE49-F238E27FC236}">
                  <a16:creationId xmlns:a16="http://schemas.microsoft.com/office/drawing/2014/main" id="{1472720D-070A-C95B-20F6-4625298FCF9D}"/>
                </a:ext>
              </a:extLst>
            </xdr:cNvPr>
            <xdr:cNvSpPr txBox="1"/>
          </xdr:nvSpPr>
          <xdr:spPr>
            <a:xfrm>
              <a:off x="2768351" y="781735"/>
              <a:ext cx="3336059" cy="49443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Aharoni" panose="02010803020104030203" pitchFamily="2" charset="-79"/>
                  <a:cs typeface="Aharoni" panose="02010803020104030203" pitchFamily="2" charset="-79"/>
                </a:rPr>
                <a:t>Economias</a:t>
              </a:r>
            </a:p>
          </xdr:txBody>
        </xdr:sp>
      </xdr:grpSp>
      <xdr:pic>
        <xdr:nvPicPr>
          <xdr:cNvPr id="46" name="Gráfico 45" descr="Seguro com preenchimento sólido">
            <a:extLst>
              <a:ext uri="{FF2B5EF4-FFF2-40B4-BE49-F238E27FC236}">
                <a16:creationId xmlns:a16="http://schemas.microsoft.com/office/drawing/2014/main" id="{41F9A7A9-F908-E728-5F40-34191F6219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rcRect/>
          <a:stretch/>
        </xdr:blipFill>
        <xdr:spPr>
          <a:xfrm>
            <a:off x="1959750" y="590438"/>
            <a:ext cx="733228" cy="648171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64321</xdr:colOff>
      <xdr:row>12</xdr:row>
      <xdr:rowOff>75280</xdr:rowOff>
    </xdr:from>
    <xdr:to>
      <xdr:col>18</xdr:col>
      <xdr:colOff>462642</xdr:colOff>
      <xdr:row>27</xdr:row>
      <xdr:rowOff>122464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4EC664BD-C25B-4D69-8C74-1DD059B73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ine Boeing Zimmermann" refreshedDate="45672.591950231479" createdVersion="8" refreshedVersion="8" minRefreshableVersion="3" recordCount="44" xr:uid="{BDEBCC89-C2F9-4686-AEDC-16F607482C6A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3681626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3F41C-4270-40DA-ADBC-0DE9402CB520}" name="Tabela dinâmica2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H4:I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14CE6-D05F-4F26-81AF-C58ADE4F181B}" name="Tabela dinâ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4:D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6E690918-DA05-4FDA-90C8-595A6A903347}" sourceName="Mês">
  <pivotTables>
    <pivotTable tabId="4" name="Tabela dinâmica1"/>
    <pivotTable tabId="4" name="Tabela dinâmica2"/>
  </pivotTables>
  <data>
    <tabular pivotCacheId="368162627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9624EE2D-8DD9-4668-9790-9AB28F1C4DBF}" sourceName="Categoria">
  <pivotTables>
    <pivotTable tabId="4" name="Tabela dinâmica1"/>
  </pivotTables>
  <data>
    <tabular pivotCacheId="368162627">
      <items count="19">
        <i x="1" s="1"/>
        <i x="12" s="1"/>
        <i x="5" s="1"/>
        <i x="9" s="1"/>
        <i x="15" s="1"/>
        <i x="3" s="1"/>
        <i x="13" s="1"/>
        <i x="11" s="1"/>
        <i x="4" s="1"/>
        <i x="8" s="1"/>
        <i x="2" s="1"/>
        <i x="17" s="1"/>
        <i x="10" s="1"/>
        <i x="6" s="1"/>
        <i x="14" s="1"/>
        <i x="16" s="1" nd="1"/>
        <i x="7" s="1" nd="1"/>
        <i x="0" s="1" nd="1"/>
        <i x="18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DD187B86-47E1-46CE-B253-6C4DCC4B4DAB}" cache="SegmentaçãodeDados_Categoria" caption="Categoria" style="SlicerStyleDark6 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5BF0742-C053-43AC-B6F5-874B37DC71C2}" cache="SegmentaçãodeDados_Mês" caption="Mês" style="SlicerStyleDark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3B7609-1A0A-4946-9AE9-7C6499C54F47}" name="tbl_operations" displayName="tbl_operations" ref="A1:H45" totalsRowShown="0">
  <autoFilter ref="A1:H45" xr:uid="{6F3B7609-1A0A-4946-9AE9-7C6499C54F47}"/>
  <tableColumns count="8">
    <tableColumn id="1" xr3:uid="{6FEF8733-2AF0-4638-AC63-F7927AD0A7BA}" name="Data" dataDxfId="4"/>
    <tableColumn id="8" xr3:uid="{93950DB7-AD87-46BD-8ACB-7E2098B033F2}" name="Mês" dataDxfId="3">
      <calculatedColumnFormula>MONTH(tbl_operations[[#This Row],[Data]])</calculatedColumnFormula>
    </tableColumn>
    <tableColumn id="2" xr3:uid="{9828D6BF-2E5F-40B2-AC2D-1188A32BCA3E}" name="Tipo"/>
    <tableColumn id="3" xr3:uid="{141A6021-A9ED-484B-8894-E74FA3FFCA54}" name="Categoria"/>
    <tableColumn id="4" xr3:uid="{B6B61C96-5F02-4233-8B95-3B483C37EDAB}" name="Descrição"/>
    <tableColumn id="5" xr3:uid="{1BF5A9C5-809D-4C21-9AAE-5EC8BCCF65E0}" name="Valor" dataDxfId="5"/>
    <tableColumn id="6" xr3:uid="{D4BBE74F-E9D3-432F-90BF-73FBA55DA629}" name="Operação Bancária"/>
    <tableColumn id="7" xr3:uid="{FF016DDC-78DB-49B1-84AF-832270E07228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55BC4D-87D6-488D-8930-208A26BAF57A}" name="Tabela2" displayName="Tabela2" ref="C6:D22" totalsRowShown="0" headerRowDxfId="0">
  <autoFilter ref="C6:D22" xr:uid="{1955BC4D-87D6-488D-8930-208A26BAF57A}"/>
  <tableColumns count="2">
    <tableColumn id="1" xr3:uid="{A7814EF5-73DF-480E-8994-D283F45FE8A4}" name="Data de lançamento"/>
    <tableColumn id="2" xr3:uid="{ABB9B97C-2BFB-48C6-A36D-EA807B6508EE}" name="Depósito Reservado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9BA5-7A9C-4E82-A211-41C107317143}">
  <sheetPr>
    <tabColor rgb="FF00B0F0"/>
  </sheetPr>
  <dimension ref="A1:H45"/>
  <sheetViews>
    <sheetView workbookViewId="0"/>
  </sheetViews>
  <sheetFormatPr defaultRowHeight="14.5" x14ac:dyDescent="0.35"/>
  <cols>
    <col min="1" max="1" width="10.453125" style="1" bestFit="1" customWidth="1"/>
    <col min="2" max="2" width="10.453125" style="1" customWidth="1"/>
    <col min="3" max="3" width="9" bestFit="1" customWidth="1"/>
    <col min="4" max="4" width="19.90625" bestFit="1" customWidth="1"/>
    <col min="5" max="5" width="32.81640625" bestFit="1" customWidth="1"/>
    <col min="6" max="6" width="10.36328125" bestFit="1" customWidth="1"/>
    <col min="7" max="7" width="19.08984375" bestFit="1" customWidth="1"/>
    <col min="8" max="8" width="9.26953125" bestFit="1" customWidth="1"/>
  </cols>
  <sheetData>
    <row r="1" spans="1:8" x14ac:dyDescent="0.35">
      <c r="A1" s="1" t="s">
        <v>0</v>
      </c>
      <c r="B1" s="1" t="s">
        <v>76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35">
      <c r="A2" s="1">
        <v>45505</v>
      </c>
      <c r="B2" s="7">
        <f>MONTH(tbl_operations[[#This Row],[Data]])</f>
        <v>8</v>
      </c>
      <c r="C2" t="s">
        <v>7</v>
      </c>
      <c r="D2" t="s">
        <v>9</v>
      </c>
      <c r="E2" t="s">
        <v>28</v>
      </c>
      <c r="F2" s="2">
        <v>5000</v>
      </c>
      <c r="G2" t="s">
        <v>66</v>
      </c>
      <c r="H2" t="s">
        <v>69</v>
      </c>
    </row>
    <row r="3" spans="1:8" x14ac:dyDescent="0.35">
      <c r="A3" s="1">
        <v>45505</v>
      </c>
      <c r="B3" s="7">
        <f>MONTH(tbl_operations[[#This Row],[Data]])</f>
        <v>8</v>
      </c>
      <c r="C3" t="s">
        <v>8</v>
      </c>
      <c r="D3" t="s">
        <v>10</v>
      </c>
      <c r="E3" t="s">
        <v>29</v>
      </c>
      <c r="F3" s="2">
        <v>550</v>
      </c>
      <c r="G3" t="s">
        <v>67</v>
      </c>
      <c r="H3" t="s">
        <v>70</v>
      </c>
    </row>
    <row r="4" spans="1:8" x14ac:dyDescent="0.35">
      <c r="A4" s="1">
        <v>45507</v>
      </c>
      <c r="B4" s="7">
        <f>MONTH(tbl_operations[[#This Row],[Data]])</f>
        <v>8</v>
      </c>
      <c r="C4" t="s">
        <v>8</v>
      </c>
      <c r="D4" t="s">
        <v>11</v>
      </c>
      <c r="E4" t="s">
        <v>30</v>
      </c>
      <c r="F4" s="2">
        <v>300</v>
      </c>
      <c r="G4" t="s">
        <v>68</v>
      </c>
      <c r="H4" t="s">
        <v>71</v>
      </c>
    </row>
    <row r="5" spans="1:8" x14ac:dyDescent="0.35">
      <c r="A5" s="1">
        <v>45509</v>
      </c>
      <c r="B5" s="7">
        <f>MONTH(tbl_operations[[#This Row],[Data]])</f>
        <v>8</v>
      </c>
      <c r="C5" t="s">
        <v>8</v>
      </c>
      <c r="D5" t="s">
        <v>12</v>
      </c>
      <c r="E5" t="s">
        <v>31</v>
      </c>
      <c r="F5" s="2">
        <v>120</v>
      </c>
      <c r="G5" t="s">
        <v>68</v>
      </c>
      <c r="H5" t="s">
        <v>71</v>
      </c>
    </row>
    <row r="6" spans="1:8" x14ac:dyDescent="0.35">
      <c r="A6" s="1">
        <v>45511</v>
      </c>
      <c r="B6" s="7">
        <f>MONTH(tbl_operations[[#This Row],[Data]])</f>
        <v>8</v>
      </c>
      <c r="C6" t="s">
        <v>8</v>
      </c>
      <c r="D6" t="s">
        <v>13</v>
      </c>
      <c r="E6" t="s">
        <v>32</v>
      </c>
      <c r="F6" s="2">
        <v>250</v>
      </c>
      <c r="G6" t="s">
        <v>66</v>
      </c>
      <c r="H6" t="s">
        <v>71</v>
      </c>
    </row>
    <row r="7" spans="1:8" x14ac:dyDescent="0.35">
      <c r="A7" s="1">
        <v>45514</v>
      </c>
      <c r="B7" s="7">
        <f>MONTH(tbl_operations[[#This Row],[Data]])</f>
        <v>8</v>
      </c>
      <c r="C7" t="s">
        <v>8</v>
      </c>
      <c r="D7" t="s">
        <v>14</v>
      </c>
      <c r="E7" t="s">
        <v>33</v>
      </c>
      <c r="F7" s="2">
        <v>400</v>
      </c>
      <c r="G7" t="s">
        <v>67</v>
      </c>
      <c r="H7" t="s">
        <v>70</v>
      </c>
    </row>
    <row r="8" spans="1:8" x14ac:dyDescent="0.35">
      <c r="A8" s="1">
        <v>45516</v>
      </c>
      <c r="B8" s="7">
        <f>MONTH(tbl_operations[[#This Row],[Data]])</f>
        <v>8</v>
      </c>
      <c r="C8" t="s">
        <v>8</v>
      </c>
      <c r="D8" t="s">
        <v>15</v>
      </c>
      <c r="E8" t="s">
        <v>34</v>
      </c>
      <c r="F8" s="2">
        <v>600</v>
      </c>
      <c r="G8" t="s">
        <v>68</v>
      </c>
      <c r="H8" t="s">
        <v>70</v>
      </c>
    </row>
    <row r="9" spans="1:8" x14ac:dyDescent="0.35">
      <c r="A9" s="1">
        <v>45519</v>
      </c>
      <c r="B9" s="7">
        <f>MONTH(tbl_operations[[#This Row],[Data]])</f>
        <v>8</v>
      </c>
      <c r="C9" t="s">
        <v>7</v>
      </c>
      <c r="D9" t="s">
        <v>16</v>
      </c>
      <c r="E9" t="s">
        <v>35</v>
      </c>
      <c r="F9" s="2">
        <v>800</v>
      </c>
      <c r="G9" t="s">
        <v>66</v>
      </c>
      <c r="H9" t="s">
        <v>69</v>
      </c>
    </row>
    <row r="10" spans="1:8" x14ac:dyDescent="0.35">
      <c r="A10" s="1">
        <v>45519</v>
      </c>
      <c r="B10" s="7">
        <f>MONTH(tbl_operations[[#This Row],[Data]])</f>
        <v>8</v>
      </c>
      <c r="C10" t="s">
        <v>8</v>
      </c>
      <c r="D10" t="s">
        <v>17</v>
      </c>
      <c r="E10" t="s">
        <v>36</v>
      </c>
      <c r="F10" s="2">
        <v>150</v>
      </c>
      <c r="G10" t="s">
        <v>66</v>
      </c>
      <c r="H10" t="s">
        <v>71</v>
      </c>
    </row>
    <row r="11" spans="1:8" x14ac:dyDescent="0.35">
      <c r="A11" s="1">
        <v>45522</v>
      </c>
      <c r="B11" s="7">
        <f>MONTH(tbl_operations[[#This Row],[Data]])</f>
        <v>8</v>
      </c>
      <c r="C11" t="s">
        <v>8</v>
      </c>
      <c r="D11" t="s">
        <v>18</v>
      </c>
      <c r="E11" t="s">
        <v>37</v>
      </c>
      <c r="F11" s="2">
        <v>1200</v>
      </c>
      <c r="G11" t="s">
        <v>68</v>
      </c>
      <c r="H11" t="s">
        <v>70</v>
      </c>
    </row>
    <row r="12" spans="1:8" x14ac:dyDescent="0.35">
      <c r="A12" s="1">
        <v>45524</v>
      </c>
      <c r="B12" s="7">
        <f>MONTH(tbl_operations[[#This Row],[Data]])</f>
        <v>8</v>
      </c>
      <c r="C12" t="s">
        <v>8</v>
      </c>
      <c r="D12" t="s">
        <v>19</v>
      </c>
      <c r="E12" t="s">
        <v>38</v>
      </c>
      <c r="F12" s="2">
        <v>450</v>
      </c>
      <c r="G12" t="s">
        <v>67</v>
      </c>
      <c r="H12" t="s">
        <v>71</v>
      </c>
    </row>
    <row r="13" spans="1:8" x14ac:dyDescent="0.35">
      <c r="A13" s="1">
        <v>45526</v>
      </c>
      <c r="B13" s="7">
        <f>MONTH(tbl_operations[[#This Row],[Data]])</f>
        <v>8</v>
      </c>
      <c r="C13" t="s">
        <v>8</v>
      </c>
      <c r="D13" t="s">
        <v>20</v>
      </c>
      <c r="E13" t="s">
        <v>39</v>
      </c>
      <c r="F13" s="2">
        <v>180</v>
      </c>
      <c r="G13" t="s">
        <v>66</v>
      </c>
      <c r="H13" t="s">
        <v>70</v>
      </c>
    </row>
    <row r="14" spans="1:8" x14ac:dyDescent="0.35">
      <c r="A14" s="1">
        <v>45528</v>
      </c>
      <c r="B14" s="7">
        <f>MONTH(tbl_operations[[#This Row],[Data]])</f>
        <v>8</v>
      </c>
      <c r="C14" t="s">
        <v>8</v>
      </c>
      <c r="D14" t="s">
        <v>21</v>
      </c>
      <c r="E14" t="s">
        <v>40</v>
      </c>
      <c r="F14" s="2">
        <v>80</v>
      </c>
      <c r="G14" t="s">
        <v>67</v>
      </c>
      <c r="H14" t="s">
        <v>71</v>
      </c>
    </row>
    <row r="15" spans="1:8" x14ac:dyDescent="0.35">
      <c r="A15" s="1">
        <v>45532</v>
      </c>
      <c r="B15" s="7">
        <f>MONTH(tbl_operations[[#This Row],[Data]])</f>
        <v>8</v>
      </c>
      <c r="C15" t="s">
        <v>8</v>
      </c>
      <c r="D15" t="s">
        <v>22</v>
      </c>
      <c r="E15" t="s">
        <v>41</v>
      </c>
      <c r="F15" s="2">
        <v>200</v>
      </c>
      <c r="G15" t="s">
        <v>67</v>
      </c>
      <c r="H15" t="s">
        <v>71</v>
      </c>
    </row>
    <row r="16" spans="1:8" x14ac:dyDescent="0.35">
      <c r="A16" s="1">
        <v>45534</v>
      </c>
      <c r="B16" s="7">
        <f>MONTH(tbl_operations[[#This Row],[Data]])</f>
        <v>8</v>
      </c>
      <c r="C16" t="s">
        <v>8</v>
      </c>
      <c r="D16" t="s">
        <v>23</v>
      </c>
      <c r="E16" t="s">
        <v>42</v>
      </c>
      <c r="F16" s="2">
        <v>750</v>
      </c>
      <c r="G16" t="s">
        <v>66</v>
      </c>
      <c r="H16" t="s">
        <v>70</v>
      </c>
    </row>
    <row r="17" spans="1:8" x14ac:dyDescent="0.35">
      <c r="A17" s="1">
        <v>45535</v>
      </c>
      <c r="B17" s="7">
        <f>MONTH(tbl_operations[[#This Row],[Data]])</f>
        <v>8</v>
      </c>
      <c r="C17" t="s">
        <v>8</v>
      </c>
      <c r="D17" t="s">
        <v>24</v>
      </c>
      <c r="E17" t="s">
        <v>43</v>
      </c>
      <c r="F17" s="2">
        <v>350</v>
      </c>
      <c r="G17" t="s">
        <v>68</v>
      </c>
      <c r="H17" t="s">
        <v>71</v>
      </c>
    </row>
    <row r="18" spans="1:8" x14ac:dyDescent="0.35">
      <c r="A18" s="1">
        <v>45536</v>
      </c>
      <c r="B18" s="7">
        <f>MONTH(tbl_operations[[#This Row],[Data]])</f>
        <v>9</v>
      </c>
      <c r="C18" t="s">
        <v>7</v>
      </c>
      <c r="D18" t="s">
        <v>9</v>
      </c>
      <c r="E18" t="s">
        <v>28</v>
      </c>
      <c r="F18" s="2">
        <v>5000</v>
      </c>
      <c r="G18" t="s">
        <v>66</v>
      </c>
      <c r="H18" t="s">
        <v>69</v>
      </c>
    </row>
    <row r="19" spans="1:8" x14ac:dyDescent="0.35">
      <c r="A19" s="1">
        <v>45537</v>
      </c>
      <c r="B19" s="7">
        <f>MONTH(tbl_operations[[#This Row],[Data]])</f>
        <v>9</v>
      </c>
      <c r="C19" t="s">
        <v>8</v>
      </c>
      <c r="D19" t="s">
        <v>10</v>
      </c>
      <c r="E19" t="s">
        <v>29</v>
      </c>
      <c r="F19" s="2">
        <v>450</v>
      </c>
      <c r="G19" t="s">
        <v>67</v>
      </c>
      <c r="H19" t="s">
        <v>70</v>
      </c>
    </row>
    <row r="20" spans="1:8" x14ac:dyDescent="0.35">
      <c r="A20" s="1">
        <v>45540</v>
      </c>
      <c r="B20" s="7">
        <f>MONTH(tbl_operations[[#This Row],[Data]])</f>
        <v>9</v>
      </c>
      <c r="C20" t="s">
        <v>8</v>
      </c>
      <c r="D20" t="s">
        <v>11</v>
      </c>
      <c r="E20" t="s">
        <v>30</v>
      </c>
      <c r="F20" s="2">
        <v>300</v>
      </c>
      <c r="G20" t="s">
        <v>67</v>
      </c>
      <c r="H20" t="s">
        <v>71</v>
      </c>
    </row>
    <row r="21" spans="1:8" x14ac:dyDescent="0.35">
      <c r="A21" s="1">
        <v>45543</v>
      </c>
      <c r="B21" s="7">
        <f>MONTH(tbl_operations[[#This Row],[Data]])</f>
        <v>9</v>
      </c>
      <c r="C21" t="s">
        <v>8</v>
      </c>
      <c r="D21" t="s">
        <v>12</v>
      </c>
      <c r="E21" t="s">
        <v>44</v>
      </c>
      <c r="F21" s="2">
        <v>200</v>
      </c>
      <c r="G21" t="s">
        <v>66</v>
      </c>
      <c r="H21" t="s">
        <v>71</v>
      </c>
    </row>
    <row r="22" spans="1:8" x14ac:dyDescent="0.35">
      <c r="A22" s="1">
        <v>45546</v>
      </c>
      <c r="B22" s="7">
        <f>MONTH(tbl_operations[[#This Row],[Data]])</f>
        <v>9</v>
      </c>
      <c r="C22" t="s">
        <v>8</v>
      </c>
      <c r="D22" t="s">
        <v>13</v>
      </c>
      <c r="E22" t="s">
        <v>45</v>
      </c>
      <c r="F22" s="2">
        <v>600</v>
      </c>
      <c r="G22" t="s">
        <v>67</v>
      </c>
      <c r="H22" t="s">
        <v>70</v>
      </c>
    </row>
    <row r="23" spans="1:8" x14ac:dyDescent="0.35">
      <c r="A23" s="1">
        <v>45549</v>
      </c>
      <c r="B23" s="7">
        <f>MONTH(tbl_operations[[#This Row],[Data]])</f>
        <v>9</v>
      </c>
      <c r="C23" t="s">
        <v>8</v>
      </c>
      <c r="D23" t="s">
        <v>14</v>
      </c>
      <c r="E23" t="s">
        <v>33</v>
      </c>
      <c r="F23" s="2">
        <v>350</v>
      </c>
      <c r="G23" t="s">
        <v>66</v>
      </c>
      <c r="H23" t="s">
        <v>71</v>
      </c>
    </row>
    <row r="24" spans="1:8" x14ac:dyDescent="0.35">
      <c r="A24" s="1">
        <v>45552</v>
      </c>
      <c r="B24" s="7">
        <f>MONTH(tbl_operations[[#This Row],[Data]])</f>
        <v>9</v>
      </c>
      <c r="C24" t="s">
        <v>8</v>
      </c>
      <c r="D24" t="s">
        <v>15</v>
      </c>
      <c r="E24" t="s">
        <v>46</v>
      </c>
      <c r="F24" s="2">
        <v>500</v>
      </c>
      <c r="G24" t="s">
        <v>68</v>
      </c>
      <c r="H24" t="s">
        <v>70</v>
      </c>
    </row>
    <row r="25" spans="1:8" x14ac:dyDescent="0.35">
      <c r="A25" s="1">
        <v>45555</v>
      </c>
      <c r="B25" s="7">
        <f>MONTH(tbl_operations[[#This Row],[Data]])</f>
        <v>9</v>
      </c>
      <c r="C25" t="s">
        <v>7</v>
      </c>
      <c r="D25" t="s">
        <v>25</v>
      </c>
      <c r="E25" t="s">
        <v>47</v>
      </c>
      <c r="F25" s="2">
        <v>1200</v>
      </c>
      <c r="G25" t="s">
        <v>66</v>
      </c>
      <c r="H25" t="s">
        <v>69</v>
      </c>
    </row>
    <row r="26" spans="1:8" x14ac:dyDescent="0.35">
      <c r="A26" s="1">
        <v>45555</v>
      </c>
      <c r="B26" s="7">
        <f>MONTH(tbl_operations[[#This Row],[Data]])</f>
        <v>9</v>
      </c>
      <c r="C26" t="s">
        <v>8</v>
      </c>
      <c r="D26" t="s">
        <v>17</v>
      </c>
      <c r="E26" t="s">
        <v>48</v>
      </c>
      <c r="F26" s="2">
        <v>800</v>
      </c>
      <c r="G26" t="s">
        <v>66</v>
      </c>
      <c r="H26" t="s">
        <v>71</v>
      </c>
    </row>
    <row r="27" spans="1:8" x14ac:dyDescent="0.35">
      <c r="A27" s="1">
        <v>45558</v>
      </c>
      <c r="B27" s="7">
        <f>MONTH(tbl_operations[[#This Row],[Data]])</f>
        <v>9</v>
      </c>
      <c r="C27" t="s">
        <v>8</v>
      </c>
      <c r="D27" t="s">
        <v>18</v>
      </c>
      <c r="E27" t="s">
        <v>49</v>
      </c>
      <c r="F27" s="2">
        <v>1500</v>
      </c>
      <c r="G27" t="s">
        <v>68</v>
      </c>
      <c r="H27" t="s">
        <v>70</v>
      </c>
    </row>
    <row r="28" spans="1:8" x14ac:dyDescent="0.35">
      <c r="A28" s="1">
        <v>45561</v>
      </c>
      <c r="B28" s="7">
        <f>MONTH(tbl_operations[[#This Row],[Data]])</f>
        <v>9</v>
      </c>
      <c r="C28" t="s">
        <v>8</v>
      </c>
      <c r="D28" t="s">
        <v>26</v>
      </c>
      <c r="E28" t="s">
        <v>50</v>
      </c>
      <c r="F28" s="2">
        <v>250</v>
      </c>
      <c r="G28" t="s">
        <v>67</v>
      </c>
      <c r="H28" t="s">
        <v>71</v>
      </c>
    </row>
    <row r="29" spans="1:8" x14ac:dyDescent="0.35">
      <c r="A29" s="1">
        <v>45564</v>
      </c>
      <c r="B29" s="7">
        <f>MONTH(tbl_operations[[#This Row],[Data]])</f>
        <v>9</v>
      </c>
      <c r="C29" t="s">
        <v>8</v>
      </c>
      <c r="D29" t="s">
        <v>20</v>
      </c>
      <c r="E29" t="s">
        <v>51</v>
      </c>
      <c r="F29" s="2">
        <v>400</v>
      </c>
      <c r="G29" t="s">
        <v>68</v>
      </c>
      <c r="H29" t="s">
        <v>70</v>
      </c>
    </row>
    <row r="30" spans="1:8" x14ac:dyDescent="0.35">
      <c r="A30" s="1">
        <v>45566</v>
      </c>
      <c r="B30" s="7">
        <f>MONTH(tbl_operations[[#This Row],[Data]])</f>
        <v>10</v>
      </c>
      <c r="C30" t="s">
        <v>7</v>
      </c>
      <c r="D30" t="s">
        <v>9</v>
      </c>
      <c r="E30" t="s">
        <v>28</v>
      </c>
      <c r="F30" s="2">
        <v>5000</v>
      </c>
      <c r="G30" t="s">
        <v>66</v>
      </c>
      <c r="H30" t="s">
        <v>69</v>
      </c>
    </row>
    <row r="31" spans="1:8" x14ac:dyDescent="0.35">
      <c r="A31" s="1">
        <v>45566</v>
      </c>
      <c r="B31" s="7">
        <f>MONTH(tbl_operations[[#This Row],[Data]])</f>
        <v>10</v>
      </c>
      <c r="C31" t="s">
        <v>8</v>
      </c>
      <c r="D31" t="s">
        <v>10</v>
      </c>
      <c r="E31" t="s">
        <v>29</v>
      </c>
      <c r="F31" s="2">
        <v>600</v>
      </c>
      <c r="G31" t="s">
        <v>67</v>
      </c>
      <c r="H31" t="s">
        <v>70</v>
      </c>
    </row>
    <row r="32" spans="1:8" x14ac:dyDescent="0.35">
      <c r="A32" s="1">
        <v>45568</v>
      </c>
      <c r="B32" s="7">
        <f>MONTH(tbl_operations[[#This Row],[Data]])</f>
        <v>10</v>
      </c>
      <c r="C32" t="s">
        <v>8</v>
      </c>
      <c r="D32" t="s">
        <v>11</v>
      </c>
      <c r="E32" t="s">
        <v>52</v>
      </c>
      <c r="F32" s="2">
        <v>200</v>
      </c>
      <c r="G32" t="s">
        <v>68</v>
      </c>
      <c r="H32" t="s">
        <v>71</v>
      </c>
    </row>
    <row r="33" spans="1:8" x14ac:dyDescent="0.35">
      <c r="A33" s="1">
        <v>45570</v>
      </c>
      <c r="B33" s="7">
        <f>MONTH(tbl_operations[[#This Row],[Data]])</f>
        <v>10</v>
      </c>
      <c r="C33" t="s">
        <v>8</v>
      </c>
      <c r="D33" t="s">
        <v>12</v>
      </c>
      <c r="E33" t="s">
        <v>53</v>
      </c>
      <c r="F33" s="2">
        <v>180</v>
      </c>
      <c r="G33" t="s">
        <v>66</v>
      </c>
      <c r="H33" t="s">
        <v>71</v>
      </c>
    </row>
    <row r="34" spans="1:8" x14ac:dyDescent="0.35">
      <c r="A34" s="1">
        <v>45573</v>
      </c>
      <c r="B34" s="7">
        <f>MONTH(tbl_operations[[#This Row],[Data]])</f>
        <v>10</v>
      </c>
      <c r="C34" t="s">
        <v>8</v>
      </c>
      <c r="D34" t="s">
        <v>13</v>
      </c>
      <c r="E34" t="s">
        <v>54</v>
      </c>
      <c r="F34" s="2">
        <v>120</v>
      </c>
      <c r="G34" t="s">
        <v>67</v>
      </c>
      <c r="H34" t="s">
        <v>70</v>
      </c>
    </row>
    <row r="35" spans="1:8" x14ac:dyDescent="0.35">
      <c r="A35" s="1">
        <v>45575</v>
      </c>
      <c r="B35" s="7">
        <f>MONTH(tbl_operations[[#This Row],[Data]])</f>
        <v>10</v>
      </c>
      <c r="C35" t="s">
        <v>8</v>
      </c>
      <c r="D35" t="s">
        <v>14</v>
      </c>
      <c r="E35" t="s">
        <v>55</v>
      </c>
      <c r="F35" s="2">
        <v>350</v>
      </c>
      <c r="G35" t="s">
        <v>68</v>
      </c>
      <c r="H35" t="s">
        <v>70</v>
      </c>
    </row>
    <row r="36" spans="1:8" x14ac:dyDescent="0.35">
      <c r="A36" s="1">
        <v>45578</v>
      </c>
      <c r="B36" s="7">
        <f>MONTH(tbl_operations[[#This Row],[Data]])</f>
        <v>10</v>
      </c>
      <c r="C36" t="s">
        <v>8</v>
      </c>
      <c r="D36" t="s">
        <v>15</v>
      </c>
      <c r="E36" t="s">
        <v>56</v>
      </c>
      <c r="F36" s="2">
        <v>400</v>
      </c>
      <c r="G36" t="s">
        <v>66</v>
      </c>
      <c r="H36" t="s">
        <v>71</v>
      </c>
    </row>
    <row r="37" spans="1:8" x14ac:dyDescent="0.35">
      <c r="A37" s="1">
        <v>45580</v>
      </c>
      <c r="B37" s="7">
        <f>MONTH(tbl_operations[[#This Row],[Data]])</f>
        <v>10</v>
      </c>
      <c r="C37" t="s">
        <v>8</v>
      </c>
      <c r="D37" t="s">
        <v>17</v>
      </c>
      <c r="E37" t="s">
        <v>57</v>
      </c>
      <c r="F37" s="2">
        <v>450</v>
      </c>
      <c r="G37" t="s">
        <v>67</v>
      </c>
      <c r="H37" t="s">
        <v>71</v>
      </c>
    </row>
    <row r="38" spans="1:8" x14ac:dyDescent="0.35">
      <c r="A38" s="1">
        <v>45583</v>
      </c>
      <c r="B38" s="7">
        <f>MONTH(tbl_operations[[#This Row],[Data]])</f>
        <v>10</v>
      </c>
      <c r="C38" t="s">
        <v>7</v>
      </c>
      <c r="D38" t="s">
        <v>27</v>
      </c>
      <c r="E38" t="s">
        <v>58</v>
      </c>
      <c r="F38" s="2">
        <v>1500</v>
      </c>
      <c r="G38" t="s">
        <v>66</v>
      </c>
      <c r="H38" t="s">
        <v>69</v>
      </c>
    </row>
    <row r="39" spans="1:8" x14ac:dyDescent="0.35">
      <c r="A39" s="1">
        <v>45583</v>
      </c>
      <c r="B39" s="7">
        <f>MONTH(tbl_operations[[#This Row],[Data]])</f>
        <v>10</v>
      </c>
      <c r="C39" t="s">
        <v>8</v>
      </c>
      <c r="D39" t="s">
        <v>18</v>
      </c>
      <c r="E39" t="s">
        <v>59</v>
      </c>
      <c r="F39" s="2">
        <v>300</v>
      </c>
      <c r="G39" t="s">
        <v>68</v>
      </c>
      <c r="H39" t="s">
        <v>70</v>
      </c>
    </row>
    <row r="40" spans="1:8" x14ac:dyDescent="0.35">
      <c r="A40" s="1">
        <v>45585</v>
      </c>
      <c r="B40" s="7">
        <f>MONTH(tbl_operations[[#This Row],[Data]])</f>
        <v>10</v>
      </c>
      <c r="C40" t="s">
        <v>8</v>
      </c>
      <c r="D40" t="s">
        <v>19</v>
      </c>
      <c r="E40" t="s">
        <v>60</v>
      </c>
      <c r="F40" s="2">
        <v>800</v>
      </c>
      <c r="G40" t="s">
        <v>66</v>
      </c>
      <c r="H40" t="s">
        <v>71</v>
      </c>
    </row>
    <row r="41" spans="1:8" x14ac:dyDescent="0.35">
      <c r="A41" s="1">
        <v>45587</v>
      </c>
      <c r="B41" s="7">
        <f>MONTH(tbl_operations[[#This Row],[Data]])</f>
        <v>10</v>
      </c>
      <c r="C41" t="s">
        <v>8</v>
      </c>
      <c r="D41" t="s">
        <v>20</v>
      </c>
      <c r="E41" t="s">
        <v>61</v>
      </c>
      <c r="F41" s="2">
        <v>250</v>
      </c>
      <c r="G41" t="s">
        <v>68</v>
      </c>
      <c r="H41" t="s">
        <v>70</v>
      </c>
    </row>
    <row r="42" spans="1:8" x14ac:dyDescent="0.35">
      <c r="A42" s="1">
        <v>45589</v>
      </c>
      <c r="B42" s="7">
        <f>MONTH(tbl_operations[[#This Row],[Data]])</f>
        <v>10</v>
      </c>
      <c r="C42" t="s">
        <v>8</v>
      </c>
      <c r="D42" t="s">
        <v>22</v>
      </c>
      <c r="E42" t="s">
        <v>62</v>
      </c>
      <c r="F42" s="2">
        <v>150</v>
      </c>
      <c r="G42" t="s">
        <v>67</v>
      </c>
      <c r="H42" t="s">
        <v>71</v>
      </c>
    </row>
    <row r="43" spans="1:8" x14ac:dyDescent="0.35">
      <c r="A43" s="1">
        <v>45591</v>
      </c>
      <c r="B43" s="7">
        <f>MONTH(tbl_operations[[#This Row],[Data]])</f>
        <v>10</v>
      </c>
      <c r="C43" t="s">
        <v>8</v>
      </c>
      <c r="D43" t="s">
        <v>21</v>
      </c>
      <c r="E43" t="s">
        <v>63</v>
      </c>
      <c r="F43" s="2">
        <v>250</v>
      </c>
      <c r="G43" t="s">
        <v>66</v>
      </c>
      <c r="H43" t="s">
        <v>70</v>
      </c>
    </row>
    <row r="44" spans="1:8" x14ac:dyDescent="0.35">
      <c r="A44" s="1">
        <v>45595</v>
      </c>
      <c r="B44" s="7">
        <f>MONTH(tbl_operations[[#This Row],[Data]])</f>
        <v>10</v>
      </c>
      <c r="C44" t="s">
        <v>8</v>
      </c>
      <c r="D44" t="s">
        <v>24</v>
      </c>
      <c r="E44" t="s">
        <v>64</v>
      </c>
      <c r="F44" s="2">
        <v>220</v>
      </c>
      <c r="G44" t="s">
        <v>66</v>
      </c>
      <c r="H44" t="s">
        <v>70</v>
      </c>
    </row>
    <row r="45" spans="1:8" x14ac:dyDescent="0.35">
      <c r="A45" s="1">
        <v>45596</v>
      </c>
      <c r="B45" s="7">
        <f>MONTH(tbl_operations[[#This Row],[Data]])</f>
        <v>10</v>
      </c>
      <c r="C45" t="s">
        <v>8</v>
      </c>
      <c r="D45" t="s">
        <v>23</v>
      </c>
      <c r="E45" t="s">
        <v>65</v>
      </c>
      <c r="F45" s="2">
        <v>500</v>
      </c>
      <c r="G45" t="s">
        <v>68</v>
      </c>
      <c r="H45" t="s">
        <v>70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8229-6E42-48B5-B274-FAF80A862FA8}">
  <sheetPr>
    <tabColor rgb="FF00B0F0"/>
  </sheetPr>
  <dimension ref="C1:I20"/>
  <sheetViews>
    <sheetView workbookViewId="0">
      <selection activeCell="F24" sqref="F24"/>
    </sheetView>
  </sheetViews>
  <sheetFormatPr defaultRowHeight="14.5" x14ac:dyDescent="0.35"/>
  <cols>
    <col min="3" max="3" width="19.90625" bestFit="1" customWidth="1"/>
    <col min="4" max="4" width="13.1796875" bestFit="1" customWidth="1"/>
    <col min="8" max="8" width="17.26953125" bestFit="1" customWidth="1"/>
    <col min="9" max="9" width="13.1796875" bestFit="1" customWidth="1"/>
  </cols>
  <sheetData>
    <row r="1" spans="3:9" x14ac:dyDescent="0.35">
      <c r="C1" t="s">
        <v>75</v>
      </c>
    </row>
    <row r="2" spans="3:9" x14ac:dyDescent="0.35">
      <c r="C2" s="3" t="s">
        <v>1</v>
      </c>
      <c r="D2" t="s">
        <v>8</v>
      </c>
      <c r="H2" s="3" t="s">
        <v>1</v>
      </c>
      <c r="I2" t="s">
        <v>7</v>
      </c>
    </row>
    <row r="4" spans="3:9" x14ac:dyDescent="0.35">
      <c r="C4" s="3" t="s">
        <v>72</v>
      </c>
      <c r="D4" t="s">
        <v>74</v>
      </c>
      <c r="H4" s="3" t="s">
        <v>72</v>
      </c>
      <c r="I4" t="s">
        <v>74</v>
      </c>
    </row>
    <row r="5" spans="3:9" x14ac:dyDescent="0.35">
      <c r="C5" s="4" t="s">
        <v>10</v>
      </c>
      <c r="D5" s="2">
        <v>1600</v>
      </c>
      <c r="H5" s="4" t="s">
        <v>25</v>
      </c>
      <c r="I5" s="2">
        <v>1200</v>
      </c>
    </row>
    <row r="6" spans="3:9" x14ac:dyDescent="0.35">
      <c r="C6" s="4" t="s">
        <v>21</v>
      </c>
      <c r="D6" s="2">
        <v>330</v>
      </c>
      <c r="H6" s="4" t="s">
        <v>16</v>
      </c>
      <c r="I6" s="2">
        <v>800</v>
      </c>
    </row>
    <row r="7" spans="3:9" x14ac:dyDescent="0.35">
      <c r="C7" s="4" t="s">
        <v>14</v>
      </c>
      <c r="D7" s="2">
        <v>1100</v>
      </c>
      <c r="H7" s="4" t="s">
        <v>9</v>
      </c>
      <c r="I7" s="2">
        <v>15000</v>
      </c>
    </row>
    <row r="8" spans="3:9" x14ac:dyDescent="0.35">
      <c r="C8" s="4" t="s">
        <v>18</v>
      </c>
      <c r="D8" s="2">
        <v>3000</v>
      </c>
      <c r="H8" s="4" t="s">
        <v>27</v>
      </c>
      <c r="I8" s="2">
        <v>1500</v>
      </c>
    </row>
    <row r="9" spans="3:9" x14ac:dyDescent="0.35">
      <c r="C9" s="4" t="s">
        <v>24</v>
      </c>
      <c r="D9" s="2">
        <v>570</v>
      </c>
      <c r="H9" s="4" t="s">
        <v>73</v>
      </c>
      <c r="I9" s="2">
        <v>18500</v>
      </c>
    </row>
    <row r="10" spans="3:9" x14ac:dyDescent="0.35">
      <c r="C10" s="4" t="s">
        <v>12</v>
      </c>
      <c r="D10" s="2">
        <v>500</v>
      </c>
    </row>
    <row r="11" spans="3:9" x14ac:dyDescent="0.35">
      <c r="C11" s="4" t="s">
        <v>22</v>
      </c>
      <c r="D11" s="2">
        <v>350</v>
      </c>
    </row>
    <row r="12" spans="3:9" x14ac:dyDescent="0.35">
      <c r="C12" s="4" t="s">
        <v>20</v>
      </c>
      <c r="D12" s="2">
        <v>830</v>
      </c>
    </row>
    <row r="13" spans="3:9" x14ac:dyDescent="0.35">
      <c r="C13" s="4" t="s">
        <v>13</v>
      </c>
      <c r="D13" s="2">
        <v>970</v>
      </c>
    </row>
    <row r="14" spans="3:9" x14ac:dyDescent="0.35">
      <c r="C14" s="4" t="s">
        <v>17</v>
      </c>
      <c r="D14" s="2">
        <v>1400</v>
      </c>
    </row>
    <row r="15" spans="3:9" x14ac:dyDescent="0.35">
      <c r="C15" s="4" t="s">
        <v>11</v>
      </c>
      <c r="D15" s="2">
        <v>800</v>
      </c>
    </row>
    <row r="16" spans="3:9" x14ac:dyDescent="0.35">
      <c r="C16" s="4" t="s">
        <v>26</v>
      </c>
      <c r="D16" s="2">
        <v>250</v>
      </c>
    </row>
    <row r="17" spans="3:4" x14ac:dyDescent="0.35">
      <c r="C17" s="4" t="s">
        <v>19</v>
      </c>
      <c r="D17" s="2">
        <v>1250</v>
      </c>
    </row>
    <row r="18" spans="3:4" x14ac:dyDescent="0.35">
      <c r="C18" s="4" t="s">
        <v>15</v>
      </c>
      <c r="D18" s="2">
        <v>1500</v>
      </c>
    </row>
    <row r="19" spans="3:4" x14ac:dyDescent="0.35">
      <c r="C19" s="4" t="s">
        <v>23</v>
      </c>
      <c r="D19" s="2">
        <v>1250</v>
      </c>
    </row>
    <row r="20" spans="3:4" x14ac:dyDescent="0.35">
      <c r="C20" s="4" t="s">
        <v>73</v>
      </c>
      <c r="D20" s="2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DD8A-DDF3-4CCD-AA44-B20FC69D7B8F}">
  <dimension ref="C1:G22"/>
  <sheetViews>
    <sheetView workbookViewId="0">
      <selection activeCell="D5" sqref="D5"/>
    </sheetView>
  </sheetViews>
  <sheetFormatPr defaultRowHeight="14.5" x14ac:dyDescent="0.35"/>
  <cols>
    <col min="3" max="3" width="19.6328125" customWidth="1"/>
    <col min="4" max="4" width="19.81640625" customWidth="1"/>
  </cols>
  <sheetData>
    <row r="1" spans="3:4" s="5" customFormat="1" ht="64" customHeight="1" x14ac:dyDescent="0.35"/>
    <row r="3" spans="3:4" x14ac:dyDescent="0.35">
      <c r="C3" s="11" t="s">
        <v>80</v>
      </c>
      <c r="D3" s="10">
        <f>SUM(Tabela2[Depósito Reservado])</f>
        <v>8798</v>
      </c>
    </row>
    <row r="4" spans="3:4" x14ac:dyDescent="0.35">
      <c r="C4" s="11" t="s">
        <v>81</v>
      </c>
      <c r="D4" s="10">
        <v>15000</v>
      </c>
    </row>
    <row r="6" spans="3:4" x14ac:dyDescent="0.35">
      <c r="C6" s="8" t="s">
        <v>77</v>
      </c>
      <c r="D6" s="8" t="s">
        <v>78</v>
      </c>
    </row>
    <row r="7" spans="3:4" x14ac:dyDescent="0.35">
      <c r="C7" s="1">
        <v>45603</v>
      </c>
      <c r="D7" s="9">
        <v>50</v>
      </c>
    </row>
    <row r="8" spans="3:4" x14ac:dyDescent="0.35">
      <c r="C8" s="1">
        <v>45604</v>
      </c>
      <c r="D8" s="9">
        <v>121</v>
      </c>
    </row>
    <row r="9" spans="3:4" x14ac:dyDescent="0.35">
      <c r="C9" s="1">
        <v>45605</v>
      </c>
      <c r="D9" s="9">
        <v>253</v>
      </c>
    </row>
    <row r="10" spans="3:4" x14ac:dyDescent="0.35">
      <c r="C10" s="1">
        <v>45606</v>
      </c>
      <c r="D10" s="9">
        <v>419</v>
      </c>
    </row>
    <row r="11" spans="3:4" x14ac:dyDescent="0.35">
      <c r="C11" s="1">
        <v>45607</v>
      </c>
      <c r="D11" s="9">
        <v>356</v>
      </c>
    </row>
    <row r="12" spans="3:4" x14ac:dyDescent="0.35">
      <c r="C12" s="1">
        <v>45608</v>
      </c>
      <c r="D12" s="9">
        <v>444</v>
      </c>
    </row>
    <row r="13" spans="3:4" x14ac:dyDescent="0.35">
      <c r="C13" s="1">
        <v>45609</v>
      </c>
      <c r="D13" s="9">
        <v>378</v>
      </c>
    </row>
    <row r="14" spans="3:4" x14ac:dyDescent="0.35">
      <c r="C14" s="1">
        <v>45610</v>
      </c>
      <c r="D14" s="9">
        <v>435</v>
      </c>
    </row>
    <row r="15" spans="3:4" x14ac:dyDescent="0.35">
      <c r="C15" s="1">
        <v>45611</v>
      </c>
      <c r="D15" s="9">
        <v>146</v>
      </c>
    </row>
    <row r="16" spans="3:4" x14ac:dyDescent="0.35">
      <c r="C16" s="1">
        <v>45612</v>
      </c>
      <c r="D16" s="9">
        <v>53</v>
      </c>
    </row>
    <row r="17" spans="3:7" x14ac:dyDescent="0.35">
      <c r="C17" s="1">
        <v>45613</v>
      </c>
      <c r="D17" s="9">
        <v>339</v>
      </c>
    </row>
    <row r="18" spans="3:7" x14ac:dyDescent="0.35">
      <c r="C18" s="1">
        <v>45614</v>
      </c>
      <c r="D18" s="9">
        <v>5000</v>
      </c>
      <c r="G18" t="s">
        <v>79</v>
      </c>
    </row>
    <row r="19" spans="3:7" x14ac:dyDescent="0.35">
      <c r="C19" s="1">
        <v>45615</v>
      </c>
      <c r="D19" s="9">
        <v>56</v>
      </c>
    </row>
    <row r="20" spans="3:7" x14ac:dyDescent="0.35">
      <c r="C20" s="1">
        <v>45616</v>
      </c>
      <c r="D20" s="9">
        <v>365</v>
      </c>
    </row>
    <row r="21" spans="3:7" x14ac:dyDescent="0.35">
      <c r="C21" s="1">
        <v>45617</v>
      </c>
      <c r="D21" s="9">
        <v>284</v>
      </c>
    </row>
    <row r="22" spans="3:7" x14ac:dyDescent="0.35">
      <c r="C22" s="1">
        <v>45618</v>
      </c>
      <c r="D22" s="9">
        <v>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A538-D448-4D16-83EC-65F7CBDE465F}">
  <dimension ref="A1:U1"/>
  <sheetViews>
    <sheetView tabSelected="1" zoomScaleNormal="100" workbookViewId="0">
      <selection activeCell="U23" sqref="U23"/>
    </sheetView>
  </sheetViews>
  <sheetFormatPr defaultColWidth="0" defaultRowHeight="14.5" x14ac:dyDescent="0.35"/>
  <cols>
    <col min="1" max="1" width="26.26953125" style="5" customWidth="1"/>
    <col min="2" max="21" width="8.7265625" style="6" customWidth="1"/>
    <col min="22" max="16384" width="8.7265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Boeing Zimmermann</dc:creator>
  <cp:lastModifiedBy>Caroline Boeing Zimmermann</cp:lastModifiedBy>
  <dcterms:created xsi:type="dcterms:W3CDTF">2025-01-14T13:32:51Z</dcterms:created>
  <dcterms:modified xsi:type="dcterms:W3CDTF">2025-01-15T18:25:38Z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2025-01-15T18:25:32Z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c1b5692f-ca31-4a66-91ef-998b5d18e77d</vt:lpwstr>
  </property>
  <property fmtid="{D5CDD505-2E9C-101B-9397-08002B2CF9AE}" pid="8" name="MSIP_Label_fde7aacd-7cc4-4c31-9e6f-7ef306428f09_ContentBits">
    <vt:lpwstr>1</vt:lpwstr>
  </property>
</Properties>
</file>